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手机转移\AA\"/>
    </mc:Choice>
  </mc:AlternateContent>
  <bookViews>
    <workbookView xWindow="0" yWindow="0" windowWidth="20146" windowHeight="9143"/>
  </bookViews>
  <sheets>
    <sheet name="Number" sheetId="1" r:id="rId1"/>
    <sheet name="Type" sheetId="2" r:id="rId2"/>
    <sheet name="Gun" sheetId="3" r:id="rId3"/>
  </sheets>
  <definedNames>
    <definedName name="_xlnm._FilterDatabase" localSheetId="0" hidden="1">Number!$A$1:$G$322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8" i="1" l="1"/>
  <c r="D322" i="1"/>
  <c r="F250" i="1"/>
  <c r="D244" i="1"/>
  <c r="D401" i="1"/>
  <c r="D400" i="1"/>
  <c r="D398" i="1"/>
  <c r="D397" i="1"/>
  <c r="D382" i="1"/>
  <c r="D376" i="1"/>
  <c r="D373" i="1"/>
  <c r="D364" i="1"/>
  <c r="D367" i="1"/>
  <c r="D359" i="1"/>
  <c r="D354" i="1"/>
  <c r="D349" i="1"/>
  <c r="D345" i="1"/>
  <c r="D337" i="1"/>
  <c r="D335" i="1"/>
  <c r="D327" i="1"/>
  <c r="D319" i="1"/>
  <c r="D316" i="1"/>
  <c r="D294" i="1"/>
  <c r="D281" i="1"/>
  <c r="D279" i="1"/>
  <c r="D269" i="1"/>
  <c r="D258" i="1"/>
  <c r="D263" i="1"/>
  <c r="D255" i="1"/>
  <c r="F307" i="1"/>
  <c r="F406" i="1"/>
  <c r="F402" i="1"/>
  <c r="F389" i="1"/>
  <c r="F379" i="1"/>
  <c r="F370" i="1"/>
  <c r="F360" i="1"/>
  <c r="F351" i="1"/>
  <c r="F342" i="1"/>
  <c r="F332" i="1"/>
  <c r="F314" i="1"/>
  <c r="F299" i="1"/>
  <c r="F291" i="1"/>
  <c r="F283" i="1"/>
  <c r="F275" i="1" l="1"/>
  <c r="F267" i="1"/>
  <c r="F323" i="1"/>
  <c r="F259" i="1"/>
  <c r="D238" i="1" l="1"/>
  <c r="D225" i="1"/>
  <c r="D221" i="1"/>
  <c r="D211" i="1"/>
  <c r="D207" i="1"/>
  <c r="D202" i="1"/>
  <c r="D199" i="1"/>
  <c r="D194" i="1"/>
  <c r="D191" i="1"/>
  <c r="D181" i="1"/>
  <c r="D176" i="1"/>
  <c r="D154" i="1" l="1"/>
  <c r="D138" i="1"/>
  <c r="D131" i="1"/>
  <c r="F119" i="1" l="1"/>
  <c r="F161" i="1" l="1"/>
  <c r="F242" i="1" l="1"/>
  <c r="F234" i="1"/>
  <c r="F230" i="1"/>
  <c r="F226" i="1"/>
  <c r="F216" i="1"/>
  <c r="F212" i="1"/>
  <c r="F203" i="1"/>
  <c r="F195" i="1"/>
  <c r="F186" i="1"/>
  <c r="F178" i="1"/>
  <c r="F169" i="1"/>
  <c r="F157" i="1"/>
  <c r="F147" i="1"/>
  <c r="F140" i="1"/>
  <c r="F133" i="1"/>
  <c r="F126" i="1"/>
  <c r="F112" i="1"/>
  <c r="F105" i="1"/>
  <c r="F98" i="1"/>
  <c r="F91" i="1"/>
  <c r="F88" i="1"/>
  <c r="F86" i="1"/>
  <c r="F79" i="1"/>
  <c r="F77" i="1"/>
  <c r="F71" i="1"/>
  <c r="F66" i="1"/>
  <c r="F60" i="1"/>
  <c r="F55" i="1"/>
  <c r="F49" i="1"/>
  <c r="F44" i="1"/>
  <c r="F41" i="1"/>
  <c r="F34" i="1"/>
  <c r="F29" i="1"/>
  <c r="F25" i="1"/>
  <c r="F20" i="1"/>
  <c r="F12" i="1"/>
  <c r="F8" i="1"/>
  <c r="F4" i="1"/>
  <c r="O32" i="3" l="1"/>
  <c r="R32" i="3" s="1"/>
  <c r="M32" i="3"/>
  <c r="S32" i="3" s="1"/>
  <c r="O31" i="3"/>
  <c r="R31" i="3" s="1"/>
  <c r="M31" i="3"/>
  <c r="S31" i="3" s="1"/>
  <c r="O30" i="3"/>
  <c r="R30" i="3" s="1"/>
  <c r="M30" i="3"/>
  <c r="S30" i="3" s="1"/>
  <c r="O29" i="3"/>
  <c r="R29" i="3" s="1"/>
  <c r="M29" i="3"/>
  <c r="S29" i="3" s="1"/>
  <c r="O28" i="3"/>
  <c r="R28" i="3" s="1"/>
  <c r="M28" i="3"/>
  <c r="S28" i="3" s="1"/>
  <c r="O27" i="3"/>
  <c r="R27" i="3" s="1"/>
  <c r="M27" i="3"/>
  <c r="S27" i="3" s="1"/>
  <c r="O26" i="3"/>
  <c r="R26" i="3" s="1"/>
  <c r="M26" i="3"/>
  <c r="S26" i="3" s="1"/>
  <c r="O25" i="3"/>
  <c r="R25" i="3" s="1"/>
  <c r="M25" i="3"/>
  <c r="S25" i="3" s="1"/>
  <c r="O24" i="3"/>
  <c r="R24" i="3" s="1"/>
  <c r="M24" i="3"/>
  <c r="S24" i="3" s="1"/>
  <c r="R23" i="3"/>
  <c r="O23" i="3"/>
  <c r="M23" i="3"/>
  <c r="S23" i="3" s="1"/>
  <c r="O22" i="3"/>
  <c r="R22" i="3" s="1"/>
  <c r="M22" i="3"/>
  <c r="S22" i="3" s="1"/>
  <c r="O21" i="3"/>
  <c r="R21" i="3" s="1"/>
  <c r="M21" i="3"/>
  <c r="S21" i="3" s="1"/>
  <c r="O20" i="3"/>
  <c r="R20" i="3" s="1"/>
  <c r="M20" i="3"/>
  <c r="S20" i="3" s="1"/>
  <c r="O19" i="3"/>
  <c r="R19" i="3" s="1"/>
  <c r="M19" i="3"/>
  <c r="S19" i="3" s="1"/>
  <c r="O18" i="3"/>
  <c r="R18" i="3" s="1"/>
  <c r="M18" i="3"/>
  <c r="S18" i="3" s="1"/>
  <c r="R17" i="3"/>
  <c r="O17" i="3"/>
  <c r="M17" i="3"/>
  <c r="S17" i="3" s="1"/>
  <c r="O16" i="3"/>
  <c r="R16" i="3" s="1"/>
  <c r="M16" i="3"/>
  <c r="S16" i="3" s="1"/>
  <c r="O15" i="3"/>
  <c r="R15" i="3" s="1"/>
  <c r="M15" i="3"/>
  <c r="S15" i="3" s="1"/>
  <c r="O14" i="3"/>
  <c r="R14" i="3" s="1"/>
  <c r="M14" i="3"/>
  <c r="S14" i="3" s="1"/>
  <c r="O13" i="3"/>
  <c r="R13" i="3" s="1"/>
  <c r="M13" i="3"/>
  <c r="S13" i="3" s="1"/>
  <c r="O12" i="3"/>
  <c r="R12" i="3" s="1"/>
  <c r="M12" i="3"/>
  <c r="S12" i="3" s="1"/>
  <c r="O11" i="3"/>
  <c r="R11" i="3" s="1"/>
  <c r="M11" i="3"/>
  <c r="S11" i="3" s="1"/>
  <c r="O10" i="3"/>
  <c r="R10" i="3" s="1"/>
  <c r="M10" i="3"/>
  <c r="S10" i="3" s="1"/>
  <c r="O9" i="3"/>
  <c r="R9" i="3" s="1"/>
  <c r="M9" i="3"/>
  <c r="S9" i="3" s="1"/>
  <c r="O8" i="3"/>
  <c r="R8" i="3" s="1"/>
  <c r="M8" i="3"/>
  <c r="S8" i="3" s="1"/>
  <c r="O7" i="3"/>
  <c r="R7" i="3" s="1"/>
  <c r="M7" i="3"/>
  <c r="S7" i="3" s="1"/>
  <c r="O6" i="3"/>
  <c r="R6" i="3" s="1"/>
  <c r="M6" i="3"/>
  <c r="S6" i="3" s="1"/>
  <c r="O5" i="3"/>
  <c r="R5" i="3" s="1"/>
  <c r="M5" i="3"/>
  <c r="S5" i="3" s="1"/>
  <c r="O4" i="3"/>
  <c r="R4" i="3" s="1"/>
  <c r="M4" i="3"/>
  <c r="S4" i="3" s="1"/>
  <c r="O3" i="3"/>
  <c r="R3" i="3" s="1"/>
  <c r="M3" i="3"/>
  <c r="S3" i="3" s="1"/>
  <c r="R34" i="3" l="1"/>
</calcChain>
</file>

<file path=xl/sharedStrings.xml><?xml version="1.0" encoding="utf-8"?>
<sst xmlns="http://schemas.openxmlformats.org/spreadsheetml/2006/main" count="656" uniqueCount="239">
  <si>
    <t>NPC</t>
    <phoneticPr fontId="3" type="noConversion"/>
  </si>
  <si>
    <t>isLevelUp</t>
    <phoneticPr fontId="3" type="noConversion"/>
  </si>
  <si>
    <t>hp</t>
  </si>
  <si>
    <t>attack</t>
  </si>
  <si>
    <t>defense</t>
  </si>
  <si>
    <t>recover HP/10 sec</t>
    <phoneticPr fontId="3" type="noConversion"/>
  </si>
  <si>
    <t>attackSpeed</t>
  </si>
  <si>
    <t>attackDistance</t>
  </si>
  <si>
    <t>moveSpeed</t>
  </si>
  <si>
    <t>attackCd</t>
  </si>
  <si>
    <t>exp</t>
  </si>
  <si>
    <t>gold</t>
  </si>
  <si>
    <t>isChangeTarget</t>
  </si>
  <si>
    <t>changeTargetCd</t>
  </si>
  <si>
    <t>patrolDistance</t>
  </si>
  <si>
    <t>skill</t>
    <phoneticPr fontId="3" type="noConversion"/>
  </si>
  <si>
    <t>skillCd</t>
  </si>
  <si>
    <t>effect(ID#time#level)</t>
    <phoneticPr fontId="3" type="noConversion"/>
  </si>
  <si>
    <t>模型资源</t>
  </si>
  <si>
    <t>是否可升级</t>
  </si>
  <si>
    <t>生命值</t>
  </si>
  <si>
    <t>攻击力</t>
  </si>
  <si>
    <t>防御力</t>
  </si>
  <si>
    <t>每10秒回血量</t>
    <phoneticPr fontId="3" type="noConversion"/>
  </si>
  <si>
    <t>攻击速度</t>
  </si>
  <si>
    <t>攻击距离</t>
  </si>
  <si>
    <t>移动速度</t>
  </si>
  <si>
    <t>攻击时间间隔</t>
  </si>
  <si>
    <t>经验</t>
  </si>
  <si>
    <t>金币</t>
  </si>
  <si>
    <t>是否会转移目标</t>
  </si>
  <si>
    <t>转移目标的冷却时间（单位：秒）</t>
  </si>
  <si>
    <t>视野范围（单位：格子）</t>
  </si>
  <si>
    <t>技能</t>
    <phoneticPr fontId="3" type="noConversion"/>
  </si>
  <si>
    <t>技能释放CD（单位：秒）</t>
  </si>
  <si>
    <t>攻击后效果(ID#时间(单位：秒)#等级)</t>
  </si>
  <si>
    <t>player</t>
    <phoneticPr fontId="3" type="noConversion"/>
  </si>
  <si>
    <t>-</t>
    <phoneticPr fontId="3" type="noConversion"/>
  </si>
  <si>
    <t>armGun</t>
    <phoneticPr fontId="3" type="noConversion"/>
  </si>
  <si>
    <t>greys (Lizard)</t>
    <phoneticPr fontId="3" type="noConversion"/>
  </si>
  <si>
    <t>小灰人</t>
  </si>
  <si>
    <t>GREYS</t>
    <phoneticPr fontId="3" type="noConversion"/>
  </si>
  <si>
    <t>强化小灰人</t>
  </si>
  <si>
    <t>subrosian (Farmer)</t>
    <phoneticPr fontId="3" type="noConversion"/>
  </si>
  <si>
    <t>地底人</t>
  </si>
  <si>
    <t>SUBROSIAN</t>
    <phoneticPr fontId="3" type="noConversion"/>
  </si>
  <si>
    <t>强化地底人</t>
  </si>
  <si>
    <t>greens (Robot)</t>
    <phoneticPr fontId="3" type="noConversion"/>
  </si>
  <si>
    <t>绿人</t>
  </si>
  <si>
    <t>GREENS</t>
    <phoneticPr fontId="3" type="noConversion"/>
  </si>
  <si>
    <t>强化绿人</t>
  </si>
  <si>
    <t>Locker_Greens</t>
    <phoneticPr fontId="3" type="noConversion"/>
  </si>
  <si>
    <t>Boss Skill</t>
    <phoneticPr fontId="3" type="noConversion"/>
  </si>
  <si>
    <t>技能名字</t>
  </si>
  <si>
    <t>技能持续时长</t>
  </si>
  <si>
    <t>技能宽度</t>
  </si>
  <si>
    <t>技能长度</t>
  </si>
  <si>
    <t>技能颜色(b#g#r)[0-1]</t>
    <phoneticPr fontId="3" type="noConversion"/>
  </si>
  <si>
    <t>技能密度(越小密度越大)</t>
  </si>
  <si>
    <t>Boss</t>
    <phoneticPr fontId="3" type="noConversion"/>
  </si>
  <si>
    <t>name</t>
  </si>
  <si>
    <t>duration</t>
  </si>
  <si>
    <t>width</t>
  </si>
  <si>
    <t>height</t>
  </si>
  <si>
    <t>color</t>
  </si>
  <si>
    <t>density</t>
  </si>
  <si>
    <t>doctor_octopus</t>
  </si>
  <si>
    <t>mobSpell</t>
  </si>
  <si>
    <t>0.8#0#0</t>
  </si>
  <si>
    <t>ufo_hunter</t>
  </si>
  <si>
    <t>witchMagic</t>
  </si>
  <si>
    <t>1.0#0#0</t>
  </si>
  <si>
    <t>0.251#1.0#0</t>
  </si>
  <si>
    <t>insectosaurus (Insect)</t>
    <phoneticPr fontId="3" type="noConversion"/>
  </si>
  <si>
    <t>INSECTOSAURUS</t>
    <phoneticPr fontId="3" type="noConversion"/>
  </si>
  <si>
    <t>Berserker_Insertosaurus</t>
    <phoneticPr fontId="3" type="noConversion"/>
  </si>
  <si>
    <t>bobo (Slime)</t>
    <phoneticPr fontId="3" type="noConversion"/>
  </si>
  <si>
    <t>波波</t>
  </si>
  <si>
    <t>BOBO</t>
    <phoneticPr fontId="3" type="noConversion"/>
  </si>
  <si>
    <t>强化波波</t>
  </si>
  <si>
    <t>虫恐龙</t>
  </si>
  <si>
    <t>冲锋型虫恐龙(特殊回合)</t>
  </si>
  <si>
    <t>2#2#2</t>
  </si>
  <si>
    <t>Stick_Bobo</t>
    <phoneticPr fontId="3" type="noConversion"/>
  </si>
  <si>
    <t>demon</t>
  </si>
  <si>
    <t>∞</t>
  </si>
  <si>
    <t>恶魔</t>
  </si>
  <si>
    <t>DEMON</t>
    <phoneticPr fontId="3" type="noConversion"/>
  </si>
  <si>
    <t>强化恶魔</t>
  </si>
  <si>
    <t>强化虫恐龙</t>
    <phoneticPr fontId="3" type="noConversion"/>
  </si>
  <si>
    <t>波波(boss随从)</t>
  </si>
  <si>
    <t>强化恶魔(二波)</t>
    <phoneticPr fontId="3" type="noConversion"/>
  </si>
  <si>
    <t>DEMON(2nd)</t>
    <phoneticPr fontId="3" type="noConversion"/>
  </si>
  <si>
    <t>Fighter_Demon</t>
    <phoneticPr fontId="3" type="noConversion"/>
  </si>
  <si>
    <t>unknown_rabbits</t>
  </si>
  <si>
    <t>兔子</t>
  </si>
  <si>
    <t>UNKNOWN_RABBITS</t>
    <phoneticPr fontId="3" type="noConversion"/>
  </si>
  <si>
    <t>强化兔子</t>
  </si>
  <si>
    <t>重炮兔子(特殊回合)</t>
    <phoneticPr fontId="3" type="noConversion"/>
  </si>
  <si>
    <t>Cannon_Rabbits</t>
    <phoneticPr fontId="3" type="noConversion"/>
  </si>
  <si>
    <t>bat (Pig）</t>
    <phoneticPr fontId="3" type="noConversion"/>
  </si>
  <si>
    <t>蝙蝠</t>
  </si>
  <si>
    <t>BAT</t>
    <phoneticPr fontId="3" type="noConversion"/>
  </si>
  <si>
    <t>强化蝙蝠</t>
  </si>
  <si>
    <t>减速恶魔</t>
  </si>
  <si>
    <t>恶魔(boss随从)</t>
  </si>
  <si>
    <t>Snail_Bat</t>
    <phoneticPr fontId="3" type="noConversion"/>
  </si>
  <si>
    <t>2#6#9</t>
  </si>
  <si>
    <t>angel</t>
  </si>
  <si>
    <t>天使</t>
  </si>
  <si>
    <t>ANGEL</t>
    <phoneticPr fontId="3" type="noConversion"/>
  </si>
  <si>
    <t>强化天使</t>
  </si>
  <si>
    <t>ANGEL(2nd)</t>
    <phoneticPr fontId="3" type="noConversion"/>
  </si>
  <si>
    <t>Immobilize_Angel</t>
  </si>
  <si>
    <t>∞</t>
    <phoneticPr fontId="3" type="noConversion"/>
  </si>
  <si>
    <t>Dejavu_Angel</t>
    <phoneticPr fontId="3" type="noConversion"/>
  </si>
  <si>
    <t>mobSpell</t>
    <phoneticPr fontId="3" type="noConversion"/>
  </si>
  <si>
    <t>BOSS-章鱼博士</t>
  </si>
  <si>
    <t>witchMagic</t>
    <phoneticPr fontId="3" type="noConversion"/>
  </si>
  <si>
    <t>BOSS-UFO猎人</t>
  </si>
  <si>
    <t>BOSS-红章鱼博士</t>
    <phoneticPr fontId="3" type="noConversion"/>
  </si>
  <si>
    <t>Red_Doctor_Octopus</t>
    <phoneticPr fontId="3" type="noConversion"/>
  </si>
  <si>
    <t>type</t>
  </si>
  <si>
    <t>range</t>
  </si>
  <si>
    <t>speed</t>
  </si>
  <si>
    <t>maxBullet</t>
  </si>
  <si>
    <t>knockback</t>
  </si>
  <si>
    <t>sniperDistance</t>
  </si>
  <si>
    <t>bulletPerShoot</t>
  </si>
  <si>
    <t>attackX</t>
  </si>
  <si>
    <t>武器类型</t>
  </si>
  <si>
    <t>射程</t>
  </si>
  <si>
    <t>射速</t>
  </si>
  <si>
    <t>最大子弹数</t>
  </si>
  <si>
    <t>击退力</t>
  </si>
  <si>
    <t>狙击距离</t>
  </si>
  <si>
    <t>击发子弹数量</t>
  </si>
  <si>
    <t>子弹偏移</t>
  </si>
  <si>
    <t>攻击系数</t>
  </si>
  <si>
    <t>HK-P2000</t>
  </si>
  <si>
    <t>Pistol</t>
  </si>
  <si>
    <t>Submachine_Gun</t>
  </si>
  <si>
    <t>R1895</t>
  </si>
  <si>
    <t>Shotgun</t>
  </si>
  <si>
    <t>DessertEagle</t>
  </si>
  <si>
    <t>M1014</t>
  </si>
  <si>
    <t>MP9</t>
  </si>
  <si>
    <t>AK-47</t>
  </si>
  <si>
    <t>Rifle</t>
  </si>
  <si>
    <t>HAWK-12</t>
  </si>
  <si>
    <t>Type100</t>
  </si>
  <si>
    <t>MK5</t>
  </si>
  <si>
    <t>M16A4</t>
  </si>
  <si>
    <t>Vector</t>
  </si>
  <si>
    <t>Groza</t>
  </si>
  <si>
    <t>M4A1</t>
  </si>
  <si>
    <t>M40A3</t>
  </si>
  <si>
    <t>Sniper_Rifle</t>
  </si>
  <si>
    <t>DP-28</t>
  </si>
  <si>
    <t>SCAR-L</t>
  </si>
  <si>
    <t>M1941</t>
  </si>
  <si>
    <t>W2000</t>
  </si>
  <si>
    <t>98K</t>
  </si>
  <si>
    <t>MK14</t>
  </si>
  <si>
    <t>AA12</t>
  </si>
  <si>
    <t>MK60</t>
  </si>
  <si>
    <t>playerLv</t>
    <phoneticPr fontId="3" type="noConversion"/>
  </si>
  <si>
    <t>perDamage</t>
    <phoneticPr fontId="3" type="noConversion"/>
  </si>
  <si>
    <t>perDamage</t>
    <phoneticPr fontId="3" type="noConversion"/>
  </si>
  <si>
    <t>perDamage</t>
    <phoneticPr fontId="3" type="noConversion"/>
  </si>
  <si>
    <t>DPS</t>
    <phoneticPr fontId="3" type="noConversion"/>
  </si>
  <si>
    <t>DPS(lv0)</t>
    <phoneticPr fontId="3" type="noConversion"/>
  </si>
  <si>
    <t>(lv0)</t>
    <phoneticPr fontId="3" type="noConversion"/>
  </si>
  <si>
    <t>(lvX)</t>
    <phoneticPr fontId="3" type="noConversion"/>
  </si>
  <si>
    <t>(Lv1000)</t>
    <phoneticPr fontId="3" type="noConversion"/>
  </si>
  <si>
    <t>wave</t>
    <phoneticPr fontId="3" type="noConversion"/>
  </si>
  <si>
    <t>monster</t>
    <phoneticPr fontId="3" type="noConversion"/>
  </si>
  <si>
    <t>monsterLv</t>
    <phoneticPr fontId="3" type="noConversion"/>
  </si>
  <si>
    <t>remains_refence</t>
    <phoneticPr fontId="3" type="noConversion"/>
  </si>
  <si>
    <t>number</t>
    <phoneticPr fontId="3" type="noConversion"/>
  </si>
  <si>
    <t>sum</t>
    <phoneticPr fontId="3" type="noConversion"/>
  </si>
  <si>
    <t>base_hp</t>
    <phoneticPr fontId="3" type="noConversion"/>
  </si>
  <si>
    <t>greys (Lizard)</t>
  </si>
  <si>
    <t>GREYS</t>
  </si>
  <si>
    <t>subrosian (Farmer)</t>
  </si>
  <si>
    <t>SUBROSIAN</t>
  </si>
  <si>
    <t>greens (Robot)</t>
  </si>
  <si>
    <t>GREENS</t>
  </si>
  <si>
    <t>Locker_Greens</t>
  </si>
  <si>
    <t>insectosaurus (Insect)</t>
  </si>
  <si>
    <t>INSECTOSAURUS</t>
  </si>
  <si>
    <t>Berserker_Insertosaurus</t>
  </si>
  <si>
    <t>bobo (Slime)</t>
  </si>
  <si>
    <t>BOBO</t>
  </si>
  <si>
    <t>Stick_Bobo</t>
  </si>
  <si>
    <t>DEMON</t>
  </si>
  <si>
    <t>DEMON(2nd)</t>
  </si>
  <si>
    <t>Fighter_Demon</t>
  </si>
  <si>
    <t>UNKNOWN_RABBITS</t>
  </si>
  <si>
    <t>Cannon_Rabbits</t>
  </si>
  <si>
    <t>bat (Pig）</t>
  </si>
  <si>
    <t>BAT</t>
  </si>
  <si>
    <t>Snail_Bat</t>
  </si>
  <si>
    <t>ANGEL</t>
  </si>
  <si>
    <t>ANGEL(2nd)</t>
  </si>
  <si>
    <t>Dejavu_Angel</t>
  </si>
  <si>
    <t>Blue_Octopus</t>
  </si>
  <si>
    <t>UFO_Hunter</t>
  </si>
  <si>
    <t>Dejavu_Angel</t>
    <phoneticPr fontId="3" type="noConversion"/>
  </si>
  <si>
    <t>UFO_hunter</t>
    <phoneticPr fontId="3" type="noConversion"/>
  </si>
  <si>
    <t>2#4#9</t>
    <phoneticPr fontId="3" type="noConversion"/>
  </si>
  <si>
    <t>2#3#4</t>
  </si>
  <si>
    <t>bulletOffset</t>
  </si>
  <si>
    <t>武器</t>
  </si>
  <si>
    <t>Micro_Uzi</t>
  </si>
  <si>
    <t>SearsRanger</t>
  </si>
  <si>
    <t>Tommy</t>
  </si>
  <si>
    <t>Machine_Gun</t>
  </si>
  <si>
    <t>AUG_A3</t>
  </si>
  <si>
    <t>Barrett</t>
  </si>
  <si>
    <t>Gatling</t>
  </si>
  <si>
    <t>angel</t>
    <phoneticPr fontId="3" type="noConversion"/>
  </si>
  <si>
    <t>INSECTOSAURUS</t>
    <phoneticPr fontId="3" type="noConversion"/>
  </si>
  <si>
    <t>subrosian (Farmer)</t>
    <phoneticPr fontId="3" type="noConversion"/>
  </si>
  <si>
    <t xml:space="preserve">SUBROSIAN </t>
  </si>
  <si>
    <t>greys (Lizard)</t>
    <phoneticPr fontId="3" type="noConversion"/>
  </si>
  <si>
    <t>greys (Lizard)</t>
    <phoneticPr fontId="3" type="noConversion"/>
  </si>
  <si>
    <t>Berserker_Insertosaurus</t>
    <phoneticPr fontId="3" type="noConversion"/>
  </si>
  <si>
    <t>Demon(wave 60)</t>
  </si>
  <si>
    <t>Demon(wave 60)</t>
    <phoneticPr fontId="3" type="noConversion"/>
  </si>
  <si>
    <t>Cannon_Rabbits</t>
    <phoneticPr fontId="3" type="noConversion"/>
  </si>
  <si>
    <t>Immobilize_Angel</t>
    <phoneticPr fontId="3" type="noConversion"/>
  </si>
  <si>
    <t>Blue_Octopus</t>
    <phoneticPr fontId="3" type="noConversion"/>
  </si>
  <si>
    <t>UFO_hunter</t>
  </si>
  <si>
    <t>Red_Doctor_Octopus</t>
  </si>
  <si>
    <t>减速天使</t>
    <phoneticPr fontId="3" type="noConversion"/>
  </si>
  <si>
    <t>疾行天使</t>
    <phoneticPr fontId="3" type="noConversion"/>
  </si>
  <si>
    <t>打塔绿人</t>
    <phoneticPr fontId="3" type="noConversion"/>
  </si>
  <si>
    <t xml:space="preserve">SUBROSIAN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</si>
</sst>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1"/>
      <color rgb="FF00B0F0"/>
      <name val="微软雅黑"/>
      <family val="2"/>
      <charset val="134"/>
    </font>
    <font>
      <sz val="11"/>
      <color rgb="FFFFC000"/>
      <name val="微软雅黑"/>
      <family val="2"/>
      <charset val="134"/>
    </font>
    <font>
      <b/>
      <u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name val="微软雅黑"/>
      <family val="2"/>
      <charset val="134"/>
    </font>
    <font>
      <b/>
      <u/>
      <sz val="11"/>
      <color rgb="FF9900CC"/>
      <name val="微软雅黑"/>
      <family val="2"/>
      <charset val="134"/>
    </font>
    <font>
      <sz val="11"/>
      <color rgb="FFFFC000"/>
      <name val="等线"/>
      <family val="2"/>
      <charset val="134"/>
      <scheme val="minor"/>
    </font>
    <font>
      <b/>
      <u/>
      <sz val="11"/>
      <color rgb="FF9900CC"/>
      <name val="等线"/>
      <family val="2"/>
      <charset val="134"/>
      <scheme val="minor"/>
    </font>
    <font>
      <sz val="11"/>
      <color theme="0" tint="-0.499984740745262"/>
      <name val="微软雅黑"/>
      <family val="2"/>
      <charset val="134"/>
    </font>
    <font>
      <sz val="11"/>
      <name val="等线"/>
      <family val="2"/>
      <charset val="134"/>
      <scheme val="minor"/>
    </font>
    <font>
      <sz val="11"/>
      <color theme="6" tint="-0.249977111117893"/>
      <name val="微软雅黑"/>
      <family val="2"/>
      <charset val="134"/>
    </font>
    <font>
      <sz val="11"/>
      <color theme="3" tint="0.39997558519241921"/>
      <name val="微软雅黑"/>
      <family val="2"/>
      <charset val="134"/>
    </font>
    <font>
      <sz val="11"/>
      <color theme="9" tint="-0.499984740745262"/>
      <name val="微软雅黑"/>
      <family val="2"/>
      <charset val="134"/>
    </font>
    <font>
      <sz val="11"/>
      <color rgb="FFC00000"/>
      <name val="微软雅黑"/>
      <family val="2"/>
      <charset val="134"/>
    </font>
    <font>
      <sz val="11"/>
      <color rgb="FF7030A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b/>
      <i/>
      <sz val="11"/>
      <color theme="1"/>
      <name val="微软雅黑"/>
      <family val="2"/>
      <charset val="134"/>
    </font>
    <font>
      <sz val="11"/>
      <color rgb="FFFFC000"/>
      <name val="等线"/>
      <family val="3"/>
      <charset val="134"/>
      <scheme val="minor"/>
    </font>
    <font>
      <b/>
      <u/>
      <sz val="11"/>
      <color rgb="FF9900CC"/>
      <name val="等线"/>
      <family val="3"/>
      <charset val="134"/>
      <scheme val="minor"/>
    </font>
    <font>
      <b/>
      <u/>
      <sz val="11"/>
      <color rgb="FFFF0000"/>
      <name val="等线"/>
      <family val="3"/>
      <charset val="134"/>
      <scheme val="minor"/>
    </font>
    <font>
      <b/>
      <u/>
      <sz val="11"/>
      <color theme="0" tint="-0.249977111117893"/>
      <name val="微软雅黑"/>
      <family val="2"/>
      <charset val="134"/>
    </font>
    <font>
      <u/>
      <sz val="11"/>
      <name val="等线"/>
      <family val="3"/>
      <charset val="134"/>
      <scheme val="minor"/>
    </font>
    <font>
      <b/>
      <i/>
      <sz val="11"/>
      <name val="微软雅黑"/>
      <family val="2"/>
      <charset val="134"/>
    </font>
    <font>
      <u/>
      <sz val="11"/>
      <color rgb="FFFFC000"/>
      <name val="等线"/>
      <family val="2"/>
      <charset val="134"/>
      <scheme val="minor"/>
    </font>
    <font>
      <u/>
      <sz val="11"/>
      <color rgb="FFFF0000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9900CC"/>
      <name val="等线"/>
      <family val="2"/>
      <charset val="134"/>
      <scheme val="minor"/>
    </font>
    <font>
      <sz val="11"/>
      <color rgb="FF9900CC"/>
      <name val="等线"/>
      <family val="3"/>
      <charset val="134"/>
      <scheme val="minor"/>
    </font>
    <font>
      <u/>
      <sz val="11"/>
      <color rgb="FF9900CC"/>
      <name val="等线"/>
      <family val="3"/>
      <charset val="134"/>
      <scheme val="minor"/>
    </font>
    <font>
      <b/>
      <sz val="11"/>
      <color rgb="FF9900CC"/>
      <name val="等线"/>
      <family val="3"/>
      <charset val="134"/>
      <scheme val="minor"/>
    </font>
    <font>
      <i/>
      <u/>
      <sz val="11"/>
      <color rgb="FF9900CC"/>
      <name val="微软雅黑"/>
      <family val="2"/>
      <charset val="134"/>
    </font>
    <font>
      <i/>
      <sz val="11"/>
      <color rgb="FF9900CC"/>
      <name val="微软雅黑"/>
      <family val="2"/>
      <charset val="134"/>
    </font>
    <font>
      <i/>
      <sz val="11"/>
      <color rgb="FF9900CC"/>
      <name val="等线"/>
      <family val="2"/>
      <charset val="134"/>
      <scheme val="minor"/>
    </font>
    <font>
      <sz val="11"/>
      <color rgb="FF9900CC"/>
      <name val="微软雅黑"/>
      <family val="2"/>
      <charset val="134"/>
    </font>
    <font>
      <i/>
      <u/>
      <sz val="11"/>
      <color rgb="FF9900CC"/>
      <name val="等线"/>
      <family val="3"/>
      <charset val="134"/>
      <scheme val="minor"/>
    </font>
    <font>
      <b/>
      <u/>
      <sz val="11"/>
      <color theme="0" tint="-0.249977111117893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DashDot">
        <color auto="1"/>
      </left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 style="mediumDashDot">
        <color auto="1"/>
      </right>
      <top/>
      <bottom style="mediumDashDot">
        <color auto="1"/>
      </bottom>
      <diagonal/>
    </border>
  </borders>
  <cellStyleXfs count="1">
    <xf numFmtId="0" fontId="0" fillId="0" borderId="0">
      <alignment vertical="center"/>
    </xf>
  </cellStyleXfs>
  <cellXfs count="19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right"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right"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>
      <alignment vertical="center"/>
    </xf>
    <xf numFmtId="0" fontId="7" fillId="0" borderId="0" xfId="0" applyFont="1" applyBorder="1" applyAlignment="1">
      <alignment horizontal="right" vertical="center"/>
    </xf>
    <xf numFmtId="0" fontId="7" fillId="0" borderId="0" xfId="0" applyFont="1" applyBorder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>
      <alignment vertical="center"/>
    </xf>
    <xf numFmtId="0" fontId="5" fillId="0" borderId="4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right" vertical="center"/>
    </xf>
    <xf numFmtId="0" fontId="10" fillId="0" borderId="4" xfId="0" applyFont="1" applyBorder="1" applyAlignment="1">
      <alignment horizontal="left" vertical="center"/>
    </xf>
    <xf numFmtId="0" fontId="10" fillId="0" borderId="5" xfId="0" applyFont="1" applyBorder="1" applyAlignment="1">
      <alignment horizontal="right" vertical="center"/>
    </xf>
    <xf numFmtId="0" fontId="10" fillId="0" borderId="5" xfId="0" applyFont="1" applyBorder="1">
      <alignment vertical="center"/>
    </xf>
    <xf numFmtId="0" fontId="12" fillId="0" borderId="5" xfId="0" applyFont="1" applyBorder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0" fontId="5" fillId="0" borderId="2" xfId="0" applyFont="1" applyBorder="1">
      <alignment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right" vertical="center"/>
    </xf>
    <xf numFmtId="0" fontId="7" fillId="0" borderId="5" xfId="0" applyFont="1" applyBorder="1">
      <alignment vertical="center"/>
    </xf>
    <xf numFmtId="0" fontId="8" fillId="0" borderId="5" xfId="0" applyFont="1" applyBorder="1" applyAlignment="1">
      <alignment horizontal="right" vertical="center"/>
    </xf>
    <xf numFmtId="0" fontId="7" fillId="0" borderId="7" xfId="0" applyFont="1" applyBorder="1" applyAlignment="1">
      <alignment horizontal="left" vertical="center"/>
    </xf>
    <xf numFmtId="0" fontId="1" fillId="0" borderId="5" xfId="0" applyFont="1" applyBorder="1">
      <alignment vertical="center"/>
    </xf>
    <xf numFmtId="0" fontId="11" fillId="0" borderId="2" xfId="0" applyFont="1" applyBorder="1">
      <alignment vertical="center"/>
    </xf>
    <xf numFmtId="0" fontId="12" fillId="0" borderId="0" xfId="0" applyFont="1">
      <alignment vertical="center"/>
    </xf>
    <xf numFmtId="0" fontId="9" fillId="0" borderId="0" xfId="0" applyFont="1">
      <alignment vertical="center"/>
    </xf>
    <xf numFmtId="0" fontId="9" fillId="0" borderId="9" xfId="0" applyFont="1" applyBorder="1">
      <alignment vertical="center"/>
    </xf>
    <xf numFmtId="0" fontId="9" fillId="0" borderId="0" xfId="0" applyFont="1" applyAlignment="1">
      <alignment horizontal="left" vertical="center"/>
    </xf>
    <xf numFmtId="0" fontId="9" fillId="0" borderId="10" xfId="0" applyFont="1" applyBorder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left"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left" vertical="center"/>
    </xf>
    <xf numFmtId="0" fontId="16" fillId="0" borderId="0" xfId="0" applyFont="1">
      <alignment vertical="center"/>
    </xf>
    <xf numFmtId="0" fontId="17" fillId="0" borderId="0" xfId="0" applyFont="1" applyAlignment="1">
      <alignment horizontal="left" vertical="center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0" fontId="18" fillId="0" borderId="0" xfId="0" applyFont="1">
      <alignment vertical="center"/>
    </xf>
    <xf numFmtId="0" fontId="19" fillId="0" borderId="0" xfId="0" applyFont="1" applyAlignment="1">
      <alignment horizontal="left"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 applyBorder="1">
      <alignment vertical="center"/>
    </xf>
    <xf numFmtId="0" fontId="20" fillId="0" borderId="8" xfId="0" applyFont="1" applyBorder="1">
      <alignment vertical="center"/>
    </xf>
    <xf numFmtId="0" fontId="21" fillId="0" borderId="0" xfId="0" applyFont="1" applyAlignment="1">
      <alignment horizontal="left" vertical="center"/>
    </xf>
    <xf numFmtId="0" fontId="21" fillId="0" borderId="0" xfId="0" applyFont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0" fontId="0" fillId="0" borderId="0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5" xfId="0" applyFill="1" applyBorder="1">
      <alignment vertical="center"/>
    </xf>
    <xf numFmtId="0" fontId="11" fillId="0" borderId="0" xfId="0" applyFont="1">
      <alignment vertical="center"/>
    </xf>
    <xf numFmtId="0" fontId="22" fillId="0" borderId="0" xfId="0" applyFont="1" applyFill="1" applyBorder="1">
      <alignment vertical="center"/>
    </xf>
    <xf numFmtId="0" fontId="22" fillId="0" borderId="0" xfId="0" applyFont="1">
      <alignment vertical="center"/>
    </xf>
    <xf numFmtId="0" fontId="11" fillId="0" borderId="5" xfId="0" applyFont="1" applyBorder="1">
      <alignment vertical="center"/>
    </xf>
    <xf numFmtId="0" fontId="22" fillId="0" borderId="5" xfId="0" applyFont="1" applyFill="1" applyBorder="1">
      <alignment vertical="center"/>
    </xf>
    <xf numFmtId="0" fontId="22" fillId="0" borderId="5" xfId="0" applyFont="1" applyBorder="1">
      <alignment vertical="center"/>
    </xf>
    <xf numFmtId="0" fontId="22" fillId="0" borderId="6" xfId="0" applyFont="1" applyBorder="1">
      <alignment vertical="center"/>
    </xf>
    <xf numFmtId="0" fontId="11" fillId="0" borderId="0" xfId="0" applyFont="1" applyBorder="1">
      <alignment vertical="center"/>
    </xf>
    <xf numFmtId="0" fontId="22" fillId="0" borderId="0" xfId="0" applyFont="1" applyBorder="1">
      <alignment vertical="center"/>
    </xf>
    <xf numFmtId="0" fontId="22" fillId="0" borderId="8" xfId="0" applyFont="1" applyBorder="1">
      <alignment vertical="center"/>
    </xf>
    <xf numFmtId="0" fontId="1" fillId="0" borderId="0" xfId="0" applyFont="1" applyBorder="1">
      <alignment vertical="center"/>
    </xf>
    <xf numFmtId="0" fontId="20" fillId="0" borderId="0" xfId="0" applyFont="1" applyFill="1" applyBorder="1">
      <alignment vertical="center"/>
    </xf>
    <xf numFmtId="0" fontId="20" fillId="0" borderId="5" xfId="0" applyFont="1" applyBorder="1">
      <alignment vertical="center"/>
    </xf>
    <xf numFmtId="0" fontId="20" fillId="0" borderId="5" xfId="0" applyFont="1" applyFill="1" applyBorder="1">
      <alignment vertical="center"/>
    </xf>
    <xf numFmtId="0" fontId="20" fillId="0" borderId="6" xfId="0" applyFont="1" applyBorder="1">
      <alignment vertical="center"/>
    </xf>
    <xf numFmtId="0" fontId="23" fillId="0" borderId="0" xfId="0" applyFont="1">
      <alignment vertical="center"/>
    </xf>
    <xf numFmtId="0" fontId="23" fillId="0" borderId="0" xfId="0" applyFont="1" applyFill="1" applyBorder="1">
      <alignment vertical="center"/>
    </xf>
    <xf numFmtId="0" fontId="23" fillId="0" borderId="2" xfId="0" applyFont="1" applyBorder="1">
      <alignment vertical="center"/>
    </xf>
    <xf numFmtId="0" fontId="23" fillId="0" borderId="2" xfId="0" applyFont="1" applyFill="1" applyBorder="1">
      <alignment vertical="center"/>
    </xf>
    <xf numFmtId="0" fontId="23" fillId="0" borderId="3" xfId="0" applyFont="1" applyBorder="1">
      <alignment vertical="center"/>
    </xf>
    <xf numFmtId="0" fontId="23" fillId="0" borderId="0" xfId="0" applyFont="1" applyBorder="1">
      <alignment vertical="center"/>
    </xf>
    <xf numFmtId="0" fontId="23" fillId="0" borderId="8" xfId="0" applyFont="1" applyBorder="1">
      <alignment vertical="center"/>
    </xf>
    <xf numFmtId="0" fontId="24" fillId="0" borderId="0" xfId="0" applyFont="1" applyBorder="1">
      <alignment vertical="center"/>
    </xf>
    <xf numFmtId="0" fontId="24" fillId="0" borderId="0" xfId="0" applyFont="1" applyFill="1" applyBorder="1">
      <alignment vertical="center"/>
    </xf>
    <xf numFmtId="0" fontId="24" fillId="0" borderId="8" xfId="0" applyFont="1" applyBorder="1">
      <alignment vertical="center"/>
    </xf>
    <xf numFmtId="0" fontId="24" fillId="0" borderId="0" xfId="0" applyFont="1">
      <alignment vertical="center"/>
    </xf>
    <xf numFmtId="0" fontId="24" fillId="0" borderId="5" xfId="0" applyFont="1" applyBorder="1">
      <alignment vertical="center"/>
    </xf>
    <xf numFmtId="0" fontId="24" fillId="0" borderId="5" xfId="0" applyFont="1" applyFill="1" applyBorder="1">
      <alignment vertical="center"/>
    </xf>
    <xf numFmtId="0" fontId="24" fillId="0" borderId="6" xfId="0" applyFont="1" applyBorder="1">
      <alignment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right" vertical="center"/>
    </xf>
    <xf numFmtId="0" fontId="27" fillId="0" borderId="0" xfId="0" applyFont="1" applyAlignment="1">
      <alignment horizontal="left" vertical="center"/>
    </xf>
    <xf numFmtId="0" fontId="14" fillId="0" borderId="1" xfId="0" applyFont="1" applyBorder="1" applyAlignment="1">
      <alignment horizontal="right" vertical="center"/>
    </xf>
    <xf numFmtId="0" fontId="14" fillId="0" borderId="7" xfId="0" applyFont="1" applyBorder="1" applyAlignment="1">
      <alignment horizontal="right" vertical="center"/>
    </xf>
    <xf numFmtId="0" fontId="14" fillId="0" borderId="4" xfId="0" applyFont="1" applyBorder="1" applyAlignment="1">
      <alignment horizontal="right" vertical="center"/>
    </xf>
    <xf numFmtId="0" fontId="14" fillId="0" borderId="0" xfId="0" applyFont="1" applyAlignment="1">
      <alignment horizontal="right" vertical="center"/>
    </xf>
    <xf numFmtId="0" fontId="11" fillId="0" borderId="1" xfId="0" applyFont="1" applyBorder="1" applyAlignment="1">
      <alignment horizontal="right" vertical="center"/>
    </xf>
    <xf numFmtId="0" fontId="11" fillId="0" borderId="7" xfId="0" applyFont="1" applyBorder="1" applyAlignment="1">
      <alignment horizontal="right" vertical="center"/>
    </xf>
    <xf numFmtId="0" fontId="11" fillId="0" borderId="4" xfId="0" applyFont="1" applyBorder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26" fillId="0" borderId="0" xfId="0" applyFont="1" applyAlignment="1">
      <alignment horizontal="right" vertical="center"/>
    </xf>
    <xf numFmtId="0" fontId="23" fillId="0" borderId="1" xfId="0" applyFont="1" applyBorder="1" applyAlignment="1">
      <alignment horizontal="right" vertical="center"/>
    </xf>
    <xf numFmtId="0" fontId="23" fillId="0" borderId="4" xfId="0" applyFont="1" applyBorder="1" applyAlignment="1">
      <alignment horizontal="right" vertical="center"/>
    </xf>
    <xf numFmtId="0" fontId="28" fillId="0" borderId="0" xfId="0" applyFont="1" applyAlignment="1">
      <alignment horizontal="right" vertical="center"/>
    </xf>
    <xf numFmtId="0" fontId="26" fillId="0" borderId="7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9" fillId="0" borderId="0" xfId="0" applyFont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24" fillId="0" borderId="1" xfId="0" applyFont="1" applyBorder="1" applyAlignment="1">
      <alignment horizontal="right" vertical="center"/>
    </xf>
    <xf numFmtId="0" fontId="24" fillId="0" borderId="7" xfId="0" applyFont="1" applyBorder="1" applyAlignment="1">
      <alignment horizontal="right" vertical="center"/>
    </xf>
    <xf numFmtId="0" fontId="24" fillId="0" borderId="4" xfId="0" applyFont="1" applyBorder="1" applyAlignment="1">
      <alignment horizontal="right" vertical="center"/>
    </xf>
    <xf numFmtId="0" fontId="24" fillId="0" borderId="0" xfId="0" applyFont="1" applyAlignment="1">
      <alignment horizontal="right" vertical="center"/>
    </xf>
    <xf numFmtId="0" fontId="23" fillId="0" borderId="7" xfId="0" applyFont="1" applyBorder="1" applyAlignment="1">
      <alignment horizontal="right" vertical="center"/>
    </xf>
    <xf numFmtId="0" fontId="30" fillId="0" borderId="0" xfId="0" applyFont="1" applyBorder="1">
      <alignment vertical="center"/>
    </xf>
    <xf numFmtId="0" fontId="24" fillId="0" borderId="0" xfId="0" applyFont="1" applyBorder="1" applyAlignment="1">
      <alignment horizontal="right" vertical="center"/>
    </xf>
    <xf numFmtId="0" fontId="1" fillId="0" borderId="5" xfId="0" applyFont="1" applyFill="1" applyBorder="1">
      <alignment vertical="center"/>
    </xf>
    <xf numFmtId="0" fontId="1" fillId="0" borderId="6" xfId="0" applyFont="1" applyBorder="1">
      <alignment vertical="center"/>
    </xf>
    <xf numFmtId="0" fontId="24" fillId="0" borderId="0" xfId="0" applyFont="1" applyFill="1" applyBorder="1" applyAlignment="1">
      <alignment horizontal="right" vertical="center"/>
    </xf>
    <xf numFmtId="0" fontId="24" fillId="0" borderId="1" xfId="0" applyFont="1" applyFill="1" applyBorder="1" applyAlignment="1">
      <alignment horizontal="right" vertical="center"/>
    </xf>
    <xf numFmtId="0" fontId="24" fillId="0" borderId="7" xfId="0" applyFont="1" applyFill="1" applyBorder="1" applyAlignment="1">
      <alignment horizontal="right" vertical="center"/>
    </xf>
    <xf numFmtId="0" fontId="24" fillId="0" borderId="4" xfId="0" applyFont="1" applyFill="1" applyBorder="1" applyAlignment="1">
      <alignment horizontal="right" vertical="center"/>
    </xf>
    <xf numFmtId="0" fontId="20" fillId="0" borderId="7" xfId="0" applyFont="1" applyBorder="1" applyAlignment="1">
      <alignment horizontal="right" vertical="center"/>
    </xf>
    <xf numFmtId="0" fontId="20" fillId="0" borderId="4" xfId="0" applyFont="1" applyBorder="1" applyAlignment="1">
      <alignment horizontal="right" vertical="center"/>
    </xf>
    <xf numFmtId="0" fontId="31" fillId="0" borderId="0" xfId="0" applyFont="1" applyBorder="1">
      <alignment vertical="center"/>
    </xf>
    <xf numFmtId="0" fontId="1" fillId="0" borderId="2" xfId="0" applyFont="1" applyBorder="1">
      <alignment vertical="center"/>
    </xf>
    <xf numFmtId="0" fontId="20" fillId="0" borderId="2" xfId="0" applyFont="1" applyBorder="1">
      <alignment vertical="center"/>
    </xf>
    <xf numFmtId="0" fontId="20" fillId="0" borderId="3" xfId="0" applyFont="1" applyBorder="1">
      <alignment vertical="center"/>
    </xf>
    <xf numFmtId="0" fontId="14" fillId="0" borderId="0" xfId="0" applyFont="1" applyBorder="1">
      <alignment vertical="center"/>
    </xf>
    <xf numFmtId="0" fontId="30" fillId="0" borderId="8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20" fillId="0" borderId="1" xfId="0" applyFont="1" applyFill="1" applyBorder="1" applyAlignment="1">
      <alignment horizontal="right" vertical="center"/>
    </xf>
    <xf numFmtId="0" fontId="20" fillId="0" borderId="7" xfId="0" applyFont="1" applyFill="1" applyBorder="1" applyAlignment="1">
      <alignment horizontal="right" vertical="center"/>
    </xf>
    <xf numFmtId="0" fontId="20" fillId="0" borderId="4" xfId="0" applyFont="1" applyFill="1" applyBorder="1" applyAlignment="1">
      <alignment horizontal="right" vertical="center"/>
    </xf>
    <xf numFmtId="0" fontId="32" fillId="0" borderId="0" xfId="0" applyFont="1" applyBorder="1">
      <alignment vertical="center"/>
    </xf>
    <xf numFmtId="0" fontId="33" fillId="0" borderId="0" xfId="0" applyFont="1">
      <alignment vertical="center"/>
    </xf>
    <xf numFmtId="0" fontId="33" fillId="0" borderId="0" xfId="0" applyFont="1" applyBorder="1">
      <alignment vertical="center"/>
    </xf>
    <xf numFmtId="0" fontId="35" fillId="0" borderId="0" xfId="0" applyFont="1" applyBorder="1">
      <alignment vertical="center"/>
    </xf>
    <xf numFmtId="0" fontId="36" fillId="0" borderId="7" xfId="0" applyFont="1" applyBorder="1" applyAlignment="1">
      <alignment horizontal="left" vertical="center"/>
    </xf>
    <xf numFmtId="0" fontId="36" fillId="0" borderId="0" xfId="0" applyFont="1" applyBorder="1" applyAlignment="1">
      <alignment horizontal="right" vertical="center"/>
    </xf>
    <xf numFmtId="0" fontId="37" fillId="0" borderId="0" xfId="0" applyFont="1" applyBorder="1">
      <alignment vertical="center"/>
    </xf>
    <xf numFmtId="0" fontId="36" fillId="0" borderId="8" xfId="0" applyFont="1" applyBorder="1">
      <alignment vertical="center"/>
    </xf>
    <xf numFmtId="0" fontId="38" fillId="0" borderId="0" xfId="0" applyFont="1">
      <alignment vertical="center"/>
    </xf>
    <xf numFmtId="0" fontId="39" fillId="0" borderId="0" xfId="0" applyFont="1" applyBorder="1">
      <alignment vertical="center"/>
    </xf>
    <xf numFmtId="0" fontId="36" fillId="0" borderId="0" xfId="0" applyFont="1" applyBorder="1" applyAlignment="1">
      <alignment horizontal="left" vertical="center"/>
    </xf>
    <xf numFmtId="0" fontId="36" fillId="0" borderId="0" xfId="0" applyFont="1" applyAlignment="1">
      <alignment horizontal="right" vertical="center"/>
    </xf>
    <xf numFmtId="0" fontId="36" fillId="0" borderId="0" xfId="0" applyFont="1">
      <alignment vertical="center"/>
    </xf>
    <xf numFmtId="0" fontId="36" fillId="0" borderId="0" xfId="0" applyFont="1" applyBorder="1">
      <alignment vertical="center"/>
    </xf>
    <xf numFmtId="0" fontId="37" fillId="0" borderId="0" xfId="0" applyFont="1">
      <alignment vertical="center"/>
    </xf>
    <xf numFmtId="0" fontId="39" fillId="0" borderId="0" xfId="0" applyFont="1">
      <alignment vertical="center"/>
    </xf>
    <xf numFmtId="0" fontId="23" fillId="0" borderId="7" xfId="0" applyFont="1" applyFill="1" applyBorder="1" applyAlignment="1">
      <alignment horizontal="right" vertical="center"/>
    </xf>
    <xf numFmtId="0" fontId="40" fillId="0" borderId="0" xfId="0" applyFont="1" applyBorder="1">
      <alignment vertical="center"/>
    </xf>
    <xf numFmtId="0" fontId="40" fillId="0" borderId="8" xfId="0" applyFont="1" applyBorder="1">
      <alignment vertical="center"/>
    </xf>
    <xf numFmtId="0" fontId="23" fillId="0" borderId="4" xfId="0" applyFont="1" applyFill="1" applyBorder="1" applyAlignment="1">
      <alignment horizontal="right" vertical="center"/>
    </xf>
    <xf numFmtId="0" fontId="40" fillId="0" borderId="5" xfId="0" applyFont="1" applyBorder="1">
      <alignment vertical="center"/>
    </xf>
    <xf numFmtId="0" fontId="40" fillId="0" borderId="6" xfId="0" applyFont="1" applyBorder="1">
      <alignment vertical="center"/>
    </xf>
    <xf numFmtId="0" fontId="32" fillId="0" borderId="0" xfId="0" applyFont="1">
      <alignment vertical="center"/>
    </xf>
    <xf numFmtId="0" fontId="34" fillId="0" borderId="1" xfId="0" applyFont="1" applyBorder="1" applyAlignment="1">
      <alignment horizontal="right" vertical="center"/>
    </xf>
    <xf numFmtId="0" fontId="40" fillId="0" borderId="2" xfId="0" applyFont="1" applyBorder="1">
      <alignment vertical="center"/>
    </xf>
    <xf numFmtId="0" fontId="40" fillId="0" borderId="2" xfId="0" applyFont="1" applyFill="1" applyBorder="1">
      <alignment vertical="center"/>
    </xf>
    <xf numFmtId="0" fontId="40" fillId="0" borderId="3" xfId="0" applyFont="1" applyBorder="1">
      <alignment vertical="center"/>
    </xf>
    <xf numFmtId="0" fontId="23" fillId="0" borderId="1" xfId="0" applyFont="1" applyFill="1" applyBorder="1" applyAlignment="1">
      <alignment horizontal="right" vertical="center"/>
    </xf>
    <xf numFmtId="0" fontId="41" fillId="0" borderId="1" xfId="0" applyFont="1" applyFill="1" applyBorder="1" applyAlignment="1">
      <alignment horizontal="right" vertical="center"/>
    </xf>
    <xf numFmtId="0" fontId="41" fillId="0" borderId="7" xfId="0" applyFont="1" applyFill="1" applyBorder="1" applyAlignment="1">
      <alignment horizontal="right" vertical="center"/>
    </xf>
    <xf numFmtId="0" fontId="41" fillId="0" borderId="4" xfId="0" applyFont="1" applyFill="1" applyBorder="1" applyAlignment="1">
      <alignment horizontal="right" vertical="center"/>
    </xf>
    <xf numFmtId="0" fontId="31" fillId="0" borderId="8" xfId="0" applyFont="1" applyBorder="1">
      <alignment vertical="center"/>
    </xf>
    <xf numFmtId="0" fontId="41" fillId="0" borderId="0" xfId="0" applyFont="1" applyBorder="1">
      <alignment vertical="center"/>
    </xf>
    <xf numFmtId="0" fontId="7" fillId="0" borderId="0" xfId="0" applyFont="1" applyBorder="1" applyAlignment="1">
      <alignment horizontal="left" vertical="center"/>
    </xf>
    <xf numFmtId="0" fontId="41" fillId="0" borderId="0" xfId="0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3" fillId="0" borderId="0" xfId="0" applyFont="1" applyFill="1" applyBorder="1" applyAlignment="1">
      <alignment horizontal="right" vertical="center"/>
    </xf>
    <xf numFmtId="0" fontId="30" fillId="0" borderId="0" xfId="0" applyFont="1" applyFill="1" applyBorder="1">
      <alignment vertical="center"/>
    </xf>
    <xf numFmtId="0" fontId="40" fillId="0" borderId="0" xfId="0" applyFont="1">
      <alignment vertical="center"/>
    </xf>
    <xf numFmtId="0" fontId="40" fillId="0" borderId="0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9"/>
  <sheetViews>
    <sheetView tabSelected="1" topLeftCell="A373" zoomScaleNormal="100" workbookViewId="0">
      <selection activeCell="J383" sqref="J383"/>
    </sheetView>
  </sheetViews>
  <sheetFormatPr defaultRowHeight="14.3"/>
  <cols>
    <col min="1" max="1" width="10.625" style="112" customWidth="1"/>
    <col min="2" max="2" width="22.75" customWidth="1"/>
    <col min="3" max="3" width="16" customWidth="1"/>
    <col min="4" max="4" width="18.625" customWidth="1"/>
    <col min="5" max="5" width="11.75" customWidth="1"/>
    <col min="8" max="13" width="9" style="23"/>
  </cols>
  <sheetData>
    <row r="1" spans="1:7" ht="17" thickBot="1">
      <c r="A1" s="108" t="s">
        <v>175</v>
      </c>
      <c r="B1" s="69" t="s">
        <v>176</v>
      </c>
      <c r="C1" s="69" t="s">
        <v>177</v>
      </c>
      <c r="D1" s="69" t="s">
        <v>178</v>
      </c>
      <c r="E1" s="70" t="s">
        <v>179</v>
      </c>
      <c r="F1" s="70" t="s">
        <v>180</v>
      </c>
      <c r="G1" t="s">
        <v>181</v>
      </c>
    </row>
    <row r="2" spans="1:7" ht="14.95" thickTop="1">
      <c r="A2" s="109">
        <v>1</v>
      </c>
      <c r="B2" s="21" t="s">
        <v>182</v>
      </c>
      <c r="C2" s="21">
        <v>0</v>
      </c>
      <c r="D2" s="21"/>
      <c r="E2" s="71">
        <v>10</v>
      </c>
    </row>
    <row r="3" spans="1:7">
      <c r="A3" s="110">
        <v>1</v>
      </c>
      <c r="B3" s="23" t="s">
        <v>184</v>
      </c>
      <c r="C3" s="23">
        <v>0</v>
      </c>
      <c r="D3" s="23"/>
      <c r="E3" s="72">
        <v>25</v>
      </c>
    </row>
    <row r="4" spans="1:7" ht="14.95" thickBot="1">
      <c r="A4" s="111">
        <v>1</v>
      </c>
      <c r="B4" s="22" t="s">
        <v>186</v>
      </c>
      <c r="C4" s="22">
        <v>0</v>
      </c>
      <c r="D4" s="22"/>
      <c r="E4" s="73">
        <v>1</v>
      </c>
      <c r="F4">
        <f>SUM(E2:E4)</f>
        <v>36</v>
      </c>
      <c r="G4">
        <v>9200</v>
      </c>
    </row>
    <row r="5" spans="1:7" ht="14.95" thickTop="1">
      <c r="A5" s="112">
        <v>2</v>
      </c>
      <c r="B5" t="s">
        <v>182</v>
      </c>
      <c r="C5" s="74">
        <v>0</v>
      </c>
      <c r="E5">
        <v>10</v>
      </c>
    </row>
    <row r="6" spans="1:7">
      <c r="A6" s="112">
        <v>2</v>
      </c>
      <c r="B6" t="s">
        <v>184</v>
      </c>
      <c r="C6" s="74">
        <v>0</v>
      </c>
      <c r="E6">
        <v>25</v>
      </c>
    </row>
    <row r="7" spans="1:7">
      <c r="A7" s="112">
        <v>2</v>
      </c>
      <c r="B7" t="s">
        <v>186</v>
      </c>
      <c r="C7" s="74">
        <v>0</v>
      </c>
      <c r="E7">
        <v>5</v>
      </c>
    </row>
    <row r="8" spans="1:7" ht="14.95" thickBot="1">
      <c r="A8" s="112">
        <v>2</v>
      </c>
      <c r="B8" t="s">
        <v>189</v>
      </c>
      <c r="C8" s="74">
        <v>0</v>
      </c>
      <c r="E8">
        <v>1</v>
      </c>
      <c r="F8">
        <f>SUM(E5:E8)</f>
        <v>41</v>
      </c>
      <c r="G8">
        <v>9400</v>
      </c>
    </row>
    <row r="9" spans="1:7" ht="14.95" thickTop="1">
      <c r="A9" s="109">
        <v>3</v>
      </c>
      <c r="B9" s="21" t="s">
        <v>182</v>
      </c>
      <c r="C9" s="21">
        <v>0</v>
      </c>
      <c r="D9" s="21"/>
      <c r="E9" s="71">
        <v>10</v>
      </c>
    </row>
    <row r="10" spans="1:7">
      <c r="A10" s="110">
        <v>3</v>
      </c>
      <c r="B10" s="23" t="s">
        <v>184</v>
      </c>
      <c r="C10" s="74">
        <v>0</v>
      </c>
      <c r="D10" s="23"/>
      <c r="E10" s="72">
        <v>25</v>
      </c>
    </row>
    <row r="11" spans="1:7">
      <c r="A11" s="110">
        <v>3</v>
      </c>
      <c r="B11" s="23" t="s">
        <v>189</v>
      </c>
      <c r="C11" s="74">
        <v>0</v>
      </c>
      <c r="D11" s="23"/>
      <c r="E11" s="72">
        <v>20</v>
      </c>
    </row>
    <row r="12" spans="1:7" ht="14.95" thickBot="1">
      <c r="A12" s="111">
        <v>3</v>
      </c>
      <c r="B12" s="22" t="s">
        <v>94</v>
      </c>
      <c r="C12" s="22">
        <v>0</v>
      </c>
      <c r="D12" s="22"/>
      <c r="E12" s="73">
        <v>1</v>
      </c>
      <c r="F12">
        <f>SUM(E9:E12)</f>
        <v>56</v>
      </c>
      <c r="G12">
        <v>9600</v>
      </c>
    </row>
    <row r="13" spans="1:7" ht="14.95" thickTop="1">
      <c r="A13" s="112">
        <v>4</v>
      </c>
      <c r="B13" t="s">
        <v>182</v>
      </c>
      <c r="C13" s="74">
        <v>0</v>
      </c>
      <c r="E13">
        <v>10</v>
      </c>
    </row>
    <row r="14" spans="1:7">
      <c r="A14" s="112">
        <v>4</v>
      </c>
      <c r="B14" t="s">
        <v>184</v>
      </c>
      <c r="C14" s="74">
        <v>0</v>
      </c>
      <c r="E14">
        <v>25</v>
      </c>
    </row>
    <row r="15" spans="1:7">
      <c r="A15" s="112">
        <v>4</v>
      </c>
      <c r="B15" t="s">
        <v>192</v>
      </c>
      <c r="C15" s="74">
        <v>0</v>
      </c>
      <c r="E15">
        <v>1</v>
      </c>
    </row>
    <row r="16" spans="1:7" ht="14.95" thickBot="1">
      <c r="A16" s="112">
        <v>4</v>
      </c>
      <c r="B16" t="s">
        <v>94</v>
      </c>
      <c r="C16" s="74">
        <v>0</v>
      </c>
      <c r="E16">
        <v>15</v>
      </c>
      <c r="G16">
        <v>9800</v>
      </c>
    </row>
    <row r="17" spans="1:7" ht="14.95" thickTop="1">
      <c r="A17" s="109">
        <v>5</v>
      </c>
      <c r="B17" s="21" t="s">
        <v>182</v>
      </c>
      <c r="C17" s="21">
        <v>0</v>
      </c>
      <c r="D17" s="21"/>
      <c r="E17" s="71">
        <v>10</v>
      </c>
    </row>
    <row r="18" spans="1:7">
      <c r="A18" s="110">
        <v>5</v>
      </c>
      <c r="B18" s="23" t="s">
        <v>184</v>
      </c>
      <c r="C18" s="74">
        <v>0</v>
      </c>
      <c r="D18" s="23"/>
      <c r="E18" s="72">
        <v>25</v>
      </c>
    </row>
    <row r="19" spans="1:7">
      <c r="A19" s="110">
        <v>5</v>
      </c>
      <c r="B19" s="23" t="s">
        <v>186</v>
      </c>
      <c r="C19" s="74">
        <v>0</v>
      </c>
      <c r="D19" s="23"/>
      <c r="E19" s="72">
        <v>5</v>
      </c>
    </row>
    <row r="20" spans="1:7" ht="14.95" thickBot="1">
      <c r="A20" s="111">
        <v>5</v>
      </c>
      <c r="B20" s="22" t="s">
        <v>192</v>
      </c>
      <c r="C20" s="22">
        <v>0</v>
      </c>
      <c r="D20" s="22"/>
      <c r="E20" s="73">
        <v>15</v>
      </c>
      <c r="F20">
        <f>SUM(E17:E20)</f>
        <v>55</v>
      </c>
      <c r="G20">
        <v>10000</v>
      </c>
    </row>
    <row r="21" spans="1:7" ht="14.95" thickTop="1">
      <c r="A21" s="112">
        <v>6</v>
      </c>
      <c r="B21" t="s">
        <v>182</v>
      </c>
      <c r="C21" s="74">
        <v>0</v>
      </c>
      <c r="E21">
        <v>10</v>
      </c>
    </row>
    <row r="22" spans="1:7">
      <c r="A22" s="112">
        <v>6</v>
      </c>
      <c r="B22" t="s">
        <v>184</v>
      </c>
      <c r="C22" s="74">
        <v>0</v>
      </c>
      <c r="E22">
        <v>25</v>
      </c>
    </row>
    <row r="23" spans="1:7">
      <c r="A23" s="112">
        <v>6</v>
      </c>
      <c r="B23" t="s">
        <v>192</v>
      </c>
      <c r="C23" s="74">
        <v>0</v>
      </c>
      <c r="E23">
        <v>10</v>
      </c>
    </row>
    <row r="24" spans="1:7">
      <c r="A24" s="112">
        <v>6</v>
      </c>
      <c r="B24" t="s">
        <v>94</v>
      </c>
      <c r="C24" s="74">
        <v>0</v>
      </c>
      <c r="E24">
        <v>10</v>
      </c>
    </row>
    <row r="25" spans="1:7" ht="14.95" thickBot="1">
      <c r="A25" s="112">
        <v>6</v>
      </c>
      <c r="B25" t="s">
        <v>200</v>
      </c>
      <c r="C25" s="74">
        <v>0</v>
      </c>
      <c r="E25">
        <v>1</v>
      </c>
      <c r="F25">
        <f>SUM(E21:E25)</f>
        <v>56</v>
      </c>
      <c r="G25">
        <v>10200</v>
      </c>
    </row>
    <row r="26" spans="1:7" ht="14.95" thickTop="1">
      <c r="A26" s="109">
        <v>7</v>
      </c>
      <c r="B26" s="21" t="s">
        <v>182</v>
      </c>
      <c r="C26" s="75">
        <v>0</v>
      </c>
      <c r="D26" s="21"/>
      <c r="E26" s="71">
        <v>10</v>
      </c>
    </row>
    <row r="27" spans="1:7">
      <c r="A27" s="110">
        <v>7</v>
      </c>
      <c r="B27" s="23" t="s">
        <v>184</v>
      </c>
      <c r="C27" s="74">
        <v>0</v>
      </c>
      <c r="D27" s="23"/>
      <c r="E27" s="72">
        <v>25</v>
      </c>
    </row>
    <row r="28" spans="1:7">
      <c r="A28" s="110">
        <v>7</v>
      </c>
      <c r="B28" s="23" t="s">
        <v>186</v>
      </c>
      <c r="C28" s="74">
        <v>0</v>
      </c>
      <c r="D28" s="23"/>
      <c r="E28" s="72">
        <v>5</v>
      </c>
    </row>
    <row r="29" spans="1:7" ht="14.95" thickBot="1">
      <c r="A29" s="111">
        <v>7</v>
      </c>
      <c r="B29" s="22" t="s">
        <v>200</v>
      </c>
      <c r="C29" s="76">
        <v>0</v>
      </c>
      <c r="D29" s="22"/>
      <c r="E29" s="73">
        <v>15</v>
      </c>
      <c r="F29">
        <f>SUM(E26:E29)</f>
        <v>55</v>
      </c>
      <c r="G29">
        <v>10400</v>
      </c>
    </row>
    <row r="30" spans="1:7" ht="14.95" thickTop="1">
      <c r="A30" s="112">
        <v>8</v>
      </c>
      <c r="B30" t="s">
        <v>182</v>
      </c>
      <c r="C30" s="74">
        <v>0</v>
      </c>
      <c r="E30">
        <v>10</v>
      </c>
    </row>
    <row r="31" spans="1:7">
      <c r="A31" s="112">
        <v>8</v>
      </c>
      <c r="B31" t="s">
        <v>184</v>
      </c>
      <c r="C31" s="74">
        <v>0</v>
      </c>
      <c r="E31">
        <v>25</v>
      </c>
    </row>
    <row r="32" spans="1:7">
      <c r="A32" s="112">
        <v>8</v>
      </c>
      <c r="B32" t="s">
        <v>189</v>
      </c>
      <c r="C32" s="74">
        <v>0</v>
      </c>
      <c r="E32">
        <v>5</v>
      </c>
    </row>
    <row r="33" spans="1:7">
      <c r="A33" s="112">
        <v>8</v>
      </c>
      <c r="B33" t="s">
        <v>94</v>
      </c>
      <c r="C33" s="74">
        <v>0</v>
      </c>
      <c r="E33">
        <v>10</v>
      </c>
    </row>
    <row r="34" spans="1:7" ht="14.95" thickBot="1">
      <c r="A34" s="112">
        <v>8</v>
      </c>
      <c r="B34" t="s">
        <v>200</v>
      </c>
      <c r="C34" s="74">
        <v>0</v>
      </c>
      <c r="E34">
        <v>10</v>
      </c>
      <c r="F34">
        <f>SUM(E30:E34)</f>
        <v>60</v>
      </c>
      <c r="G34">
        <v>10600</v>
      </c>
    </row>
    <row r="35" spans="1:7" ht="14.95" thickTop="1">
      <c r="A35" s="109">
        <v>9</v>
      </c>
      <c r="B35" s="21" t="s">
        <v>182</v>
      </c>
      <c r="C35" s="75">
        <v>0</v>
      </c>
      <c r="D35" s="21"/>
      <c r="E35" s="71">
        <v>10</v>
      </c>
    </row>
    <row r="36" spans="1:7">
      <c r="A36" s="110">
        <v>9</v>
      </c>
      <c r="B36" s="23" t="s">
        <v>184</v>
      </c>
      <c r="C36" s="74">
        <v>0</v>
      </c>
      <c r="D36" s="23"/>
      <c r="E36" s="72">
        <v>25</v>
      </c>
    </row>
    <row r="37" spans="1:7">
      <c r="A37" s="110">
        <v>9</v>
      </c>
      <c r="B37" s="23" t="s">
        <v>186</v>
      </c>
      <c r="C37" s="74">
        <v>0</v>
      </c>
      <c r="D37" s="23"/>
      <c r="E37" s="72">
        <v>5</v>
      </c>
    </row>
    <row r="38" spans="1:7">
      <c r="A38" s="110">
        <v>9</v>
      </c>
      <c r="B38" s="23" t="s">
        <v>189</v>
      </c>
      <c r="C38" s="74">
        <v>0</v>
      </c>
      <c r="D38" s="23"/>
      <c r="E38" s="72">
        <v>10</v>
      </c>
    </row>
    <row r="39" spans="1:7">
      <c r="A39" s="110">
        <v>9</v>
      </c>
      <c r="B39" s="23" t="s">
        <v>192</v>
      </c>
      <c r="C39" s="74">
        <v>0</v>
      </c>
      <c r="D39" s="23"/>
      <c r="E39" s="72">
        <v>5</v>
      </c>
    </row>
    <row r="40" spans="1:7">
      <c r="A40" s="110">
        <v>9</v>
      </c>
      <c r="B40" s="23" t="s">
        <v>94</v>
      </c>
      <c r="C40" s="74">
        <v>0</v>
      </c>
      <c r="D40" s="23"/>
      <c r="E40" s="72">
        <v>5</v>
      </c>
    </row>
    <row r="41" spans="1:7" ht="14.95" thickBot="1">
      <c r="A41" s="111">
        <v>9</v>
      </c>
      <c r="B41" s="22" t="s">
        <v>200</v>
      </c>
      <c r="C41" s="76">
        <v>0</v>
      </c>
      <c r="D41" s="22"/>
      <c r="E41" s="73">
        <v>5</v>
      </c>
      <c r="F41">
        <f>SUM(E35:E41)</f>
        <v>65</v>
      </c>
      <c r="G41">
        <v>10800</v>
      </c>
    </row>
    <row r="42" spans="1:7" ht="14.95" thickTop="1">
      <c r="A42" s="112">
        <v>10</v>
      </c>
      <c r="B42" t="s">
        <v>206</v>
      </c>
      <c r="C42" s="74">
        <v>0</v>
      </c>
      <c r="E42">
        <v>1</v>
      </c>
    </row>
    <row r="43" spans="1:7">
      <c r="A43" s="112">
        <v>10</v>
      </c>
      <c r="B43" t="s">
        <v>182</v>
      </c>
      <c r="C43" s="74">
        <v>0</v>
      </c>
      <c r="E43">
        <v>19</v>
      </c>
    </row>
    <row r="44" spans="1:7" ht="14.95" thickBot="1">
      <c r="A44" s="112">
        <v>10</v>
      </c>
      <c r="B44" s="31" t="s">
        <v>84</v>
      </c>
      <c r="C44" s="88">
        <v>0</v>
      </c>
      <c r="D44" s="66"/>
      <c r="E44" s="66">
        <v>1</v>
      </c>
      <c r="F44">
        <f>SUM(E43:E44)</f>
        <v>20</v>
      </c>
      <c r="G44">
        <v>11000</v>
      </c>
    </row>
    <row r="45" spans="1:7" ht="14.95" thickTop="1">
      <c r="A45" s="113">
        <v>11</v>
      </c>
      <c r="B45" s="21" t="s">
        <v>182</v>
      </c>
      <c r="C45" s="75">
        <v>10</v>
      </c>
      <c r="D45" s="21"/>
      <c r="E45" s="71">
        <v>10</v>
      </c>
    </row>
    <row r="46" spans="1:7">
      <c r="A46" s="114">
        <v>11</v>
      </c>
      <c r="B46" s="23" t="s">
        <v>184</v>
      </c>
      <c r="C46" s="74">
        <v>10</v>
      </c>
      <c r="D46" s="23"/>
      <c r="E46" s="72">
        <v>25</v>
      </c>
    </row>
    <row r="47" spans="1:7">
      <c r="A47" s="114">
        <v>11</v>
      </c>
      <c r="B47" s="23" t="s">
        <v>186</v>
      </c>
      <c r="C47" s="74">
        <v>10</v>
      </c>
      <c r="D47" s="23"/>
      <c r="E47" s="72">
        <v>5</v>
      </c>
    </row>
    <row r="48" spans="1:7">
      <c r="A48" s="114">
        <v>11</v>
      </c>
      <c r="B48" s="23" t="s">
        <v>192</v>
      </c>
      <c r="C48" s="74">
        <v>10</v>
      </c>
      <c r="D48" s="23"/>
      <c r="E48" s="72">
        <v>10</v>
      </c>
    </row>
    <row r="49" spans="1:7" ht="14.95" thickBot="1">
      <c r="A49" s="115">
        <v>11</v>
      </c>
      <c r="B49" s="45" t="s">
        <v>84</v>
      </c>
      <c r="C49" s="90">
        <v>10</v>
      </c>
      <c r="D49" s="89"/>
      <c r="E49" s="91">
        <v>10</v>
      </c>
      <c r="F49">
        <f>SUM(E45:E49)</f>
        <v>60</v>
      </c>
      <c r="G49">
        <v>17500</v>
      </c>
    </row>
    <row r="50" spans="1:7" ht="14.95" thickTop="1">
      <c r="A50" s="116">
        <v>12</v>
      </c>
      <c r="B50" t="s">
        <v>182</v>
      </c>
      <c r="C50" s="74">
        <v>20</v>
      </c>
      <c r="E50">
        <v>10</v>
      </c>
    </row>
    <row r="51" spans="1:7">
      <c r="A51" s="116">
        <v>12</v>
      </c>
      <c r="B51" t="s">
        <v>184</v>
      </c>
      <c r="C51" s="74">
        <v>20</v>
      </c>
      <c r="E51">
        <v>25</v>
      </c>
    </row>
    <row r="52" spans="1:7">
      <c r="A52" s="116">
        <v>12</v>
      </c>
      <c r="B52" t="s">
        <v>189</v>
      </c>
      <c r="C52" s="74">
        <v>20</v>
      </c>
      <c r="E52">
        <v>10</v>
      </c>
    </row>
    <row r="53" spans="1:7">
      <c r="A53" s="116">
        <v>12</v>
      </c>
      <c r="B53" s="31" t="s">
        <v>84</v>
      </c>
      <c r="C53" s="88">
        <v>20</v>
      </c>
      <c r="D53" s="66"/>
      <c r="E53" s="66">
        <v>10</v>
      </c>
    </row>
    <row r="54" spans="1:7">
      <c r="A54" s="116">
        <v>12</v>
      </c>
      <c r="B54" t="s">
        <v>94</v>
      </c>
      <c r="C54" s="74">
        <v>20</v>
      </c>
      <c r="E54">
        <v>10</v>
      </c>
    </row>
    <row r="55" spans="1:7" ht="14.95" thickBot="1">
      <c r="A55" s="116">
        <v>12</v>
      </c>
      <c r="B55" s="77" t="s">
        <v>108</v>
      </c>
      <c r="C55" s="78">
        <v>20</v>
      </c>
      <c r="D55" s="79"/>
      <c r="E55" s="79">
        <v>1</v>
      </c>
      <c r="F55">
        <f>SUM(E50:E55)</f>
        <v>66</v>
      </c>
      <c r="G55">
        <v>18000</v>
      </c>
    </row>
    <row r="56" spans="1:7" ht="14.95" thickTop="1">
      <c r="A56" s="109">
        <v>13</v>
      </c>
      <c r="B56" s="21" t="s">
        <v>182</v>
      </c>
      <c r="C56" s="75">
        <v>30</v>
      </c>
      <c r="D56" s="21"/>
      <c r="E56" s="71">
        <v>10</v>
      </c>
    </row>
    <row r="57" spans="1:7">
      <c r="A57" s="110">
        <v>13</v>
      </c>
      <c r="B57" s="23" t="s">
        <v>184</v>
      </c>
      <c r="C57" s="74">
        <v>30</v>
      </c>
      <c r="D57" s="23"/>
      <c r="E57" s="72">
        <v>25</v>
      </c>
    </row>
    <row r="58" spans="1:7">
      <c r="A58" s="110">
        <v>13</v>
      </c>
      <c r="B58" s="23" t="s">
        <v>186</v>
      </c>
      <c r="C58" s="74">
        <v>30</v>
      </c>
      <c r="D58" s="23"/>
      <c r="E58" s="72">
        <v>5</v>
      </c>
    </row>
    <row r="59" spans="1:7">
      <c r="A59" s="110">
        <v>13</v>
      </c>
      <c r="B59" s="23" t="s">
        <v>192</v>
      </c>
      <c r="C59" s="74">
        <v>30</v>
      </c>
      <c r="D59" s="23"/>
      <c r="E59" s="72">
        <v>10</v>
      </c>
    </row>
    <row r="60" spans="1:7" ht="14.95" thickBot="1">
      <c r="A60" s="111">
        <v>13</v>
      </c>
      <c r="B60" s="80" t="s">
        <v>108</v>
      </c>
      <c r="C60" s="81">
        <v>30</v>
      </c>
      <c r="D60" s="82"/>
      <c r="E60" s="83">
        <v>10</v>
      </c>
      <c r="F60">
        <f>SUM(E56:E60)</f>
        <v>60</v>
      </c>
      <c r="G60">
        <v>18500</v>
      </c>
    </row>
    <row r="61" spans="1:7" ht="14.95" thickTop="1">
      <c r="A61" s="112">
        <v>14</v>
      </c>
      <c r="B61" t="s">
        <v>182</v>
      </c>
      <c r="C61" s="74">
        <v>40</v>
      </c>
      <c r="E61">
        <v>10</v>
      </c>
    </row>
    <row r="62" spans="1:7">
      <c r="A62" s="112">
        <v>14</v>
      </c>
      <c r="B62" t="s">
        <v>184</v>
      </c>
      <c r="C62" s="74">
        <v>40</v>
      </c>
      <c r="E62">
        <v>25</v>
      </c>
    </row>
    <row r="63" spans="1:7">
      <c r="A63" s="112">
        <v>14</v>
      </c>
      <c r="B63" t="s">
        <v>187</v>
      </c>
      <c r="C63" s="74">
        <v>40</v>
      </c>
      <c r="E63">
        <v>1</v>
      </c>
    </row>
    <row r="64" spans="1:7">
      <c r="A64" s="112">
        <v>14</v>
      </c>
      <c r="B64" t="s">
        <v>189</v>
      </c>
      <c r="C64" s="74">
        <v>40</v>
      </c>
      <c r="E64">
        <v>10</v>
      </c>
    </row>
    <row r="65" spans="1:7">
      <c r="A65" s="112">
        <v>14</v>
      </c>
      <c r="B65" t="s">
        <v>200</v>
      </c>
      <c r="C65" s="74">
        <v>40</v>
      </c>
      <c r="E65">
        <v>10</v>
      </c>
    </row>
    <row r="66" spans="1:7" ht="14.95" thickBot="1">
      <c r="A66" s="112">
        <v>14</v>
      </c>
      <c r="B66" s="77" t="s">
        <v>108</v>
      </c>
      <c r="C66" s="78">
        <v>40</v>
      </c>
      <c r="D66" s="79"/>
      <c r="E66" s="79">
        <v>10</v>
      </c>
      <c r="F66">
        <f>SUM(E61:E66)</f>
        <v>66</v>
      </c>
      <c r="G66">
        <v>19000</v>
      </c>
    </row>
    <row r="67" spans="1:7" ht="14.95" thickTop="1">
      <c r="A67" s="113">
        <v>15</v>
      </c>
      <c r="B67" s="21" t="s">
        <v>182</v>
      </c>
      <c r="C67" s="75">
        <v>50</v>
      </c>
      <c r="D67" s="21"/>
      <c r="E67" s="71">
        <v>10</v>
      </c>
    </row>
    <row r="68" spans="1:7">
      <c r="A68" s="114">
        <v>15</v>
      </c>
      <c r="B68" s="23" t="s">
        <v>184</v>
      </c>
      <c r="C68" s="74">
        <v>50</v>
      </c>
      <c r="D68" s="23"/>
      <c r="E68" s="72">
        <v>25</v>
      </c>
    </row>
    <row r="69" spans="1:7">
      <c r="A69" s="114">
        <v>15</v>
      </c>
      <c r="B69" s="23" t="s">
        <v>187</v>
      </c>
      <c r="C69" s="74">
        <v>50</v>
      </c>
      <c r="D69" s="23"/>
      <c r="E69" s="72">
        <v>5</v>
      </c>
    </row>
    <row r="70" spans="1:7">
      <c r="A70" s="114">
        <v>15</v>
      </c>
      <c r="B70" s="23" t="s">
        <v>189</v>
      </c>
      <c r="C70" s="74">
        <v>50</v>
      </c>
      <c r="D70" s="23"/>
      <c r="E70" s="72">
        <v>15</v>
      </c>
    </row>
    <row r="71" spans="1:7" ht="14.95" thickBot="1">
      <c r="A71" s="115">
        <v>15</v>
      </c>
      <c r="B71" s="45" t="s">
        <v>84</v>
      </c>
      <c r="C71" s="90">
        <v>50</v>
      </c>
      <c r="D71" s="89"/>
      <c r="E71" s="91">
        <v>10</v>
      </c>
      <c r="F71">
        <f>SUM(E67:E71)</f>
        <v>65</v>
      </c>
      <c r="G71">
        <v>19500</v>
      </c>
    </row>
    <row r="72" spans="1:7" ht="14.95" thickTop="1">
      <c r="A72" s="112">
        <v>16</v>
      </c>
      <c r="B72" t="s">
        <v>182</v>
      </c>
      <c r="C72" s="74">
        <v>60</v>
      </c>
      <c r="E72">
        <v>10</v>
      </c>
    </row>
    <row r="73" spans="1:7">
      <c r="A73" s="112">
        <v>16</v>
      </c>
      <c r="B73" t="s">
        <v>184</v>
      </c>
      <c r="C73" s="74">
        <v>60</v>
      </c>
      <c r="E73">
        <v>25</v>
      </c>
    </row>
    <row r="74" spans="1:7">
      <c r="A74" s="112">
        <v>16</v>
      </c>
      <c r="B74" t="s">
        <v>187</v>
      </c>
      <c r="C74" s="74">
        <v>60</v>
      </c>
      <c r="E74">
        <v>5</v>
      </c>
    </row>
    <row r="75" spans="1:7">
      <c r="A75" s="117">
        <v>16</v>
      </c>
      <c r="B75" s="92" t="s">
        <v>191</v>
      </c>
      <c r="C75" s="93">
        <v>60</v>
      </c>
      <c r="D75" s="92"/>
      <c r="E75" s="92">
        <v>1</v>
      </c>
    </row>
    <row r="76" spans="1:7">
      <c r="A76" s="112">
        <v>16</v>
      </c>
      <c r="B76" t="s">
        <v>94</v>
      </c>
      <c r="C76" s="74">
        <v>60</v>
      </c>
      <c r="E76">
        <v>15</v>
      </c>
    </row>
    <row r="77" spans="1:7" ht="14.95" thickBot="1">
      <c r="A77" s="112">
        <v>16</v>
      </c>
      <c r="B77" s="77" t="s">
        <v>108</v>
      </c>
      <c r="C77" s="78">
        <v>60</v>
      </c>
      <c r="D77" s="79"/>
      <c r="E77" s="79">
        <v>10</v>
      </c>
      <c r="F77">
        <f>SUM(E72:E77)</f>
        <v>66</v>
      </c>
      <c r="G77">
        <v>20000</v>
      </c>
    </row>
    <row r="78" spans="1:7" ht="14.95" thickTop="1">
      <c r="A78" s="118">
        <v>17</v>
      </c>
      <c r="B78" s="94" t="s">
        <v>227</v>
      </c>
      <c r="C78" s="95">
        <v>70</v>
      </c>
      <c r="D78" s="94"/>
      <c r="E78" s="96">
        <v>145</v>
      </c>
    </row>
    <row r="79" spans="1:7" ht="14.95" thickBot="1">
      <c r="A79" s="119">
        <v>17</v>
      </c>
      <c r="B79" s="45" t="s">
        <v>205</v>
      </c>
      <c r="C79" s="90">
        <v>70</v>
      </c>
      <c r="D79" s="89"/>
      <c r="E79" s="91">
        <v>5</v>
      </c>
      <c r="F79">
        <f>SUM(E78:E79)</f>
        <v>150</v>
      </c>
      <c r="G79">
        <v>20500</v>
      </c>
    </row>
    <row r="80" spans="1:7" ht="14.95" thickTop="1">
      <c r="A80" s="116">
        <v>18</v>
      </c>
      <c r="B80" t="s">
        <v>182</v>
      </c>
      <c r="C80" s="74">
        <v>80</v>
      </c>
      <c r="E80">
        <v>10</v>
      </c>
    </row>
    <row r="81" spans="1:7">
      <c r="A81" s="116">
        <v>18</v>
      </c>
      <c r="B81" t="s">
        <v>184</v>
      </c>
      <c r="C81" s="74">
        <v>80</v>
      </c>
      <c r="E81">
        <v>25</v>
      </c>
    </row>
    <row r="82" spans="1:7">
      <c r="A82" s="120">
        <v>18</v>
      </c>
      <c r="B82" s="92" t="s">
        <v>191</v>
      </c>
      <c r="C82" s="93">
        <v>80</v>
      </c>
      <c r="D82" s="92"/>
      <c r="E82" s="92">
        <v>1</v>
      </c>
    </row>
    <row r="83" spans="1:7">
      <c r="A83" s="116">
        <v>18</v>
      </c>
      <c r="B83" s="31" t="s">
        <v>84</v>
      </c>
      <c r="C83" s="88">
        <v>80</v>
      </c>
      <c r="D83" s="66"/>
      <c r="E83" s="66">
        <v>10</v>
      </c>
    </row>
    <row r="84" spans="1:7">
      <c r="A84" s="116">
        <v>18</v>
      </c>
      <c r="B84" t="s">
        <v>94</v>
      </c>
      <c r="C84" s="74">
        <v>80</v>
      </c>
      <c r="E84">
        <v>10</v>
      </c>
    </row>
    <row r="85" spans="1:7">
      <c r="A85" s="116">
        <v>18</v>
      </c>
      <c r="B85" t="s">
        <v>200</v>
      </c>
      <c r="C85" s="74">
        <v>80</v>
      </c>
      <c r="E85">
        <v>5</v>
      </c>
    </row>
    <row r="86" spans="1:7" ht="14.95" thickBot="1">
      <c r="A86" s="116">
        <v>18</v>
      </c>
      <c r="B86" s="77" t="s">
        <v>108</v>
      </c>
      <c r="C86" s="78">
        <v>80</v>
      </c>
      <c r="D86" s="79"/>
      <c r="E86" s="79">
        <v>10</v>
      </c>
      <c r="F86">
        <f>SUM(E80:E86)</f>
        <v>71</v>
      </c>
      <c r="G86">
        <v>21000</v>
      </c>
    </row>
    <row r="87" spans="1:7" ht="14.95" thickTop="1">
      <c r="A87" s="118">
        <v>19</v>
      </c>
      <c r="B87" s="94" t="s">
        <v>191</v>
      </c>
      <c r="C87" s="95">
        <v>90</v>
      </c>
      <c r="D87" s="94"/>
      <c r="E87" s="96">
        <v>172</v>
      </c>
    </row>
    <row r="88" spans="1:7" ht="14.95" thickBot="1">
      <c r="A88" s="119">
        <v>19</v>
      </c>
      <c r="B88" s="45" t="s">
        <v>205</v>
      </c>
      <c r="C88" s="90">
        <v>90</v>
      </c>
      <c r="D88" s="89"/>
      <c r="E88" s="91">
        <v>8</v>
      </c>
      <c r="F88">
        <f>SUM(E87:E88)</f>
        <v>180</v>
      </c>
      <c r="G88">
        <v>21500</v>
      </c>
    </row>
    <row r="89" spans="1:7" ht="14.95" thickTop="1">
      <c r="A89" s="112">
        <v>20</v>
      </c>
      <c r="B89" t="s">
        <v>207</v>
      </c>
      <c r="C89" s="74">
        <v>100</v>
      </c>
      <c r="E89">
        <v>1</v>
      </c>
    </row>
    <row r="90" spans="1:7">
      <c r="A90" s="112">
        <v>20</v>
      </c>
      <c r="B90" t="s">
        <v>186</v>
      </c>
      <c r="C90" s="74">
        <v>100</v>
      </c>
      <c r="E90">
        <v>29</v>
      </c>
    </row>
    <row r="91" spans="1:7" ht="14.95" thickBot="1">
      <c r="A91" s="112">
        <v>20</v>
      </c>
      <c r="B91" s="77" t="s">
        <v>188</v>
      </c>
      <c r="C91" s="78">
        <v>100</v>
      </c>
      <c r="D91" s="79"/>
      <c r="E91" s="79">
        <v>1</v>
      </c>
      <c r="F91">
        <f>SUM(E89:E91)</f>
        <v>31</v>
      </c>
      <c r="G91">
        <v>22000</v>
      </c>
    </row>
    <row r="92" spans="1:7" ht="14.95" thickTop="1">
      <c r="A92" s="113">
        <v>21</v>
      </c>
      <c r="B92" s="21" t="s">
        <v>182</v>
      </c>
      <c r="C92" s="75">
        <v>120</v>
      </c>
      <c r="D92" s="21"/>
      <c r="E92" s="71">
        <v>10</v>
      </c>
    </row>
    <row r="93" spans="1:7">
      <c r="A93" s="114">
        <v>21</v>
      </c>
      <c r="B93" s="23" t="s">
        <v>184</v>
      </c>
      <c r="C93" s="74">
        <v>120</v>
      </c>
      <c r="D93" s="23"/>
      <c r="E93" s="72">
        <v>30</v>
      </c>
    </row>
    <row r="94" spans="1:7">
      <c r="A94" s="114">
        <v>21</v>
      </c>
      <c r="B94" s="84" t="s">
        <v>188</v>
      </c>
      <c r="C94" s="78">
        <v>120</v>
      </c>
      <c r="D94" s="85"/>
      <c r="E94" s="86">
        <v>5</v>
      </c>
    </row>
    <row r="95" spans="1:7">
      <c r="A95" s="114">
        <v>21</v>
      </c>
      <c r="B95" s="23" t="s">
        <v>190</v>
      </c>
      <c r="C95" s="74">
        <v>120</v>
      </c>
      <c r="D95" s="23"/>
      <c r="E95" s="72">
        <v>1</v>
      </c>
    </row>
    <row r="96" spans="1:7">
      <c r="A96" s="114">
        <v>21</v>
      </c>
      <c r="B96" s="23" t="s">
        <v>192</v>
      </c>
      <c r="C96" s="74">
        <v>120</v>
      </c>
      <c r="D96" s="23"/>
      <c r="E96" s="72">
        <v>15</v>
      </c>
    </row>
    <row r="97" spans="1:7">
      <c r="A97" s="114">
        <v>21</v>
      </c>
      <c r="B97" s="87" t="s">
        <v>84</v>
      </c>
      <c r="C97" s="88">
        <v>120</v>
      </c>
      <c r="D97" s="67"/>
      <c r="E97" s="68">
        <v>15</v>
      </c>
    </row>
    <row r="98" spans="1:7" ht="14.95" thickBot="1">
      <c r="A98" s="115">
        <v>21</v>
      </c>
      <c r="B98" s="22" t="s">
        <v>94</v>
      </c>
      <c r="C98" s="76">
        <v>120</v>
      </c>
      <c r="D98" s="22"/>
      <c r="E98" s="73">
        <v>15</v>
      </c>
      <c r="F98">
        <f>SUM(E92:E98)</f>
        <v>91</v>
      </c>
      <c r="G98">
        <v>34000</v>
      </c>
    </row>
    <row r="99" spans="1:7" ht="14.95" thickTop="1">
      <c r="A99" s="112">
        <v>22</v>
      </c>
      <c r="B99" t="s">
        <v>182</v>
      </c>
      <c r="C99" s="74">
        <v>140</v>
      </c>
      <c r="E99">
        <v>10</v>
      </c>
    </row>
    <row r="100" spans="1:7">
      <c r="A100" s="112">
        <v>22</v>
      </c>
      <c r="B100" t="s">
        <v>184</v>
      </c>
      <c r="C100" s="74">
        <v>140</v>
      </c>
      <c r="E100">
        <v>30</v>
      </c>
    </row>
    <row r="101" spans="1:7">
      <c r="A101" s="112">
        <v>22</v>
      </c>
      <c r="B101" t="s">
        <v>186</v>
      </c>
      <c r="C101" s="74">
        <v>140</v>
      </c>
      <c r="E101">
        <v>10</v>
      </c>
    </row>
    <row r="102" spans="1:7">
      <c r="A102" s="112">
        <v>22</v>
      </c>
      <c r="B102" s="77" t="s">
        <v>188</v>
      </c>
      <c r="C102" s="78">
        <v>140</v>
      </c>
      <c r="D102" s="79"/>
      <c r="E102" s="79">
        <v>5</v>
      </c>
    </row>
    <row r="103" spans="1:7">
      <c r="A103" s="112">
        <v>22</v>
      </c>
      <c r="B103" t="s">
        <v>190</v>
      </c>
      <c r="C103" s="74">
        <v>140</v>
      </c>
      <c r="E103">
        <v>15</v>
      </c>
    </row>
    <row r="104" spans="1:7">
      <c r="A104" s="112">
        <v>22</v>
      </c>
      <c r="B104" t="s">
        <v>198</v>
      </c>
      <c r="C104" s="74">
        <v>140</v>
      </c>
      <c r="E104">
        <v>1</v>
      </c>
    </row>
    <row r="105" spans="1:7" ht="14.95" thickBot="1">
      <c r="A105" s="112">
        <v>22</v>
      </c>
      <c r="B105" s="77" t="s">
        <v>108</v>
      </c>
      <c r="C105" s="78">
        <v>140</v>
      </c>
      <c r="D105" s="79"/>
      <c r="E105" s="79">
        <v>10</v>
      </c>
      <c r="F105">
        <f>SUM(E99:E105)</f>
        <v>81</v>
      </c>
      <c r="G105">
        <v>35500</v>
      </c>
    </row>
    <row r="106" spans="1:7" ht="14.95" thickTop="1">
      <c r="A106" s="113">
        <v>23</v>
      </c>
      <c r="B106" s="21" t="s">
        <v>182</v>
      </c>
      <c r="C106" s="75">
        <v>160</v>
      </c>
      <c r="D106" s="21"/>
      <c r="E106" s="71">
        <v>10</v>
      </c>
    </row>
    <row r="107" spans="1:7">
      <c r="A107" s="114">
        <v>23</v>
      </c>
      <c r="B107" s="23" t="s">
        <v>184</v>
      </c>
      <c r="C107" s="74">
        <v>160</v>
      </c>
      <c r="D107" s="23"/>
      <c r="E107" s="72">
        <v>30</v>
      </c>
    </row>
    <row r="108" spans="1:7">
      <c r="A108" s="114">
        <v>23</v>
      </c>
      <c r="B108" s="84" t="s">
        <v>188</v>
      </c>
      <c r="C108" s="78">
        <v>160</v>
      </c>
      <c r="D108" s="85"/>
      <c r="E108" s="86">
        <v>5</v>
      </c>
    </row>
    <row r="109" spans="1:7">
      <c r="A109" s="114">
        <v>23</v>
      </c>
      <c r="B109" s="23" t="s">
        <v>193</v>
      </c>
      <c r="C109" s="74">
        <v>160</v>
      </c>
      <c r="D109" s="23"/>
      <c r="E109" s="72">
        <v>1</v>
      </c>
    </row>
    <row r="110" spans="1:7">
      <c r="A110" s="114">
        <v>23</v>
      </c>
      <c r="B110" s="87" t="s">
        <v>84</v>
      </c>
      <c r="C110" s="88">
        <v>160</v>
      </c>
      <c r="D110" s="67"/>
      <c r="E110" s="68">
        <v>15</v>
      </c>
    </row>
    <row r="111" spans="1:7">
      <c r="A111" s="114">
        <v>23</v>
      </c>
      <c r="B111" s="23" t="s">
        <v>198</v>
      </c>
      <c r="C111" s="74">
        <v>160</v>
      </c>
      <c r="D111" s="23"/>
      <c r="E111" s="72">
        <v>15</v>
      </c>
    </row>
    <row r="112" spans="1:7" ht="14.95" thickBot="1">
      <c r="A112" s="115">
        <v>23</v>
      </c>
      <c r="B112" s="22" t="s">
        <v>200</v>
      </c>
      <c r="C112" s="76">
        <v>160</v>
      </c>
      <c r="D112" s="22"/>
      <c r="E112" s="73">
        <v>15</v>
      </c>
      <c r="F112">
        <f>SUM(E106:E112)</f>
        <v>91</v>
      </c>
      <c r="G112">
        <v>37000</v>
      </c>
    </row>
    <row r="113" spans="1:7" ht="14.95" thickTop="1">
      <c r="A113" s="116">
        <v>24</v>
      </c>
      <c r="B113" t="s">
        <v>182</v>
      </c>
      <c r="C113" s="74">
        <v>180</v>
      </c>
      <c r="E113">
        <v>10</v>
      </c>
    </row>
    <row r="114" spans="1:7">
      <c r="A114" s="116">
        <v>24</v>
      </c>
      <c r="B114" t="s">
        <v>184</v>
      </c>
      <c r="C114" s="74">
        <v>180</v>
      </c>
      <c r="E114">
        <v>30</v>
      </c>
    </row>
    <row r="115" spans="1:7">
      <c r="A115" s="116">
        <v>24</v>
      </c>
      <c r="B115" t="s">
        <v>187</v>
      </c>
      <c r="C115" s="74">
        <v>180</v>
      </c>
      <c r="E115">
        <v>10</v>
      </c>
    </row>
    <row r="116" spans="1:7">
      <c r="A116" s="116">
        <v>24</v>
      </c>
      <c r="B116" t="s">
        <v>189</v>
      </c>
      <c r="C116" s="74">
        <v>180</v>
      </c>
      <c r="E116">
        <v>15</v>
      </c>
    </row>
    <row r="117" spans="1:7">
      <c r="A117" s="116">
        <v>24</v>
      </c>
      <c r="B117" t="s">
        <v>193</v>
      </c>
      <c r="C117" s="74">
        <v>180</v>
      </c>
      <c r="E117">
        <v>15</v>
      </c>
    </row>
    <row r="118" spans="1:7">
      <c r="A118" s="116">
        <v>24</v>
      </c>
      <c r="B118" t="s">
        <v>200</v>
      </c>
      <c r="C118" s="74">
        <v>180</v>
      </c>
      <c r="E118">
        <v>15</v>
      </c>
    </row>
    <row r="119" spans="1:7" ht="14.95" thickBot="1">
      <c r="A119" s="112">
        <v>24</v>
      </c>
      <c r="B119" t="s">
        <v>221</v>
      </c>
      <c r="C119">
        <v>180</v>
      </c>
      <c r="E119">
        <v>10</v>
      </c>
      <c r="F119">
        <f>SUM(E113:E119)</f>
        <v>105</v>
      </c>
      <c r="G119">
        <v>38500</v>
      </c>
    </row>
    <row r="120" spans="1:7" ht="14.95" thickTop="1">
      <c r="A120" s="109">
        <v>25</v>
      </c>
      <c r="B120" s="21" t="s">
        <v>182</v>
      </c>
      <c r="C120" s="75">
        <v>200</v>
      </c>
      <c r="D120" s="21"/>
      <c r="E120" s="71">
        <v>10</v>
      </c>
    </row>
    <row r="121" spans="1:7">
      <c r="A121" s="110">
        <v>25</v>
      </c>
      <c r="B121" s="23" t="s">
        <v>184</v>
      </c>
      <c r="C121" s="74">
        <v>200</v>
      </c>
      <c r="D121" s="23"/>
      <c r="E121" s="72">
        <v>30</v>
      </c>
    </row>
    <row r="122" spans="1:7">
      <c r="A122" s="110">
        <v>25</v>
      </c>
      <c r="B122" s="23" t="s">
        <v>186</v>
      </c>
      <c r="C122" s="74">
        <v>200</v>
      </c>
      <c r="D122" s="23"/>
      <c r="E122" s="72">
        <v>10</v>
      </c>
    </row>
    <row r="123" spans="1:7">
      <c r="A123" s="110">
        <v>25</v>
      </c>
      <c r="B123" s="84" t="s">
        <v>188</v>
      </c>
      <c r="C123" s="78">
        <v>200</v>
      </c>
      <c r="D123" s="85"/>
      <c r="E123" s="86">
        <v>5</v>
      </c>
    </row>
    <row r="124" spans="1:7">
      <c r="A124" s="110">
        <v>25</v>
      </c>
      <c r="B124" s="23" t="s">
        <v>193</v>
      </c>
      <c r="C124" s="74">
        <v>200</v>
      </c>
      <c r="D124" s="23"/>
      <c r="E124" s="72">
        <v>15</v>
      </c>
    </row>
    <row r="125" spans="1:7">
      <c r="A125" s="121">
        <v>25</v>
      </c>
      <c r="B125" s="99" t="s">
        <v>195</v>
      </c>
      <c r="C125" s="100">
        <v>200</v>
      </c>
      <c r="D125" s="99"/>
      <c r="E125" s="101">
        <v>1</v>
      </c>
    </row>
    <row r="126" spans="1:7" ht="14.95" thickBot="1">
      <c r="A126" s="111">
        <v>25</v>
      </c>
      <c r="B126" s="22" t="s">
        <v>94</v>
      </c>
      <c r="C126" s="76">
        <v>200</v>
      </c>
      <c r="D126" s="22"/>
      <c r="E126" s="73">
        <v>15</v>
      </c>
      <c r="F126">
        <f>SUM(E120:E126)</f>
        <v>86</v>
      </c>
      <c r="G126">
        <v>40000</v>
      </c>
    </row>
    <row r="127" spans="1:7" ht="14.95" thickTop="1">
      <c r="A127" s="130">
        <v>26</v>
      </c>
      <c r="B127" t="s">
        <v>182</v>
      </c>
      <c r="C127" s="74">
        <v>220</v>
      </c>
      <c r="E127">
        <v>10</v>
      </c>
    </row>
    <row r="128" spans="1:7">
      <c r="A128" s="130">
        <v>26</v>
      </c>
      <c r="B128" t="s">
        <v>184</v>
      </c>
      <c r="C128" s="74">
        <v>220</v>
      </c>
      <c r="E128">
        <v>30</v>
      </c>
    </row>
    <row r="129" spans="1:7">
      <c r="A129" s="130">
        <v>26</v>
      </c>
      <c r="B129" t="s">
        <v>190</v>
      </c>
      <c r="C129" s="74">
        <v>220</v>
      </c>
      <c r="E129">
        <v>20</v>
      </c>
    </row>
    <row r="130" spans="1:7">
      <c r="A130" s="130">
        <v>26</v>
      </c>
      <c r="B130" t="s">
        <v>192</v>
      </c>
      <c r="C130" s="74">
        <v>220</v>
      </c>
      <c r="E130">
        <v>20</v>
      </c>
    </row>
    <row r="131" spans="1:7">
      <c r="A131" s="130">
        <v>26</v>
      </c>
      <c r="B131" s="102" t="s">
        <v>195</v>
      </c>
      <c r="C131" s="100">
        <v>220</v>
      </c>
      <c r="D131" s="102">
        <f>SUM(E131:E133)+30</f>
        <v>80</v>
      </c>
      <c r="E131" s="102">
        <v>20</v>
      </c>
    </row>
    <row r="132" spans="1:7">
      <c r="A132" s="130">
        <v>26</v>
      </c>
      <c r="B132" t="s">
        <v>94</v>
      </c>
      <c r="C132" s="74">
        <v>220</v>
      </c>
      <c r="E132">
        <v>15</v>
      </c>
    </row>
    <row r="133" spans="1:7" ht="14.95" thickBot="1">
      <c r="A133" s="130">
        <v>26</v>
      </c>
      <c r="B133" t="s">
        <v>200</v>
      </c>
      <c r="C133" s="74">
        <v>220</v>
      </c>
      <c r="E133">
        <v>15</v>
      </c>
      <c r="F133">
        <f>SUM(E127:E133)</f>
        <v>130</v>
      </c>
      <c r="G133">
        <v>41500</v>
      </c>
    </row>
    <row r="134" spans="1:7" ht="14.95" thickTop="1">
      <c r="A134" s="127">
        <v>27</v>
      </c>
      <c r="B134" s="21" t="s">
        <v>182</v>
      </c>
      <c r="C134" s="75">
        <v>240</v>
      </c>
      <c r="D134" s="21"/>
      <c r="E134" s="71">
        <v>10</v>
      </c>
    </row>
    <row r="135" spans="1:7">
      <c r="A135" s="128">
        <v>27</v>
      </c>
      <c r="B135" s="23" t="s">
        <v>184</v>
      </c>
      <c r="C135" s="74">
        <v>240</v>
      </c>
      <c r="D135" s="23"/>
      <c r="E135" s="72">
        <v>30</v>
      </c>
    </row>
    <row r="136" spans="1:7">
      <c r="A136" s="128">
        <v>27</v>
      </c>
      <c r="B136" s="23" t="s">
        <v>187</v>
      </c>
      <c r="C136" s="74">
        <v>240</v>
      </c>
      <c r="D136" s="23"/>
      <c r="E136" s="72">
        <v>10</v>
      </c>
    </row>
    <row r="137" spans="1:7">
      <c r="A137" s="128">
        <v>27</v>
      </c>
      <c r="B137" s="84" t="s">
        <v>188</v>
      </c>
      <c r="C137" s="78">
        <v>240</v>
      </c>
      <c r="D137" s="85"/>
      <c r="E137" s="86">
        <v>5</v>
      </c>
    </row>
    <row r="138" spans="1:7">
      <c r="A138" s="128">
        <v>27</v>
      </c>
      <c r="B138" s="99" t="s">
        <v>195</v>
      </c>
      <c r="C138" s="100">
        <v>240</v>
      </c>
      <c r="D138" s="99">
        <f>SUM(E138:E140)+30</f>
        <v>71</v>
      </c>
      <c r="E138" s="101">
        <v>20</v>
      </c>
    </row>
    <row r="139" spans="1:7">
      <c r="A139" s="128">
        <v>27</v>
      </c>
      <c r="B139" s="23" t="s">
        <v>200</v>
      </c>
      <c r="C139" s="74">
        <v>240</v>
      </c>
      <c r="D139" s="23"/>
      <c r="E139" s="72">
        <v>20</v>
      </c>
    </row>
    <row r="140" spans="1:7" ht="14.95" thickBot="1">
      <c r="A140" s="129">
        <v>27</v>
      </c>
      <c r="B140" s="89" t="s">
        <v>203</v>
      </c>
      <c r="C140" s="90">
        <v>240</v>
      </c>
      <c r="D140" s="89"/>
      <c r="E140" s="91">
        <v>1</v>
      </c>
      <c r="F140">
        <f>SUM(E134:E140)</f>
        <v>96</v>
      </c>
      <c r="G140">
        <v>43000</v>
      </c>
    </row>
    <row r="141" spans="1:7" ht="14.95" thickTop="1">
      <c r="A141" s="122">
        <v>28</v>
      </c>
      <c r="B141" t="s">
        <v>182</v>
      </c>
      <c r="C141" s="74">
        <v>260</v>
      </c>
      <c r="E141">
        <v>10</v>
      </c>
    </row>
    <row r="142" spans="1:7">
      <c r="A142" s="122">
        <v>28</v>
      </c>
      <c r="B142" t="s">
        <v>184</v>
      </c>
      <c r="C142" s="74">
        <v>260</v>
      </c>
      <c r="E142">
        <v>30</v>
      </c>
    </row>
    <row r="143" spans="1:7">
      <c r="A143" s="122">
        <v>28</v>
      </c>
      <c r="B143" t="s">
        <v>190</v>
      </c>
      <c r="C143" s="74">
        <v>260</v>
      </c>
      <c r="E143">
        <v>20</v>
      </c>
    </row>
    <row r="144" spans="1:7">
      <c r="A144" s="122">
        <v>28</v>
      </c>
      <c r="B144" t="s">
        <v>193</v>
      </c>
      <c r="C144" s="74">
        <v>260</v>
      </c>
      <c r="E144">
        <v>20</v>
      </c>
    </row>
    <row r="145" spans="1:7">
      <c r="A145" s="122">
        <v>28</v>
      </c>
      <c r="B145" t="s">
        <v>94</v>
      </c>
      <c r="C145" s="74">
        <v>260</v>
      </c>
      <c r="E145">
        <v>20</v>
      </c>
    </row>
    <row r="146" spans="1:7">
      <c r="A146" s="122">
        <v>28</v>
      </c>
      <c r="B146" t="s">
        <v>200</v>
      </c>
      <c r="C146" s="74">
        <v>260</v>
      </c>
      <c r="E146">
        <v>20</v>
      </c>
    </row>
    <row r="147" spans="1:7" ht="14.95" thickBot="1">
      <c r="A147" s="122">
        <v>28</v>
      </c>
      <c r="B147" s="66" t="s">
        <v>203</v>
      </c>
      <c r="C147" s="88">
        <v>260</v>
      </c>
      <c r="D147" s="66">
        <v>50</v>
      </c>
      <c r="E147" s="66">
        <v>20</v>
      </c>
      <c r="F147">
        <f>SUM(E141:E147)</f>
        <v>140</v>
      </c>
      <c r="G147">
        <v>44500</v>
      </c>
    </row>
    <row r="148" spans="1:7" ht="14.95" thickTop="1">
      <c r="A148" s="127">
        <v>29</v>
      </c>
      <c r="B148" s="21" t="s">
        <v>225</v>
      </c>
      <c r="C148" s="75">
        <v>280</v>
      </c>
      <c r="D148" s="21"/>
      <c r="E148" s="71">
        <v>10</v>
      </c>
    </row>
    <row r="149" spans="1:7">
      <c r="A149" s="128">
        <v>29</v>
      </c>
      <c r="B149" s="23" t="s">
        <v>223</v>
      </c>
      <c r="C149" s="74">
        <v>280</v>
      </c>
      <c r="D149" s="23"/>
      <c r="E149" s="72">
        <v>30</v>
      </c>
    </row>
    <row r="150" spans="1:7">
      <c r="A150" s="128">
        <v>29</v>
      </c>
      <c r="B150" s="23" t="s">
        <v>186</v>
      </c>
      <c r="C150" s="74">
        <v>280</v>
      </c>
      <c r="D150" s="23"/>
      <c r="E150" s="72">
        <v>10</v>
      </c>
    </row>
    <row r="151" spans="1:7">
      <c r="A151" s="128">
        <v>29</v>
      </c>
      <c r="B151" s="84" t="s">
        <v>188</v>
      </c>
      <c r="C151" s="78">
        <v>280</v>
      </c>
      <c r="D151" s="85"/>
      <c r="E151" s="86">
        <v>5</v>
      </c>
    </row>
    <row r="152" spans="1:7">
      <c r="A152" s="128">
        <v>29</v>
      </c>
      <c r="B152" s="23" t="s">
        <v>189</v>
      </c>
      <c r="C152" s="74">
        <v>280</v>
      </c>
      <c r="D152" s="23"/>
      <c r="E152" s="72">
        <v>20</v>
      </c>
    </row>
    <row r="153" spans="1:7">
      <c r="A153" s="128">
        <v>29</v>
      </c>
      <c r="B153" s="23" t="s">
        <v>192</v>
      </c>
      <c r="C153" s="74">
        <v>280</v>
      </c>
      <c r="D153" s="23"/>
      <c r="E153" s="72">
        <v>20</v>
      </c>
    </row>
    <row r="154" spans="1:7">
      <c r="A154" s="128">
        <v>29</v>
      </c>
      <c r="B154" s="99" t="s">
        <v>195</v>
      </c>
      <c r="C154" s="100">
        <v>280</v>
      </c>
      <c r="D154" s="99">
        <f>SUM(E154:E157)+30</f>
        <v>100</v>
      </c>
      <c r="E154" s="101">
        <v>20</v>
      </c>
    </row>
    <row r="155" spans="1:7">
      <c r="A155" s="128">
        <v>29</v>
      </c>
      <c r="B155" s="23" t="s">
        <v>94</v>
      </c>
      <c r="C155" s="74">
        <v>280</v>
      </c>
      <c r="D155" s="23"/>
      <c r="E155" s="72">
        <v>15</v>
      </c>
    </row>
    <row r="156" spans="1:7">
      <c r="A156" s="128">
        <v>29</v>
      </c>
      <c r="B156" s="23" t="s">
        <v>200</v>
      </c>
      <c r="C156" s="74">
        <v>280</v>
      </c>
      <c r="D156" s="23"/>
      <c r="E156" s="72">
        <v>15</v>
      </c>
    </row>
    <row r="157" spans="1:7" ht="14.95" thickBot="1">
      <c r="A157" s="129">
        <v>29</v>
      </c>
      <c r="B157" s="45" t="s">
        <v>203</v>
      </c>
      <c r="C157" s="90">
        <v>280</v>
      </c>
      <c r="D157" s="89">
        <v>50</v>
      </c>
      <c r="E157" s="91">
        <v>20</v>
      </c>
      <c r="F157">
        <f>SUM(E148:E157)</f>
        <v>165</v>
      </c>
      <c r="G157">
        <v>46000</v>
      </c>
    </row>
    <row r="158" spans="1:7" ht="14.95" thickTop="1">
      <c r="A158" s="112">
        <v>30</v>
      </c>
      <c r="B158" t="s">
        <v>206</v>
      </c>
      <c r="C158" s="74">
        <v>300</v>
      </c>
      <c r="E158">
        <v>1</v>
      </c>
    </row>
    <row r="159" spans="1:7">
      <c r="A159" s="112">
        <v>30</v>
      </c>
      <c r="B159" t="s">
        <v>207</v>
      </c>
      <c r="C159" s="74">
        <v>300</v>
      </c>
      <c r="E159">
        <v>1</v>
      </c>
    </row>
    <row r="160" spans="1:7">
      <c r="A160" s="112">
        <v>30</v>
      </c>
      <c r="B160" s="77" t="s">
        <v>194</v>
      </c>
      <c r="C160" s="78">
        <v>300</v>
      </c>
      <c r="D160" s="79"/>
      <c r="E160" s="79">
        <v>38</v>
      </c>
    </row>
    <row r="161" spans="1:7" ht="14.95" thickBot="1">
      <c r="A161" s="112">
        <v>30</v>
      </c>
      <c r="B161" t="s">
        <v>201</v>
      </c>
      <c r="C161" s="74">
        <v>300</v>
      </c>
      <c r="E161">
        <v>1</v>
      </c>
      <c r="F161">
        <f>SUM(E158:E161)</f>
        <v>41</v>
      </c>
      <c r="G161">
        <v>47500</v>
      </c>
    </row>
    <row r="162" spans="1:7" ht="14.95" thickTop="1">
      <c r="A162" s="127">
        <v>31</v>
      </c>
      <c r="B162" s="21" t="s">
        <v>183</v>
      </c>
      <c r="C162" s="75">
        <v>320</v>
      </c>
      <c r="D162" s="21"/>
      <c r="E162" s="71">
        <v>5</v>
      </c>
    </row>
    <row r="163" spans="1:7">
      <c r="A163" s="128">
        <v>31</v>
      </c>
      <c r="B163" s="23" t="s">
        <v>185</v>
      </c>
      <c r="C163" s="74">
        <v>320</v>
      </c>
      <c r="D163" s="23"/>
      <c r="E163" s="72">
        <v>40</v>
      </c>
    </row>
    <row r="164" spans="1:7">
      <c r="A164" s="128">
        <v>31</v>
      </c>
      <c r="B164" s="23" t="s">
        <v>201</v>
      </c>
      <c r="C164" s="74">
        <v>320</v>
      </c>
      <c r="D164" s="23"/>
      <c r="E164" s="72">
        <v>25</v>
      </c>
    </row>
    <row r="165" spans="1:7">
      <c r="A165" s="128">
        <v>31</v>
      </c>
      <c r="B165" s="23" t="s">
        <v>190</v>
      </c>
      <c r="C165" s="74">
        <v>320</v>
      </c>
      <c r="D165" s="23"/>
      <c r="E165" s="72">
        <v>20</v>
      </c>
    </row>
    <row r="166" spans="1:7">
      <c r="A166" s="128">
        <v>31</v>
      </c>
      <c r="B166" s="84" t="s">
        <v>188</v>
      </c>
      <c r="C166" s="78">
        <v>320</v>
      </c>
      <c r="D166" s="85"/>
      <c r="E166" s="86">
        <v>5</v>
      </c>
    </row>
    <row r="167" spans="1:7">
      <c r="A167" s="128">
        <v>31</v>
      </c>
      <c r="B167" s="23" t="s">
        <v>198</v>
      </c>
      <c r="C167" s="74">
        <v>320</v>
      </c>
      <c r="D167" s="23"/>
      <c r="E167" s="72">
        <v>30</v>
      </c>
    </row>
    <row r="168" spans="1:7">
      <c r="A168" s="128">
        <v>31</v>
      </c>
      <c r="B168" s="23" t="s">
        <v>193</v>
      </c>
      <c r="C168" s="74">
        <v>320</v>
      </c>
      <c r="D168" s="23"/>
      <c r="E168" s="72">
        <v>20</v>
      </c>
    </row>
    <row r="169" spans="1:7" ht="14.95" thickBot="1">
      <c r="A169" s="129">
        <v>31</v>
      </c>
      <c r="B169" s="103" t="s">
        <v>195</v>
      </c>
      <c r="C169" s="104">
        <v>320</v>
      </c>
      <c r="D169" s="103">
        <v>55</v>
      </c>
      <c r="E169" s="105">
        <v>25</v>
      </c>
      <c r="F169">
        <f>SUM(E162:E169)</f>
        <v>170</v>
      </c>
      <c r="G169">
        <v>49000</v>
      </c>
    </row>
    <row r="170" spans="1:7" ht="14.95" thickTop="1">
      <c r="A170" s="122">
        <v>32</v>
      </c>
      <c r="B170" t="s">
        <v>183</v>
      </c>
      <c r="C170" s="74">
        <v>340</v>
      </c>
      <c r="E170">
        <v>5</v>
      </c>
    </row>
    <row r="171" spans="1:7">
      <c r="A171" s="122">
        <v>32</v>
      </c>
      <c r="B171" t="s">
        <v>185</v>
      </c>
      <c r="C171" s="74">
        <v>340</v>
      </c>
      <c r="E171">
        <v>40</v>
      </c>
    </row>
    <row r="172" spans="1:7">
      <c r="A172" s="122">
        <v>32</v>
      </c>
      <c r="B172" t="s">
        <v>190</v>
      </c>
      <c r="C172" s="74">
        <v>340</v>
      </c>
      <c r="E172">
        <v>20</v>
      </c>
    </row>
    <row r="173" spans="1:7">
      <c r="A173" s="122">
        <v>32</v>
      </c>
      <c r="B173" t="s">
        <v>187</v>
      </c>
      <c r="C173" s="74">
        <v>340</v>
      </c>
      <c r="E173">
        <v>15</v>
      </c>
    </row>
    <row r="174" spans="1:7">
      <c r="A174" s="122">
        <v>32</v>
      </c>
      <c r="B174" s="77" t="s">
        <v>188</v>
      </c>
      <c r="C174" s="78">
        <v>340</v>
      </c>
      <c r="D174" s="79"/>
      <c r="E174" s="79">
        <v>5</v>
      </c>
    </row>
    <row r="175" spans="1:7">
      <c r="A175" s="122">
        <v>32</v>
      </c>
      <c r="B175" t="s">
        <v>201</v>
      </c>
      <c r="C175" s="74">
        <v>340</v>
      </c>
      <c r="E175">
        <v>25</v>
      </c>
    </row>
    <row r="176" spans="1:7">
      <c r="A176" s="122">
        <v>32</v>
      </c>
      <c r="B176" s="66" t="s">
        <v>203</v>
      </c>
      <c r="C176" s="88">
        <v>340</v>
      </c>
      <c r="D176" s="66">
        <f>SUM(E176:E178)+30</f>
        <v>71</v>
      </c>
      <c r="E176" s="66">
        <v>20</v>
      </c>
    </row>
    <row r="177" spans="1:7">
      <c r="A177" s="122">
        <v>32</v>
      </c>
      <c r="B177" t="s">
        <v>193</v>
      </c>
      <c r="C177" s="74">
        <v>340</v>
      </c>
      <c r="E177">
        <v>20</v>
      </c>
    </row>
    <row r="178" spans="1:7" ht="14.95" thickBot="1">
      <c r="A178" s="123">
        <v>32</v>
      </c>
      <c r="B178" s="102" t="s">
        <v>196</v>
      </c>
      <c r="C178" s="100">
        <v>340</v>
      </c>
      <c r="D178" s="102"/>
      <c r="E178" s="102">
        <v>1</v>
      </c>
      <c r="F178">
        <f>SUM(E170:E178)</f>
        <v>151</v>
      </c>
      <c r="G178">
        <v>50500</v>
      </c>
    </row>
    <row r="179" spans="1:7" ht="14.95" thickTop="1">
      <c r="A179" s="127">
        <v>33</v>
      </c>
      <c r="B179" s="21" t="s">
        <v>183</v>
      </c>
      <c r="C179" s="75">
        <v>360</v>
      </c>
      <c r="D179" s="21"/>
      <c r="E179" s="71">
        <v>5</v>
      </c>
    </row>
    <row r="180" spans="1:7">
      <c r="A180" s="128">
        <v>33</v>
      </c>
      <c r="B180" s="23" t="s">
        <v>185</v>
      </c>
      <c r="C180" s="74">
        <v>360</v>
      </c>
      <c r="D180" s="23"/>
      <c r="E180" s="72">
        <v>40</v>
      </c>
    </row>
    <row r="181" spans="1:7">
      <c r="A181" s="128">
        <v>33</v>
      </c>
      <c r="B181" s="99" t="s">
        <v>195</v>
      </c>
      <c r="C181" s="100">
        <v>360</v>
      </c>
      <c r="D181" s="99">
        <f>SUM(E181:E186)+30</f>
        <v>150</v>
      </c>
      <c r="E181" s="101">
        <v>20</v>
      </c>
    </row>
    <row r="182" spans="1:7">
      <c r="A182" s="128">
        <v>33</v>
      </c>
      <c r="B182" s="23" t="s">
        <v>187</v>
      </c>
      <c r="C182" s="74">
        <v>360</v>
      </c>
      <c r="D182" s="23"/>
      <c r="E182" s="72">
        <v>15</v>
      </c>
    </row>
    <row r="183" spans="1:7">
      <c r="A183" s="128">
        <v>33</v>
      </c>
      <c r="B183" s="23" t="s">
        <v>201</v>
      </c>
      <c r="C183" s="74">
        <v>360</v>
      </c>
      <c r="D183" s="23"/>
      <c r="E183" s="72">
        <v>20</v>
      </c>
    </row>
    <row r="184" spans="1:7">
      <c r="A184" s="128">
        <v>33</v>
      </c>
      <c r="B184" s="23" t="s">
        <v>198</v>
      </c>
      <c r="C184" s="74">
        <v>360</v>
      </c>
      <c r="D184" s="23"/>
      <c r="E184" s="72">
        <v>20</v>
      </c>
    </row>
    <row r="185" spans="1:7">
      <c r="A185" s="128">
        <v>33</v>
      </c>
      <c r="B185" s="23" t="s">
        <v>193</v>
      </c>
      <c r="C185" s="74">
        <v>360</v>
      </c>
      <c r="D185" s="23"/>
      <c r="E185" s="72">
        <v>25</v>
      </c>
    </row>
    <row r="186" spans="1:7" ht="14.95" thickBot="1">
      <c r="A186" s="129">
        <v>33</v>
      </c>
      <c r="B186" s="103" t="s">
        <v>196</v>
      </c>
      <c r="C186" s="104">
        <v>360</v>
      </c>
      <c r="D186" s="103">
        <v>50</v>
      </c>
      <c r="E186" s="105">
        <v>20</v>
      </c>
      <c r="F186">
        <f>SUM(E179:E186)</f>
        <v>165</v>
      </c>
      <c r="G186">
        <v>52000</v>
      </c>
    </row>
    <row r="187" spans="1:7" ht="14.95" thickTop="1">
      <c r="A187" s="130">
        <v>34</v>
      </c>
      <c r="B187" t="s">
        <v>183</v>
      </c>
      <c r="C187" s="74">
        <v>380</v>
      </c>
      <c r="E187">
        <v>5</v>
      </c>
    </row>
    <row r="188" spans="1:7">
      <c r="A188" s="130">
        <v>34</v>
      </c>
      <c r="B188" t="s">
        <v>185</v>
      </c>
      <c r="C188" s="74">
        <v>380</v>
      </c>
      <c r="E188">
        <v>40</v>
      </c>
    </row>
    <row r="189" spans="1:7">
      <c r="A189" s="130">
        <v>34</v>
      </c>
      <c r="B189" t="s">
        <v>187</v>
      </c>
      <c r="C189" s="74">
        <v>380</v>
      </c>
      <c r="E189">
        <v>15</v>
      </c>
    </row>
    <row r="190" spans="1:7">
      <c r="A190" s="130">
        <v>34</v>
      </c>
      <c r="B190" s="77" t="s">
        <v>188</v>
      </c>
      <c r="C190" s="78">
        <v>380</v>
      </c>
      <c r="D190" s="79"/>
      <c r="E190" s="79">
        <v>5</v>
      </c>
    </row>
    <row r="191" spans="1:7">
      <c r="A191" s="130">
        <v>34</v>
      </c>
      <c r="B191" s="102" t="s">
        <v>195</v>
      </c>
      <c r="C191" s="100">
        <v>380</v>
      </c>
      <c r="D191" s="102">
        <f>SUM(E191:E195)+30</f>
        <v>121</v>
      </c>
      <c r="E191" s="102">
        <v>20</v>
      </c>
    </row>
    <row r="192" spans="1:7">
      <c r="A192" s="130">
        <v>34</v>
      </c>
      <c r="B192" t="s">
        <v>198</v>
      </c>
      <c r="C192" s="74">
        <v>380</v>
      </c>
      <c r="E192">
        <v>25</v>
      </c>
    </row>
    <row r="193" spans="1:7">
      <c r="A193" s="130">
        <v>34</v>
      </c>
      <c r="B193" t="s">
        <v>193</v>
      </c>
      <c r="C193" s="74">
        <v>380</v>
      </c>
      <c r="E193">
        <v>25</v>
      </c>
    </row>
    <row r="194" spans="1:7">
      <c r="A194" s="130">
        <v>34</v>
      </c>
      <c r="B194" s="102" t="s">
        <v>196</v>
      </c>
      <c r="C194" s="100">
        <v>380</v>
      </c>
      <c r="D194" s="102">
        <f>SUM(E194:E195)+30</f>
        <v>51</v>
      </c>
      <c r="E194" s="102">
        <v>20</v>
      </c>
    </row>
    <row r="195" spans="1:7" ht="14.95" thickBot="1">
      <c r="A195" s="130">
        <v>34</v>
      </c>
      <c r="B195" s="31" t="s">
        <v>204</v>
      </c>
      <c r="C195" s="88">
        <v>380</v>
      </c>
      <c r="D195" s="66"/>
      <c r="E195" s="66">
        <v>1</v>
      </c>
      <c r="F195">
        <f>SUM(E187:E195)</f>
        <v>156</v>
      </c>
      <c r="G195">
        <v>53500</v>
      </c>
    </row>
    <row r="196" spans="1:7" ht="14.95" thickTop="1">
      <c r="A196" s="124">
        <v>35</v>
      </c>
      <c r="B196" s="21" t="s">
        <v>183</v>
      </c>
      <c r="C196" s="75">
        <v>400</v>
      </c>
      <c r="D196" s="21"/>
      <c r="E196" s="71">
        <v>5</v>
      </c>
    </row>
    <row r="197" spans="1:7">
      <c r="A197" s="125">
        <v>35</v>
      </c>
      <c r="B197" s="23" t="s">
        <v>185</v>
      </c>
      <c r="C197" s="74">
        <v>400</v>
      </c>
      <c r="D197" s="23"/>
      <c r="E197" s="72">
        <v>40</v>
      </c>
    </row>
    <row r="198" spans="1:7">
      <c r="A198" s="125">
        <v>35</v>
      </c>
      <c r="B198" s="23" t="s">
        <v>201</v>
      </c>
      <c r="C198" s="74">
        <v>400</v>
      </c>
      <c r="D198" s="23"/>
      <c r="E198" s="72">
        <v>25</v>
      </c>
    </row>
    <row r="199" spans="1:7">
      <c r="A199" s="125">
        <v>35</v>
      </c>
      <c r="B199" s="67" t="s">
        <v>203</v>
      </c>
      <c r="C199" s="88">
        <v>400</v>
      </c>
      <c r="D199" s="67">
        <f>SUM(E199:E203)+30</f>
        <v>125</v>
      </c>
      <c r="E199" s="68">
        <v>15</v>
      </c>
    </row>
    <row r="200" spans="1:7">
      <c r="A200" s="125">
        <v>35</v>
      </c>
      <c r="B200" s="23" t="s">
        <v>222</v>
      </c>
      <c r="C200" s="74">
        <v>400</v>
      </c>
      <c r="D200" s="23"/>
      <c r="E200" s="72">
        <v>20</v>
      </c>
    </row>
    <row r="201" spans="1:7">
      <c r="A201" s="125">
        <v>35</v>
      </c>
      <c r="B201" t="s">
        <v>193</v>
      </c>
      <c r="C201" s="190">
        <v>400</v>
      </c>
      <c r="D201" s="132"/>
      <c r="E201" s="147">
        <v>20</v>
      </c>
    </row>
    <row r="202" spans="1:7">
      <c r="A202" s="125">
        <v>35</v>
      </c>
      <c r="B202" s="87" t="s">
        <v>204</v>
      </c>
      <c r="C202" s="88">
        <v>400</v>
      </c>
      <c r="D202" s="67">
        <f>SUM(E202:E203)+30</f>
        <v>70</v>
      </c>
      <c r="E202" s="68">
        <v>15</v>
      </c>
    </row>
    <row r="203" spans="1:7" ht="14.95" thickBot="1">
      <c r="A203" s="126">
        <v>35</v>
      </c>
      <c r="B203" s="22" t="s">
        <v>198</v>
      </c>
      <c r="C203" s="76">
        <v>400</v>
      </c>
      <c r="D203" s="22"/>
      <c r="E203" s="73">
        <v>25</v>
      </c>
      <c r="F203">
        <f>SUM(E196:E203)</f>
        <v>165</v>
      </c>
      <c r="G203">
        <v>55000</v>
      </c>
    </row>
    <row r="204" spans="1:7" ht="14.95" thickTop="1">
      <c r="A204" s="122">
        <v>36</v>
      </c>
      <c r="B204" t="s">
        <v>183</v>
      </c>
      <c r="C204" s="74">
        <v>420</v>
      </c>
      <c r="E204">
        <v>5</v>
      </c>
    </row>
    <row r="205" spans="1:7">
      <c r="A205" s="122">
        <v>36</v>
      </c>
      <c r="B205" t="s">
        <v>185</v>
      </c>
      <c r="C205" s="74">
        <v>420</v>
      </c>
      <c r="E205">
        <v>40</v>
      </c>
    </row>
    <row r="206" spans="1:7">
      <c r="A206" s="122">
        <v>36</v>
      </c>
      <c r="B206" t="s">
        <v>193</v>
      </c>
      <c r="C206" s="74">
        <v>420</v>
      </c>
      <c r="E206">
        <v>20</v>
      </c>
    </row>
    <row r="207" spans="1:7">
      <c r="A207" s="122">
        <v>36</v>
      </c>
      <c r="B207" s="66" t="s">
        <v>203</v>
      </c>
      <c r="C207" s="88">
        <v>420</v>
      </c>
      <c r="D207" s="66">
        <f>SUM(E207:E212)+30</f>
        <v>121</v>
      </c>
      <c r="E207" s="66">
        <v>15</v>
      </c>
    </row>
    <row r="208" spans="1:7">
      <c r="A208" s="122">
        <v>36</v>
      </c>
      <c r="B208" t="s">
        <v>201</v>
      </c>
      <c r="C208" s="74">
        <v>420</v>
      </c>
      <c r="E208">
        <v>25</v>
      </c>
    </row>
    <row r="209" spans="1:7">
      <c r="A209" s="122">
        <v>36</v>
      </c>
      <c r="B209" t="s">
        <v>187</v>
      </c>
      <c r="C209" s="74">
        <v>380</v>
      </c>
      <c r="E209">
        <v>15</v>
      </c>
    </row>
    <row r="210" spans="1:7">
      <c r="A210" s="122">
        <v>36</v>
      </c>
      <c r="B210" s="23" t="s">
        <v>190</v>
      </c>
      <c r="C210" s="74">
        <v>400</v>
      </c>
      <c r="D210" s="23"/>
      <c r="E210" s="23">
        <v>20</v>
      </c>
    </row>
    <row r="211" spans="1:7">
      <c r="A211" s="122">
        <v>36</v>
      </c>
      <c r="B211" s="31" t="s">
        <v>204</v>
      </c>
      <c r="C211" s="88">
        <v>420</v>
      </c>
      <c r="D211" s="66">
        <f>SUM(E211:E212)+30</f>
        <v>46</v>
      </c>
      <c r="E211" s="66">
        <v>15</v>
      </c>
    </row>
    <row r="212" spans="1:7" ht="14.95" thickBot="1">
      <c r="A212" s="123">
        <v>36</v>
      </c>
      <c r="B212" s="92" t="s">
        <v>199</v>
      </c>
      <c r="C212" s="93">
        <v>420</v>
      </c>
      <c r="D212" s="92"/>
      <c r="E212" s="92">
        <v>1</v>
      </c>
      <c r="F212">
        <f>SUM(E204:E212)</f>
        <v>156</v>
      </c>
      <c r="G212">
        <v>56500</v>
      </c>
    </row>
    <row r="213" spans="1:7" ht="14.95" thickTop="1">
      <c r="A213" s="118">
        <v>37</v>
      </c>
      <c r="B213" s="21" t="s">
        <v>198</v>
      </c>
      <c r="C213" s="75">
        <v>440</v>
      </c>
      <c r="D213" s="21"/>
      <c r="E213" s="71">
        <v>40</v>
      </c>
    </row>
    <row r="214" spans="1:7">
      <c r="A214" s="131">
        <v>37</v>
      </c>
      <c r="B214" s="67" t="s">
        <v>203</v>
      </c>
      <c r="C214" s="88">
        <v>440</v>
      </c>
      <c r="D214" s="67"/>
      <c r="E214" s="68">
        <v>15</v>
      </c>
    </row>
    <row r="215" spans="1:7">
      <c r="A215" s="131">
        <v>37</v>
      </c>
      <c r="B215" s="97" t="s">
        <v>199</v>
      </c>
      <c r="C215" s="93">
        <v>440</v>
      </c>
      <c r="D215" s="97"/>
      <c r="E215" s="98">
        <v>80</v>
      </c>
    </row>
    <row r="216" spans="1:7" ht="14.95" thickBot="1">
      <c r="A216" s="119">
        <v>37</v>
      </c>
      <c r="B216" s="45" t="s">
        <v>208</v>
      </c>
      <c r="C216" s="90">
        <v>440</v>
      </c>
      <c r="D216" s="89"/>
      <c r="E216" s="91">
        <v>15</v>
      </c>
      <c r="F216">
        <f>SUM(E213:E216)</f>
        <v>150</v>
      </c>
      <c r="G216">
        <v>58000</v>
      </c>
    </row>
    <row r="217" spans="1:7" ht="14.95" thickTop="1">
      <c r="A217" s="130">
        <v>38</v>
      </c>
      <c r="B217" t="s">
        <v>183</v>
      </c>
      <c r="C217" s="74">
        <v>460</v>
      </c>
      <c r="E217">
        <v>5</v>
      </c>
    </row>
    <row r="218" spans="1:7">
      <c r="A218" s="130">
        <v>38</v>
      </c>
      <c r="B218" t="s">
        <v>185</v>
      </c>
      <c r="C218" s="74">
        <v>460</v>
      </c>
      <c r="E218">
        <v>40</v>
      </c>
    </row>
    <row r="219" spans="1:7">
      <c r="A219" s="130">
        <v>38</v>
      </c>
      <c r="B219" s="66" t="s">
        <v>203</v>
      </c>
      <c r="C219" s="88">
        <v>460</v>
      </c>
      <c r="D219" s="66"/>
      <c r="E219" s="66">
        <v>15</v>
      </c>
    </row>
    <row r="220" spans="1:7">
      <c r="A220" s="130">
        <v>38</v>
      </c>
      <c r="B220" t="s">
        <v>201</v>
      </c>
      <c r="C220" s="74">
        <v>460</v>
      </c>
      <c r="E220">
        <v>25</v>
      </c>
    </row>
    <row r="221" spans="1:7">
      <c r="A221" s="130">
        <v>38</v>
      </c>
      <c r="B221" s="102" t="s">
        <v>195</v>
      </c>
      <c r="C221" s="100">
        <v>460</v>
      </c>
      <c r="D221" s="102">
        <f>SUM(E221:E226)+30</f>
        <v>111</v>
      </c>
      <c r="E221" s="102">
        <v>20</v>
      </c>
    </row>
    <row r="222" spans="1:7">
      <c r="A222" s="130">
        <v>38</v>
      </c>
      <c r="B222" t="s">
        <v>187</v>
      </c>
      <c r="C222" s="74">
        <v>460</v>
      </c>
      <c r="E222">
        <v>15</v>
      </c>
    </row>
    <row r="223" spans="1:7">
      <c r="A223" s="130">
        <v>38</v>
      </c>
      <c r="B223" s="77" t="s">
        <v>188</v>
      </c>
      <c r="C223" s="78">
        <v>460</v>
      </c>
      <c r="D223" s="79"/>
      <c r="E223" s="79">
        <v>5</v>
      </c>
    </row>
    <row r="224" spans="1:7">
      <c r="A224" s="130">
        <v>38</v>
      </c>
      <c r="B224" t="s">
        <v>193</v>
      </c>
      <c r="C224" s="74">
        <v>460</v>
      </c>
      <c r="E224">
        <v>20</v>
      </c>
    </row>
    <row r="225" spans="1:15">
      <c r="A225" s="130">
        <v>38</v>
      </c>
      <c r="B225" s="102" t="s">
        <v>196</v>
      </c>
      <c r="C225" s="100">
        <v>460</v>
      </c>
      <c r="D225" s="102">
        <f>SUM(E225:E226)+30</f>
        <v>51</v>
      </c>
      <c r="E225" s="102">
        <v>20</v>
      </c>
    </row>
    <row r="226" spans="1:15" ht="14.95" thickBot="1">
      <c r="A226" s="130">
        <v>38</v>
      </c>
      <c r="B226" s="92" t="s">
        <v>199</v>
      </c>
      <c r="C226" s="93">
        <v>460</v>
      </c>
      <c r="D226" s="92"/>
      <c r="E226" s="92">
        <v>1</v>
      </c>
      <c r="F226">
        <f>SUM(E217:E226)</f>
        <v>166</v>
      </c>
      <c r="G226">
        <v>59500</v>
      </c>
    </row>
    <row r="227" spans="1:15" ht="14.95" thickTop="1">
      <c r="A227" s="118">
        <v>39</v>
      </c>
      <c r="B227" s="21" t="s">
        <v>198</v>
      </c>
      <c r="C227" s="75">
        <v>480</v>
      </c>
      <c r="D227" s="21"/>
      <c r="E227" s="71">
        <v>50</v>
      </c>
    </row>
    <row r="228" spans="1:15">
      <c r="A228" s="131">
        <v>39</v>
      </c>
      <c r="B228" s="87" t="s">
        <v>204</v>
      </c>
      <c r="C228" s="88">
        <v>480</v>
      </c>
      <c r="D228" s="67"/>
      <c r="E228" s="68">
        <v>20</v>
      </c>
    </row>
    <row r="229" spans="1:15">
      <c r="A229" s="131">
        <v>39</v>
      </c>
      <c r="B229" s="97" t="s">
        <v>230</v>
      </c>
      <c r="C229" s="93">
        <v>480</v>
      </c>
      <c r="D229" s="97"/>
      <c r="E229" s="98">
        <v>100</v>
      </c>
    </row>
    <row r="230" spans="1:15" ht="14.95" thickBot="1">
      <c r="A230" s="119">
        <v>39</v>
      </c>
      <c r="B230" s="45" t="s">
        <v>208</v>
      </c>
      <c r="C230" s="90">
        <v>480</v>
      </c>
      <c r="D230" s="89"/>
      <c r="E230" s="91">
        <v>10</v>
      </c>
      <c r="F230">
        <f>SUM(E227:E230)</f>
        <v>180</v>
      </c>
      <c r="G230">
        <v>61000</v>
      </c>
    </row>
    <row r="231" spans="1:15" ht="14.95" thickTop="1">
      <c r="A231" s="112">
        <v>40</v>
      </c>
      <c r="B231" t="s">
        <v>206</v>
      </c>
      <c r="C231" s="74">
        <v>500</v>
      </c>
      <c r="E231">
        <v>2</v>
      </c>
    </row>
    <row r="232" spans="1:15">
      <c r="A232" s="112">
        <v>40</v>
      </c>
      <c r="B232" t="s">
        <v>207</v>
      </c>
      <c r="C232" s="74">
        <v>500</v>
      </c>
      <c r="E232">
        <v>2</v>
      </c>
    </row>
    <row r="233" spans="1:15">
      <c r="A233" s="112">
        <v>40</v>
      </c>
      <c r="B233" s="31" t="s">
        <v>202</v>
      </c>
      <c r="C233" s="88">
        <v>500</v>
      </c>
      <c r="D233" s="66"/>
      <c r="E233" s="66">
        <v>46</v>
      </c>
    </row>
    <row r="234" spans="1:15" ht="14.95" thickBot="1">
      <c r="A234" s="117">
        <v>40</v>
      </c>
      <c r="B234" s="191" t="s">
        <v>197</v>
      </c>
      <c r="C234" s="192">
        <v>500</v>
      </c>
      <c r="D234" s="191"/>
      <c r="E234" s="191">
        <v>1</v>
      </c>
      <c r="F234">
        <f>SUM(E231:E234)</f>
        <v>51</v>
      </c>
      <c r="G234">
        <v>62500</v>
      </c>
    </row>
    <row r="235" spans="1:15" s="154" customFormat="1" ht="14.95" thickTop="1">
      <c r="A235" s="176">
        <v>41</v>
      </c>
      <c r="B235" s="177" t="s">
        <v>197</v>
      </c>
      <c r="C235" s="178">
        <v>520</v>
      </c>
      <c r="D235" s="177"/>
      <c r="E235" s="179">
        <v>20</v>
      </c>
      <c r="H235" s="155"/>
      <c r="I235" s="155"/>
      <c r="J235" s="155"/>
      <c r="K235" s="155"/>
      <c r="L235" s="155"/>
      <c r="M235" s="155"/>
    </row>
    <row r="236" spans="1:15">
      <c r="A236" s="140">
        <v>41</v>
      </c>
      <c r="B236" s="23" t="s">
        <v>198</v>
      </c>
      <c r="C236" s="74">
        <v>520</v>
      </c>
      <c r="D236" s="23"/>
      <c r="E236" s="72">
        <v>30</v>
      </c>
    </row>
    <row r="237" spans="1:15">
      <c r="A237" s="140">
        <v>41</v>
      </c>
      <c r="B237" s="23" t="s">
        <v>185</v>
      </c>
      <c r="C237" s="74">
        <v>520</v>
      </c>
      <c r="D237" s="23"/>
      <c r="E237" s="72">
        <v>50</v>
      </c>
    </row>
    <row r="238" spans="1:15">
      <c r="A238" s="140">
        <v>41</v>
      </c>
      <c r="B238" s="67" t="s">
        <v>203</v>
      </c>
      <c r="C238" s="88">
        <v>520</v>
      </c>
      <c r="D238" s="67">
        <f>SUM(E238:E242)+30</f>
        <v>130</v>
      </c>
      <c r="E238" s="68">
        <v>20</v>
      </c>
      <c r="N238" s="23"/>
      <c r="O238" s="23"/>
    </row>
    <row r="239" spans="1:15">
      <c r="A239" s="140">
        <v>41</v>
      </c>
      <c r="B239" s="23" t="s">
        <v>201</v>
      </c>
      <c r="C239" s="74">
        <v>520</v>
      </c>
      <c r="D239" s="23"/>
      <c r="E239" s="72">
        <v>30</v>
      </c>
      <c r="N239" s="23"/>
      <c r="O239" s="23"/>
    </row>
    <row r="240" spans="1:15">
      <c r="A240" s="140">
        <v>41</v>
      </c>
      <c r="B240" s="23" t="s">
        <v>187</v>
      </c>
      <c r="C240" s="74">
        <v>520</v>
      </c>
      <c r="D240" s="23"/>
      <c r="E240" s="72">
        <v>15</v>
      </c>
      <c r="N240" s="23"/>
      <c r="O240" s="23"/>
    </row>
    <row r="241" spans="1:15">
      <c r="A241" s="140">
        <v>41</v>
      </c>
      <c r="B241" s="23" t="s">
        <v>190</v>
      </c>
      <c r="C241" s="23">
        <v>520</v>
      </c>
      <c r="D241" s="23"/>
      <c r="E241" s="72">
        <v>15</v>
      </c>
      <c r="N241" s="23"/>
      <c r="O241" s="23"/>
    </row>
    <row r="242" spans="1:15" ht="16.3" thickBot="1">
      <c r="A242" s="141">
        <v>41</v>
      </c>
      <c r="B242" s="45" t="s">
        <v>204</v>
      </c>
      <c r="C242" s="134">
        <v>520</v>
      </c>
      <c r="D242" s="45">
        <v>50</v>
      </c>
      <c r="E242" s="135">
        <v>20</v>
      </c>
      <c r="F242">
        <f>SUM(E235:E242)</f>
        <v>200</v>
      </c>
      <c r="G242">
        <v>64000</v>
      </c>
      <c r="J242" s="14"/>
      <c r="N242" s="23"/>
      <c r="O242" s="23"/>
    </row>
    <row r="243" spans="1:15" ht="14.95" thickTop="1">
      <c r="A243" s="130">
        <v>42</v>
      </c>
      <c r="B243" s="23" t="s">
        <v>198</v>
      </c>
      <c r="C243" s="23">
        <v>540</v>
      </c>
      <c r="D243" s="23"/>
      <c r="E243" s="23">
        <v>30</v>
      </c>
      <c r="N243" s="23"/>
      <c r="O243" s="23"/>
    </row>
    <row r="244" spans="1:15">
      <c r="A244" s="133">
        <v>42</v>
      </c>
      <c r="B244" s="99" t="s">
        <v>195</v>
      </c>
      <c r="C244" s="99">
        <v>540</v>
      </c>
      <c r="D244" s="99">
        <f>SUM(E244:E250)+30</f>
        <v>200</v>
      </c>
      <c r="E244" s="99">
        <v>25</v>
      </c>
      <c r="N244" s="23"/>
      <c r="O244" s="23"/>
    </row>
    <row r="245" spans="1:15">
      <c r="A245" s="133">
        <v>42</v>
      </c>
      <c r="B245" s="23" t="s">
        <v>224</v>
      </c>
      <c r="C245" s="23">
        <v>540</v>
      </c>
      <c r="D245" s="23"/>
      <c r="E245" s="23">
        <v>50</v>
      </c>
      <c r="N245" s="23"/>
      <c r="O245" s="23"/>
    </row>
    <row r="246" spans="1:15">
      <c r="A246" s="133">
        <v>42</v>
      </c>
      <c r="B246" s="23" t="s">
        <v>201</v>
      </c>
      <c r="C246" s="23">
        <v>540</v>
      </c>
      <c r="E246">
        <v>30</v>
      </c>
      <c r="N246" s="23"/>
      <c r="O246" s="23"/>
    </row>
    <row r="247" spans="1:15" s="154" customFormat="1">
      <c r="A247" s="133">
        <v>42</v>
      </c>
      <c r="B247" s="170" t="s">
        <v>197</v>
      </c>
      <c r="C247" s="170">
        <v>540</v>
      </c>
      <c r="D247" s="170"/>
      <c r="E247" s="170">
        <v>20</v>
      </c>
      <c r="F247" s="155"/>
      <c r="H247" s="155"/>
      <c r="I247" s="155"/>
      <c r="J247" s="155"/>
      <c r="K247" s="155"/>
      <c r="L247" s="155"/>
      <c r="M247" s="155"/>
      <c r="N247" s="155"/>
      <c r="O247" s="155"/>
    </row>
    <row r="248" spans="1:15">
      <c r="A248" s="133">
        <v>42</v>
      </c>
      <c r="B248" s="23" t="s">
        <v>193</v>
      </c>
      <c r="C248" s="23">
        <v>540</v>
      </c>
      <c r="D248" s="23"/>
      <c r="E248" s="23">
        <v>20</v>
      </c>
      <c r="F248" s="23"/>
      <c r="N248" s="23"/>
      <c r="O248" s="23"/>
    </row>
    <row r="249" spans="1:15">
      <c r="A249" s="133">
        <v>42</v>
      </c>
      <c r="B249" s="84" t="s">
        <v>188</v>
      </c>
      <c r="C249" s="85">
        <v>540</v>
      </c>
      <c r="D249" s="85"/>
      <c r="E249" s="85">
        <v>5</v>
      </c>
      <c r="F249" s="23"/>
      <c r="N249" s="23"/>
      <c r="O249" s="23"/>
    </row>
    <row r="250" spans="1:15" ht="14.95" thickBot="1">
      <c r="A250" s="133">
        <v>42</v>
      </c>
      <c r="B250" s="87" t="s">
        <v>203</v>
      </c>
      <c r="C250" s="67">
        <v>540</v>
      </c>
      <c r="D250" s="67">
        <v>50</v>
      </c>
      <c r="E250" s="67">
        <v>20</v>
      </c>
      <c r="F250" s="23">
        <f>SUM(E243:E250)</f>
        <v>200</v>
      </c>
      <c r="G250">
        <v>65500</v>
      </c>
      <c r="N250" s="67"/>
      <c r="O250" s="67"/>
    </row>
    <row r="251" spans="1:15" ht="14.95" thickTop="1">
      <c r="A251" s="127">
        <v>43</v>
      </c>
      <c r="B251" s="143" t="s">
        <v>203</v>
      </c>
      <c r="C251" s="144">
        <v>560</v>
      </c>
      <c r="D251" s="144">
        <v>196</v>
      </c>
      <c r="E251" s="145">
        <v>20</v>
      </c>
      <c r="F251" s="23"/>
      <c r="N251" s="23"/>
      <c r="O251" s="23"/>
    </row>
    <row r="252" spans="1:15">
      <c r="A252" s="128">
        <v>43</v>
      </c>
      <c r="B252" s="146" t="s">
        <v>224</v>
      </c>
      <c r="C252" s="132">
        <v>560</v>
      </c>
      <c r="D252" s="132"/>
      <c r="E252" s="147">
        <v>50</v>
      </c>
      <c r="F252" s="23"/>
    </row>
    <row r="253" spans="1:15" s="175" customFormat="1" ht="15.65">
      <c r="A253" s="128">
        <v>43</v>
      </c>
      <c r="B253" s="170" t="s">
        <v>197</v>
      </c>
      <c r="C253" s="170">
        <v>560</v>
      </c>
      <c r="D253" s="170"/>
      <c r="E253" s="171">
        <v>20</v>
      </c>
      <c r="F253" s="153"/>
      <c r="H253" s="153"/>
      <c r="I253" s="168"/>
      <c r="J253" s="153"/>
      <c r="K253" s="153"/>
      <c r="L253" s="153"/>
      <c r="M253" s="153"/>
    </row>
    <row r="254" spans="1:15">
      <c r="A254" s="128">
        <v>43</v>
      </c>
      <c r="B254" s="23" t="s">
        <v>193</v>
      </c>
      <c r="C254" s="23">
        <v>560</v>
      </c>
      <c r="D254" s="23"/>
      <c r="E254" s="72">
        <v>20</v>
      </c>
      <c r="F254" s="23"/>
    </row>
    <row r="255" spans="1:15">
      <c r="A255" s="128">
        <v>43</v>
      </c>
      <c r="B255" s="99" t="s">
        <v>195</v>
      </c>
      <c r="C255" s="99">
        <v>560</v>
      </c>
      <c r="D255" s="99">
        <f>SUM(E255:E259)+30</f>
        <v>116</v>
      </c>
      <c r="E255" s="101">
        <v>25</v>
      </c>
      <c r="F255" s="23"/>
    </row>
    <row r="256" spans="1:15">
      <c r="A256" s="128">
        <v>43</v>
      </c>
      <c r="B256" s="23" t="s">
        <v>190</v>
      </c>
      <c r="C256" s="23">
        <v>560</v>
      </c>
      <c r="D256" s="23"/>
      <c r="E256" s="72">
        <v>20</v>
      </c>
      <c r="F256" s="23"/>
    </row>
    <row r="257" spans="1:13">
      <c r="A257" s="128">
        <v>43</v>
      </c>
      <c r="B257" s="23" t="s">
        <v>187</v>
      </c>
      <c r="C257" s="23">
        <v>560</v>
      </c>
      <c r="D257" s="23"/>
      <c r="E257" s="72">
        <v>15</v>
      </c>
      <c r="F257" s="23"/>
    </row>
    <row r="258" spans="1:13">
      <c r="A258" s="128">
        <v>43</v>
      </c>
      <c r="B258" s="99" t="s">
        <v>196</v>
      </c>
      <c r="C258" s="99">
        <v>560</v>
      </c>
      <c r="D258" s="99">
        <f>SUM(E258:E259)+30</f>
        <v>56</v>
      </c>
      <c r="E258" s="101">
        <v>25</v>
      </c>
      <c r="F258" s="23"/>
    </row>
    <row r="259" spans="1:13" s="154" customFormat="1" ht="14.95" thickBot="1">
      <c r="A259" s="129">
        <v>43</v>
      </c>
      <c r="B259" s="173" t="s">
        <v>113</v>
      </c>
      <c r="C259" s="173">
        <v>560</v>
      </c>
      <c r="D259" s="173"/>
      <c r="E259" s="174">
        <v>1</v>
      </c>
      <c r="F259" s="155">
        <f>SUM(E251:E259)</f>
        <v>196</v>
      </c>
      <c r="G259" s="154">
        <v>67000</v>
      </c>
      <c r="H259" s="155"/>
      <c r="I259" s="155"/>
      <c r="J259" s="155"/>
      <c r="K259" s="155"/>
      <c r="L259" s="155"/>
      <c r="M259" s="155"/>
    </row>
    <row r="260" spans="1:13" s="154" customFormat="1" ht="14.95" thickTop="1">
      <c r="A260" s="136">
        <v>44</v>
      </c>
      <c r="B260" s="170" t="s">
        <v>113</v>
      </c>
      <c r="C260" s="170">
        <v>580</v>
      </c>
      <c r="D260" s="170"/>
      <c r="E260" s="170">
        <v>15</v>
      </c>
      <c r="F260" s="155"/>
      <c r="H260" s="155"/>
      <c r="I260" s="155"/>
      <c r="J260" s="155"/>
      <c r="K260" s="155"/>
      <c r="L260" s="155"/>
      <c r="M260" s="155"/>
    </row>
    <row r="261" spans="1:13" ht="15.65">
      <c r="A261" s="136">
        <v>44</v>
      </c>
      <c r="B261" s="23" t="s">
        <v>224</v>
      </c>
      <c r="C261" s="23">
        <v>580</v>
      </c>
      <c r="D261" s="23"/>
      <c r="E261" s="23">
        <v>50</v>
      </c>
      <c r="F261" s="23"/>
      <c r="I261" s="48"/>
    </row>
    <row r="262" spans="1:13">
      <c r="A262" s="136">
        <v>44</v>
      </c>
      <c r="B262" s="23" t="s">
        <v>198</v>
      </c>
      <c r="C262" s="23">
        <v>580</v>
      </c>
      <c r="D262" s="23"/>
      <c r="E262" s="23">
        <v>40</v>
      </c>
      <c r="F262" s="23"/>
    </row>
    <row r="263" spans="1:13">
      <c r="A263" s="136">
        <v>44</v>
      </c>
      <c r="B263" s="99" t="s">
        <v>195</v>
      </c>
      <c r="C263" s="99">
        <v>580</v>
      </c>
      <c r="D263" s="99">
        <f>SUM(E263:E267)+30</f>
        <v>125</v>
      </c>
      <c r="E263" s="99">
        <v>25</v>
      </c>
      <c r="F263" s="23"/>
    </row>
    <row r="264" spans="1:13">
      <c r="A264" s="136">
        <v>44</v>
      </c>
      <c r="B264" s="23" t="s">
        <v>201</v>
      </c>
      <c r="C264" s="23">
        <v>580</v>
      </c>
      <c r="D264" s="23"/>
      <c r="E264" s="23">
        <v>30</v>
      </c>
      <c r="F264" s="23"/>
    </row>
    <row r="265" spans="1:13">
      <c r="A265" s="136">
        <v>44</v>
      </c>
      <c r="B265" s="23" t="s">
        <v>187</v>
      </c>
      <c r="C265" s="23">
        <v>580</v>
      </c>
      <c r="D265" s="23"/>
      <c r="E265" s="23">
        <v>15</v>
      </c>
      <c r="F265" s="23"/>
    </row>
    <row r="266" spans="1:13">
      <c r="A266" s="136">
        <v>44</v>
      </c>
      <c r="B266" s="84" t="s">
        <v>188</v>
      </c>
      <c r="C266" s="85">
        <v>580</v>
      </c>
      <c r="D266" s="85"/>
      <c r="E266" s="85">
        <v>5</v>
      </c>
      <c r="F266" s="23"/>
    </row>
    <row r="267" spans="1:13" ht="16.3" thickBot="1">
      <c r="A267" s="136">
        <v>44</v>
      </c>
      <c r="B267" s="87" t="s">
        <v>203</v>
      </c>
      <c r="C267" s="67">
        <v>580</v>
      </c>
      <c r="D267" s="67">
        <v>50</v>
      </c>
      <c r="E267" s="67">
        <v>20</v>
      </c>
      <c r="F267">
        <f>SUM(E260:E267)</f>
        <v>200</v>
      </c>
      <c r="G267">
        <v>68500</v>
      </c>
      <c r="J267" s="48"/>
    </row>
    <row r="268" spans="1:13" ht="14.95" thickTop="1">
      <c r="A268" s="150">
        <v>45</v>
      </c>
      <c r="B268" s="21" t="s">
        <v>198</v>
      </c>
      <c r="C268" s="21">
        <v>600</v>
      </c>
      <c r="D268" s="21"/>
      <c r="E268" s="71">
        <v>40</v>
      </c>
    </row>
    <row r="269" spans="1:13">
      <c r="A269" s="151">
        <v>45</v>
      </c>
      <c r="B269" s="87" t="s">
        <v>203</v>
      </c>
      <c r="C269" s="67">
        <v>600</v>
      </c>
      <c r="D269" s="67">
        <f>SUM(E269:E275)+30</f>
        <v>185</v>
      </c>
      <c r="E269" s="68">
        <v>20</v>
      </c>
    </row>
    <row r="270" spans="1:13">
      <c r="A270" s="151">
        <v>45</v>
      </c>
      <c r="B270" s="23" t="s">
        <v>201</v>
      </c>
      <c r="C270" s="23">
        <v>600</v>
      </c>
      <c r="D270" s="23"/>
      <c r="E270" s="72">
        <v>30</v>
      </c>
    </row>
    <row r="271" spans="1:13" s="154" customFormat="1">
      <c r="A271" s="151">
        <v>45</v>
      </c>
      <c r="B271" s="170" t="s">
        <v>113</v>
      </c>
      <c r="C271" s="170">
        <v>600</v>
      </c>
      <c r="D271" s="170"/>
      <c r="E271" s="171">
        <v>15</v>
      </c>
      <c r="H271" s="155"/>
      <c r="I271" s="155"/>
      <c r="J271" s="155"/>
      <c r="K271" s="155"/>
      <c r="L271" s="155"/>
      <c r="M271" s="155"/>
    </row>
    <row r="272" spans="1:13">
      <c r="A272" s="151">
        <v>45</v>
      </c>
      <c r="B272" s="23" t="s">
        <v>224</v>
      </c>
      <c r="C272" s="23">
        <v>600</v>
      </c>
      <c r="D272" s="23"/>
      <c r="E272" s="72">
        <v>50</v>
      </c>
    </row>
    <row r="273" spans="1:13">
      <c r="A273" s="151">
        <v>45</v>
      </c>
      <c r="B273" s="23" t="s">
        <v>187</v>
      </c>
      <c r="C273" s="23">
        <v>600</v>
      </c>
      <c r="D273" s="23"/>
      <c r="E273" s="72">
        <v>15</v>
      </c>
    </row>
    <row r="274" spans="1:13">
      <c r="A274" s="151">
        <v>45</v>
      </c>
      <c r="B274" s="84" t="s">
        <v>188</v>
      </c>
      <c r="C274" s="85">
        <v>600</v>
      </c>
      <c r="D274" s="85"/>
      <c r="E274" s="86">
        <v>5</v>
      </c>
    </row>
    <row r="275" spans="1:13" s="154" customFormat="1" ht="14.95" thickBot="1">
      <c r="A275" s="152">
        <v>45</v>
      </c>
      <c r="B275" s="173" t="s">
        <v>197</v>
      </c>
      <c r="C275" s="173">
        <v>600</v>
      </c>
      <c r="D275" s="173"/>
      <c r="E275" s="174">
        <v>20</v>
      </c>
      <c r="F275" s="154">
        <f>SUM(E268:E275)</f>
        <v>195</v>
      </c>
      <c r="G275" s="154">
        <v>70000</v>
      </c>
      <c r="H275" s="155"/>
      <c r="I275" s="155"/>
      <c r="J275" s="155"/>
      <c r="K275" s="155"/>
      <c r="L275" s="155"/>
      <c r="M275" s="155"/>
    </row>
    <row r="276" spans="1:13" ht="16.3" thickTop="1">
      <c r="A276" s="136">
        <v>46</v>
      </c>
      <c r="B276" s="23" t="s">
        <v>201</v>
      </c>
      <c r="C276" s="23">
        <v>620</v>
      </c>
      <c r="D276" s="23"/>
      <c r="E276" s="23">
        <v>30</v>
      </c>
      <c r="J276" s="48"/>
    </row>
    <row r="277" spans="1:13" s="154" customFormat="1">
      <c r="A277" s="136">
        <v>46</v>
      </c>
      <c r="B277" s="170" t="s">
        <v>113</v>
      </c>
      <c r="C277" s="170">
        <v>620</v>
      </c>
      <c r="D277" s="170"/>
      <c r="E277" s="170">
        <v>15</v>
      </c>
      <c r="H277" s="155"/>
      <c r="I277" s="155"/>
      <c r="J277" s="155"/>
      <c r="K277" s="155"/>
      <c r="L277" s="155"/>
      <c r="M277" s="155"/>
    </row>
    <row r="278" spans="1:13">
      <c r="A278" s="136">
        <v>46</v>
      </c>
      <c r="B278" s="23" t="s">
        <v>224</v>
      </c>
      <c r="C278" s="23">
        <v>620</v>
      </c>
      <c r="D278" s="23"/>
      <c r="E278" s="23">
        <v>50</v>
      </c>
    </row>
    <row r="279" spans="1:13">
      <c r="A279" s="136">
        <v>46</v>
      </c>
      <c r="B279" s="87" t="s">
        <v>203</v>
      </c>
      <c r="C279" s="67">
        <v>620</v>
      </c>
      <c r="D279" s="67">
        <f>SUM(E279:E283)+30</f>
        <v>140</v>
      </c>
      <c r="E279" s="67">
        <v>20</v>
      </c>
    </row>
    <row r="280" spans="1:13">
      <c r="A280" s="136">
        <v>46</v>
      </c>
      <c r="B280" s="23" t="s">
        <v>187</v>
      </c>
      <c r="C280" s="23">
        <v>620</v>
      </c>
      <c r="D280" s="23"/>
      <c r="E280" s="23">
        <v>15</v>
      </c>
    </row>
    <row r="281" spans="1:13">
      <c r="A281" s="136">
        <v>46</v>
      </c>
      <c r="B281" s="87" t="s">
        <v>204</v>
      </c>
      <c r="C281" s="67">
        <v>620</v>
      </c>
      <c r="D281" s="67">
        <f>SUM(E281:E283)+30</f>
        <v>105</v>
      </c>
      <c r="E281" s="67">
        <v>20</v>
      </c>
    </row>
    <row r="282" spans="1:13">
      <c r="A282" s="136">
        <v>46</v>
      </c>
      <c r="B282" s="23" t="s">
        <v>198</v>
      </c>
      <c r="C282" s="23">
        <v>620</v>
      </c>
      <c r="D282" s="23"/>
      <c r="E282" s="23">
        <v>30</v>
      </c>
    </row>
    <row r="283" spans="1:13" ht="14.95" thickBot="1">
      <c r="A283" s="136">
        <v>46</v>
      </c>
      <c r="B283" s="99" t="s">
        <v>195</v>
      </c>
      <c r="C283" s="99">
        <v>620</v>
      </c>
      <c r="D283" s="99">
        <v>55</v>
      </c>
      <c r="E283" s="99">
        <v>25</v>
      </c>
      <c r="F283">
        <f>SUM(E276:E283)</f>
        <v>205</v>
      </c>
      <c r="G283">
        <v>71500</v>
      </c>
    </row>
    <row r="284" spans="1:13" ht="14.95" thickTop="1">
      <c r="A284" s="137">
        <v>47</v>
      </c>
      <c r="B284" s="21" t="s">
        <v>190</v>
      </c>
      <c r="C284" s="21">
        <v>640</v>
      </c>
      <c r="D284" s="21"/>
      <c r="E284" s="71">
        <v>20</v>
      </c>
    </row>
    <row r="285" spans="1:13" ht="15.65">
      <c r="A285" s="138">
        <v>47</v>
      </c>
      <c r="B285" s="99" t="s">
        <v>195</v>
      </c>
      <c r="C285" s="99">
        <v>640</v>
      </c>
      <c r="D285" s="99">
        <v>200</v>
      </c>
      <c r="E285" s="101">
        <v>25</v>
      </c>
      <c r="J285" s="48"/>
    </row>
    <row r="286" spans="1:13">
      <c r="A286" s="138">
        <v>47</v>
      </c>
      <c r="B286" s="23" t="s">
        <v>198</v>
      </c>
      <c r="C286" s="23">
        <v>640</v>
      </c>
      <c r="D286" s="23"/>
      <c r="E286" s="72">
        <v>40</v>
      </c>
    </row>
    <row r="287" spans="1:13" s="154" customFormat="1">
      <c r="A287" s="138">
        <v>47</v>
      </c>
      <c r="B287" s="170" t="s">
        <v>197</v>
      </c>
      <c r="C287" s="170">
        <v>640</v>
      </c>
      <c r="D287" s="170"/>
      <c r="E287" s="171">
        <v>20</v>
      </c>
      <c r="H287" s="155"/>
      <c r="I287" s="155"/>
      <c r="J287" s="155"/>
      <c r="K287" s="155"/>
      <c r="L287" s="155"/>
      <c r="M287" s="155"/>
    </row>
    <row r="288" spans="1:13">
      <c r="A288" s="138">
        <v>47</v>
      </c>
      <c r="B288" s="23" t="s">
        <v>238</v>
      </c>
      <c r="C288" s="23">
        <v>640</v>
      </c>
      <c r="D288" s="23"/>
      <c r="E288" s="72">
        <v>50</v>
      </c>
    </row>
    <row r="289" spans="1:13">
      <c r="A289" s="138">
        <v>47</v>
      </c>
      <c r="B289" s="23" t="s">
        <v>187</v>
      </c>
      <c r="C289" s="23">
        <v>640</v>
      </c>
      <c r="D289" s="23"/>
      <c r="E289" s="72">
        <v>15</v>
      </c>
    </row>
    <row r="290" spans="1:13">
      <c r="A290" s="138">
        <v>47</v>
      </c>
      <c r="B290" s="84" t="s">
        <v>188</v>
      </c>
      <c r="C290" s="85">
        <v>640</v>
      </c>
      <c r="D290" s="85"/>
      <c r="E290" s="86">
        <v>5</v>
      </c>
    </row>
    <row r="291" spans="1:13" ht="14.95" thickBot="1">
      <c r="A291" s="139">
        <v>47</v>
      </c>
      <c r="B291" s="103" t="s">
        <v>196</v>
      </c>
      <c r="C291" s="103">
        <v>640</v>
      </c>
      <c r="D291" s="103">
        <v>55</v>
      </c>
      <c r="E291" s="105">
        <v>25</v>
      </c>
      <c r="F291">
        <f>SUM(E284:E291)</f>
        <v>200</v>
      </c>
      <c r="G291">
        <v>73000</v>
      </c>
    </row>
    <row r="292" spans="1:13" ht="14.95" thickTop="1">
      <c r="A292" s="188">
        <v>48</v>
      </c>
      <c r="B292" s="23" t="s">
        <v>193</v>
      </c>
      <c r="C292" s="74">
        <v>660</v>
      </c>
      <c r="D292" s="23"/>
      <c r="E292" s="23">
        <v>20</v>
      </c>
    </row>
    <row r="293" spans="1:13">
      <c r="A293" s="188">
        <v>48</v>
      </c>
      <c r="B293" s="23" t="s">
        <v>224</v>
      </c>
      <c r="C293" s="23">
        <v>660</v>
      </c>
      <c r="D293" s="23"/>
      <c r="E293" s="23">
        <v>50</v>
      </c>
    </row>
    <row r="294" spans="1:13" ht="15.65">
      <c r="A294" s="188">
        <v>48</v>
      </c>
      <c r="B294" s="87" t="s">
        <v>203</v>
      </c>
      <c r="C294" s="67">
        <v>660</v>
      </c>
      <c r="D294" s="67">
        <f>SUM(E294:E299)+30</f>
        <v>165</v>
      </c>
      <c r="E294" s="67">
        <v>20</v>
      </c>
      <c r="J294" s="48"/>
    </row>
    <row r="295" spans="1:13">
      <c r="A295" s="188">
        <v>48</v>
      </c>
      <c r="B295" s="23" t="s">
        <v>201</v>
      </c>
      <c r="C295" s="23">
        <v>660</v>
      </c>
      <c r="D295" s="23"/>
      <c r="E295" s="23">
        <v>30</v>
      </c>
    </row>
    <row r="296" spans="1:13" s="154" customFormat="1">
      <c r="A296" s="188">
        <v>48</v>
      </c>
      <c r="B296" s="170" t="s">
        <v>113</v>
      </c>
      <c r="C296" s="170">
        <v>660</v>
      </c>
      <c r="D296" s="170"/>
      <c r="E296" s="170">
        <v>15</v>
      </c>
      <c r="H296" s="155"/>
      <c r="I296" s="155"/>
      <c r="J296" s="155"/>
      <c r="K296" s="155"/>
      <c r="L296" s="155"/>
      <c r="M296" s="155"/>
    </row>
    <row r="297" spans="1:13">
      <c r="A297" s="188">
        <v>48</v>
      </c>
      <c r="B297" s="23" t="s">
        <v>198</v>
      </c>
      <c r="C297" s="23">
        <v>660</v>
      </c>
      <c r="D297" s="23"/>
      <c r="E297" s="23">
        <v>30</v>
      </c>
    </row>
    <row r="298" spans="1:13">
      <c r="A298" s="188">
        <v>48</v>
      </c>
      <c r="B298" s="23" t="s">
        <v>190</v>
      </c>
      <c r="C298" s="23">
        <v>660</v>
      </c>
      <c r="D298" s="23"/>
      <c r="E298" s="23">
        <v>20</v>
      </c>
    </row>
    <row r="299" spans="1:13" ht="14.95" thickBot="1">
      <c r="A299" s="188">
        <v>48</v>
      </c>
      <c r="B299" s="87" t="s">
        <v>204</v>
      </c>
      <c r="C299" s="67">
        <v>660</v>
      </c>
      <c r="D299" s="67">
        <v>50</v>
      </c>
      <c r="E299" s="67">
        <v>20</v>
      </c>
      <c r="F299">
        <f>SUM(E292:E299)</f>
        <v>205</v>
      </c>
      <c r="G299">
        <v>74500</v>
      </c>
    </row>
    <row r="300" spans="1:13" ht="14.95" thickTop="1">
      <c r="A300" s="137">
        <v>49</v>
      </c>
      <c r="B300" s="143" t="s">
        <v>203</v>
      </c>
      <c r="C300" s="144">
        <v>680</v>
      </c>
      <c r="D300" s="144">
        <v>190</v>
      </c>
      <c r="E300" s="145">
        <v>20</v>
      </c>
    </row>
    <row r="301" spans="1:13" ht="15.65">
      <c r="A301" s="138">
        <v>49</v>
      </c>
      <c r="B301" s="23" t="s">
        <v>198</v>
      </c>
      <c r="C301" s="23">
        <v>680</v>
      </c>
      <c r="D301" s="23"/>
      <c r="E301" s="72">
        <v>40</v>
      </c>
      <c r="I301" s="48"/>
    </row>
    <row r="302" spans="1:13" s="154" customFormat="1">
      <c r="A302" s="138">
        <v>49</v>
      </c>
      <c r="B302" s="170" t="s">
        <v>197</v>
      </c>
      <c r="C302" s="170">
        <v>680</v>
      </c>
      <c r="D302" s="170"/>
      <c r="E302" s="171">
        <v>20</v>
      </c>
      <c r="H302" s="155"/>
      <c r="I302" s="155"/>
      <c r="J302" s="155"/>
      <c r="K302" s="155"/>
      <c r="L302" s="155"/>
      <c r="M302" s="155"/>
    </row>
    <row r="303" spans="1:13">
      <c r="A303" s="138">
        <v>49</v>
      </c>
      <c r="B303" s="23" t="s">
        <v>224</v>
      </c>
      <c r="C303" s="23">
        <v>680</v>
      </c>
      <c r="D303" s="23"/>
      <c r="E303" s="72">
        <v>50</v>
      </c>
    </row>
    <row r="304" spans="1:13" s="154" customFormat="1">
      <c r="A304" s="138">
        <v>49</v>
      </c>
      <c r="B304" s="170" t="s">
        <v>113</v>
      </c>
      <c r="C304" s="170">
        <v>680</v>
      </c>
      <c r="D304" s="170"/>
      <c r="E304" s="171">
        <v>15</v>
      </c>
      <c r="H304" s="155"/>
      <c r="I304" s="155"/>
      <c r="J304" s="155"/>
      <c r="K304" s="155"/>
      <c r="L304" s="155"/>
      <c r="M304" s="155"/>
    </row>
    <row r="305" spans="1:14">
      <c r="A305" s="138">
        <v>49</v>
      </c>
      <c r="B305" s="23" t="s">
        <v>187</v>
      </c>
      <c r="C305" s="23">
        <v>680</v>
      </c>
      <c r="D305" s="23"/>
      <c r="E305" s="72">
        <v>15</v>
      </c>
    </row>
    <row r="306" spans="1:14">
      <c r="A306" s="138">
        <v>49</v>
      </c>
      <c r="B306" s="84" t="s">
        <v>188</v>
      </c>
      <c r="C306" s="85">
        <v>680</v>
      </c>
      <c r="D306" s="85"/>
      <c r="E306" s="86">
        <v>5</v>
      </c>
    </row>
    <row r="307" spans="1:14" ht="14.95" thickBot="1">
      <c r="A307" s="139">
        <v>49</v>
      </c>
      <c r="B307" s="103" t="s">
        <v>195</v>
      </c>
      <c r="C307" s="103">
        <v>680</v>
      </c>
      <c r="D307" s="103">
        <v>55</v>
      </c>
      <c r="E307" s="105">
        <v>25</v>
      </c>
      <c r="F307">
        <f>SUM(E300:E307)</f>
        <v>190</v>
      </c>
      <c r="G307">
        <v>76000</v>
      </c>
    </row>
    <row r="308" spans="1:14" ht="14.95" thickTop="1">
      <c r="A308" s="188">
        <v>50</v>
      </c>
      <c r="B308" s="23" t="s">
        <v>206</v>
      </c>
      <c r="C308" s="74">
        <v>700</v>
      </c>
      <c r="D308" s="23"/>
      <c r="E308" s="23">
        <v>2</v>
      </c>
    </row>
    <row r="309" spans="1:14">
      <c r="A309" s="188">
        <v>50</v>
      </c>
      <c r="B309" s="23" t="s">
        <v>233</v>
      </c>
      <c r="C309" s="23">
        <v>700</v>
      </c>
      <c r="D309" s="23"/>
      <c r="E309" s="23">
        <v>2</v>
      </c>
    </row>
    <row r="310" spans="1:14">
      <c r="A310" s="188">
        <v>50</v>
      </c>
      <c r="B310" s="97" t="s">
        <v>191</v>
      </c>
      <c r="C310" s="97">
        <v>700</v>
      </c>
      <c r="D310" s="97"/>
      <c r="E310" s="97">
        <v>10</v>
      </c>
    </row>
    <row r="311" spans="1:14">
      <c r="A311" s="188">
        <v>50</v>
      </c>
      <c r="B311" s="84" t="s">
        <v>194</v>
      </c>
      <c r="C311" s="85">
        <v>700</v>
      </c>
      <c r="D311" s="85"/>
      <c r="E311" s="85">
        <v>10</v>
      </c>
    </row>
    <row r="312" spans="1:14">
      <c r="A312" s="188">
        <v>50</v>
      </c>
      <c r="B312" s="156" t="s">
        <v>199</v>
      </c>
      <c r="C312" s="156">
        <v>700</v>
      </c>
      <c r="D312" s="156"/>
      <c r="E312" s="156">
        <v>10</v>
      </c>
    </row>
    <row r="313" spans="1:14">
      <c r="A313" s="188">
        <v>50</v>
      </c>
      <c r="B313" s="87" t="s">
        <v>202</v>
      </c>
      <c r="C313" s="67">
        <v>700</v>
      </c>
      <c r="D313" s="67"/>
      <c r="E313" s="67">
        <v>10</v>
      </c>
    </row>
    <row r="314" spans="1:14" ht="14.95" thickBot="1">
      <c r="A314" s="188">
        <v>50</v>
      </c>
      <c r="B314" s="84" t="s">
        <v>188</v>
      </c>
      <c r="C314" s="85">
        <v>700</v>
      </c>
      <c r="D314" s="85"/>
      <c r="E314" s="85">
        <v>16</v>
      </c>
      <c r="F314">
        <f>SUM(E308:E314)</f>
        <v>60</v>
      </c>
      <c r="G314">
        <v>77500</v>
      </c>
    </row>
    <row r="315" spans="1:14" ht="16.3" thickTop="1">
      <c r="A315" s="137">
        <v>51</v>
      </c>
      <c r="B315" s="21" t="s">
        <v>184</v>
      </c>
      <c r="C315" s="21">
        <v>720</v>
      </c>
      <c r="D315" s="21"/>
      <c r="E315" s="71">
        <v>50</v>
      </c>
      <c r="K315" s="1"/>
    </row>
    <row r="316" spans="1:14">
      <c r="A316" s="138">
        <v>51</v>
      </c>
      <c r="B316" s="87" t="s">
        <v>203</v>
      </c>
      <c r="C316" s="67">
        <v>720</v>
      </c>
      <c r="D316" s="67">
        <f>SUM(E316:E323)+30</f>
        <v>190</v>
      </c>
      <c r="E316" s="68">
        <v>20</v>
      </c>
    </row>
    <row r="317" spans="1:14">
      <c r="A317" s="138">
        <v>51</v>
      </c>
      <c r="B317" s="23" t="s">
        <v>193</v>
      </c>
      <c r="C317" s="23">
        <v>720</v>
      </c>
      <c r="D317" s="23"/>
      <c r="E317" s="72">
        <v>20</v>
      </c>
    </row>
    <row r="318" spans="1:14">
      <c r="A318" s="138">
        <v>51</v>
      </c>
      <c r="B318" s="23" t="s">
        <v>198</v>
      </c>
      <c r="C318" s="23">
        <v>720</v>
      </c>
      <c r="D318" s="23"/>
      <c r="E318" s="72">
        <v>30</v>
      </c>
      <c r="L318"/>
      <c r="N318" s="23"/>
    </row>
    <row r="319" spans="1:14">
      <c r="A319" s="138">
        <v>51</v>
      </c>
      <c r="B319" s="99" t="s">
        <v>195</v>
      </c>
      <c r="C319" s="99">
        <v>720</v>
      </c>
      <c r="D319" s="99">
        <f>SUM(E319:E323)+30</f>
        <v>120</v>
      </c>
      <c r="E319" s="101">
        <v>30</v>
      </c>
      <c r="N319" s="23"/>
    </row>
    <row r="320" spans="1:14">
      <c r="A320" s="138">
        <v>51</v>
      </c>
      <c r="B320" s="23" t="s">
        <v>187</v>
      </c>
      <c r="C320" s="23">
        <v>720</v>
      </c>
      <c r="D320" s="23"/>
      <c r="E320" s="72">
        <v>17</v>
      </c>
    </row>
    <row r="321" spans="1:13">
      <c r="A321" s="138">
        <v>51</v>
      </c>
      <c r="B321" s="84" t="s">
        <v>188</v>
      </c>
      <c r="C321" s="85">
        <v>720</v>
      </c>
      <c r="D321" s="85"/>
      <c r="E321" s="86">
        <v>8</v>
      </c>
    </row>
    <row r="322" spans="1:13">
      <c r="A322" s="138">
        <v>51</v>
      </c>
      <c r="B322" s="87" t="s">
        <v>204</v>
      </c>
      <c r="C322" s="67">
        <v>720</v>
      </c>
      <c r="D322" s="67">
        <f>SUM(E322:E323)+30</f>
        <v>65</v>
      </c>
      <c r="E322" s="68">
        <v>20</v>
      </c>
    </row>
    <row r="323" spans="1:13" s="154" customFormat="1" ht="14.95" thickBot="1">
      <c r="A323" s="139">
        <v>51</v>
      </c>
      <c r="B323" s="173" t="s">
        <v>113</v>
      </c>
      <c r="C323" s="173">
        <v>720</v>
      </c>
      <c r="D323" s="173"/>
      <c r="E323" s="174">
        <v>15</v>
      </c>
      <c r="F323" s="154">
        <f>SUM(E315:E323)</f>
        <v>210</v>
      </c>
      <c r="G323" s="154">
        <v>79000</v>
      </c>
      <c r="H323" s="155"/>
      <c r="I323" s="155"/>
      <c r="J323" s="155"/>
      <c r="K323" s="155"/>
      <c r="L323" s="155"/>
      <c r="M323" s="155"/>
    </row>
    <row r="324" spans="1:13" s="154" customFormat="1" ht="14.95" thickTop="1">
      <c r="A324" s="136">
        <v>52</v>
      </c>
      <c r="B324" s="170" t="s">
        <v>197</v>
      </c>
      <c r="C324" s="170">
        <v>740</v>
      </c>
      <c r="D324" s="170"/>
      <c r="E324" s="170">
        <v>20</v>
      </c>
      <c r="H324" s="155"/>
      <c r="I324" s="155"/>
      <c r="J324" s="155"/>
      <c r="K324" s="155"/>
      <c r="L324" s="155"/>
      <c r="M324" s="155"/>
    </row>
    <row r="325" spans="1:13">
      <c r="A325" s="136">
        <v>52</v>
      </c>
      <c r="B325" s="23" t="s">
        <v>201</v>
      </c>
      <c r="C325" s="23">
        <v>740</v>
      </c>
      <c r="D325" s="23"/>
      <c r="E325" s="23">
        <v>20</v>
      </c>
    </row>
    <row r="326" spans="1:13" ht="15.65">
      <c r="A326" s="136">
        <v>52</v>
      </c>
      <c r="B326" s="23" t="s">
        <v>190</v>
      </c>
      <c r="C326" s="23">
        <v>740</v>
      </c>
      <c r="D326" s="23"/>
      <c r="E326" s="23">
        <v>25</v>
      </c>
      <c r="I326" s="1"/>
    </row>
    <row r="327" spans="1:13">
      <c r="A327" s="136">
        <v>52</v>
      </c>
      <c r="B327" s="99" t="s">
        <v>195</v>
      </c>
      <c r="C327" s="99">
        <v>740</v>
      </c>
      <c r="D327" s="99">
        <f>SUM(E327:E332)+30</f>
        <v>180</v>
      </c>
      <c r="E327" s="99">
        <v>25</v>
      </c>
    </row>
    <row r="328" spans="1:13">
      <c r="A328" s="136">
        <v>52</v>
      </c>
      <c r="B328" s="87" t="s">
        <v>203</v>
      </c>
      <c r="C328" s="67">
        <v>740</v>
      </c>
      <c r="D328" s="67">
        <f>SUM(E328:E332)+30</f>
        <v>155</v>
      </c>
      <c r="E328" s="67">
        <v>25</v>
      </c>
    </row>
    <row r="329" spans="1:13">
      <c r="A329" s="136">
        <v>52</v>
      </c>
      <c r="B329" s="23" t="s">
        <v>184</v>
      </c>
      <c r="C329" s="74">
        <v>740</v>
      </c>
      <c r="D329" s="23"/>
      <c r="E329" s="23">
        <v>50</v>
      </c>
    </row>
    <row r="330" spans="1:13">
      <c r="A330" s="136">
        <v>52</v>
      </c>
      <c r="B330" s="23" t="s">
        <v>187</v>
      </c>
      <c r="C330" s="23">
        <v>740</v>
      </c>
      <c r="D330" s="23"/>
      <c r="E330" s="23">
        <v>17</v>
      </c>
    </row>
    <row r="331" spans="1:13">
      <c r="A331" s="136">
        <v>52</v>
      </c>
      <c r="B331" s="84" t="s">
        <v>188</v>
      </c>
      <c r="C331" s="85">
        <v>740</v>
      </c>
      <c r="D331" s="85"/>
      <c r="E331" s="85">
        <v>8</v>
      </c>
    </row>
    <row r="332" spans="1:13" ht="14.95" thickBot="1">
      <c r="A332" s="136">
        <v>52</v>
      </c>
      <c r="B332" s="99" t="s">
        <v>196</v>
      </c>
      <c r="C332" s="99">
        <v>740</v>
      </c>
      <c r="D332" s="99">
        <v>55</v>
      </c>
      <c r="E332" s="99">
        <v>25</v>
      </c>
      <c r="F332">
        <f>SUM(E324:E332)</f>
        <v>215</v>
      </c>
      <c r="G332">
        <v>80500</v>
      </c>
    </row>
    <row r="333" spans="1:13" ht="14.95" thickTop="1">
      <c r="A333" s="180">
        <v>53</v>
      </c>
      <c r="B333" s="21" t="s">
        <v>193</v>
      </c>
      <c r="C333" s="21">
        <v>760</v>
      </c>
      <c r="D333" s="21"/>
      <c r="E333" s="71">
        <v>15</v>
      </c>
    </row>
    <row r="334" spans="1:13" s="154" customFormat="1">
      <c r="A334" s="169">
        <v>53</v>
      </c>
      <c r="B334" s="170" t="s">
        <v>113</v>
      </c>
      <c r="C334" s="170">
        <v>760</v>
      </c>
      <c r="D334" s="170"/>
      <c r="E334" s="171">
        <v>15</v>
      </c>
      <c r="H334" s="155"/>
      <c r="I334" s="155"/>
      <c r="J334" s="155"/>
      <c r="K334" s="155"/>
      <c r="L334" s="155"/>
      <c r="M334" s="155"/>
    </row>
    <row r="335" spans="1:13">
      <c r="A335" s="169">
        <v>53</v>
      </c>
      <c r="B335" s="87" t="s">
        <v>203</v>
      </c>
      <c r="C335" s="67">
        <v>760</v>
      </c>
      <c r="D335" s="67">
        <f>SUM(E335:E342)+30</f>
        <v>225</v>
      </c>
      <c r="E335" s="68">
        <v>20</v>
      </c>
    </row>
    <row r="336" spans="1:13">
      <c r="A336" s="169">
        <v>53</v>
      </c>
      <c r="B336" s="23" t="s">
        <v>184</v>
      </c>
      <c r="C336" s="23">
        <v>760</v>
      </c>
      <c r="D336" s="23"/>
      <c r="E336" s="72">
        <v>50</v>
      </c>
    </row>
    <row r="337" spans="1:13">
      <c r="A337" s="169">
        <v>53</v>
      </c>
      <c r="B337" s="87" t="s">
        <v>204</v>
      </c>
      <c r="C337" s="67">
        <v>760</v>
      </c>
      <c r="D337" s="67">
        <f>SUM(E337:E342)+30</f>
        <v>155</v>
      </c>
      <c r="E337" s="68">
        <v>20</v>
      </c>
    </row>
    <row r="338" spans="1:13" ht="15.65">
      <c r="A338" s="169">
        <v>53</v>
      </c>
      <c r="B338" s="23" t="s">
        <v>198</v>
      </c>
      <c r="C338" s="23">
        <v>760</v>
      </c>
      <c r="D338" s="23"/>
      <c r="E338" s="72">
        <v>20</v>
      </c>
      <c r="I338" s="1"/>
    </row>
    <row r="339" spans="1:13" s="154" customFormat="1">
      <c r="A339" s="169">
        <v>53</v>
      </c>
      <c r="B339" s="170" t="s">
        <v>197</v>
      </c>
      <c r="C339" s="170">
        <v>760</v>
      </c>
      <c r="D339" s="170"/>
      <c r="E339" s="171">
        <v>20</v>
      </c>
      <c r="H339" s="155"/>
      <c r="I339" s="155"/>
      <c r="J339" s="155"/>
      <c r="K339" s="155"/>
      <c r="L339" s="155"/>
      <c r="M339" s="155"/>
    </row>
    <row r="340" spans="1:13">
      <c r="A340" s="169">
        <v>53</v>
      </c>
      <c r="B340" s="23" t="s">
        <v>201</v>
      </c>
      <c r="C340" s="23">
        <v>760</v>
      </c>
      <c r="D340" s="23"/>
      <c r="E340" s="72">
        <v>15</v>
      </c>
    </row>
    <row r="341" spans="1:13">
      <c r="A341" s="169">
        <v>53</v>
      </c>
      <c r="B341" s="23" t="s">
        <v>187</v>
      </c>
      <c r="C341" s="23">
        <v>760</v>
      </c>
      <c r="D341" s="23"/>
      <c r="E341" s="72">
        <v>20</v>
      </c>
    </row>
    <row r="342" spans="1:13" ht="14.95" thickBot="1">
      <c r="A342" s="172">
        <v>53</v>
      </c>
      <c r="B342" s="103" t="s">
        <v>195</v>
      </c>
      <c r="C342" s="103">
        <v>760</v>
      </c>
      <c r="D342" s="103">
        <v>60</v>
      </c>
      <c r="E342" s="105">
        <v>30</v>
      </c>
      <c r="F342">
        <f>SUM(E333:E342)</f>
        <v>225</v>
      </c>
      <c r="G342">
        <v>82000</v>
      </c>
    </row>
    <row r="343" spans="1:13" ht="14.95" thickTop="1">
      <c r="A343" s="136">
        <v>54</v>
      </c>
      <c r="B343" s="23" t="s">
        <v>187</v>
      </c>
      <c r="C343" s="23">
        <v>780</v>
      </c>
      <c r="D343" s="23"/>
      <c r="E343" s="23">
        <v>17</v>
      </c>
    </row>
    <row r="344" spans="1:13">
      <c r="A344" s="136">
        <v>54</v>
      </c>
      <c r="B344" s="84" t="s">
        <v>188</v>
      </c>
      <c r="C344" s="85">
        <v>780</v>
      </c>
      <c r="D344" s="85"/>
      <c r="E344" s="85">
        <v>8</v>
      </c>
    </row>
    <row r="345" spans="1:13" ht="15.65">
      <c r="A345" s="136">
        <v>54</v>
      </c>
      <c r="B345" s="99" t="s">
        <v>195</v>
      </c>
      <c r="C345" s="99">
        <v>780</v>
      </c>
      <c r="D345" s="99">
        <f>SUM(E345:E351)+30</f>
        <v>220</v>
      </c>
      <c r="E345" s="99">
        <v>25</v>
      </c>
      <c r="K345" s="1"/>
    </row>
    <row r="346" spans="1:13">
      <c r="A346" s="136">
        <v>54</v>
      </c>
      <c r="B346" s="170" t="s">
        <v>113</v>
      </c>
      <c r="C346" s="170">
        <v>780</v>
      </c>
      <c r="D346" s="170"/>
      <c r="E346" s="170">
        <v>15</v>
      </c>
    </row>
    <row r="347" spans="1:13">
      <c r="A347" s="136">
        <v>54</v>
      </c>
      <c r="B347" s="23" t="s">
        <v>184</v>
      </c>
      <c r="C347" s="74">
        <v>780</v>
      </c>
      <c r="D347" s="23"/>
      <c r="E347" s="23">
        <v>50</v>
      </c>
    </row>
    <row r="348" spans="1:13">
      <c r="A348" s="136">
        <v>54</v>
      </c>
      <c r="B348" s="23" t="s">
        <v>198</v>
      </c>
      <c r="C348" s="23">
        <v>780</v>
      </c>
      <c r="D348" s="23"/>
      <c r="E348" s="23">
        <v>30</v>
      </c>
    </row>
    <row r="349" spans="1:13">
      <c r="A349" s="136">
        <v>54</v>
      </c>
      <c r="B349" s="99" t="s">
        <v>196</v>
      </c>
      <c r="C349" s="99">
        <v>780</v>
      </c>
      <c r="D349" s="99">
        <f>SUM(E349:E351)+30</f>
        <v>100</v>
      </c>
      <c r="E349" s="99">
        <v>25</v>
      </c>
    </row>
    <row r="350" spans="1:13">
      <c r="A350" s="136">
        <v>54</v>
      </c>
      <c r="B350" s="23" t="s">
        <v>190</v>
      </c>
      <c r="C350" s="23">
        <v>780</v>
      </c>
      <c r="D350" s="23"/>
      <c r="E350" s="23">
        <v>20</v>
      </c>
    </row>
    <row r="351" spans="1:13" ht="14.95" thickBot="1">
      <c r="A351" s="136">
        <v>54</v>
      </c>
      <c r="B351" s="87" t="s">
        <v>203</v>
      </c>
      <c r="C351" s="67">
        <v>780</v>
      </c>
      <c r="D351" s="67">
        <v>55</v>
      </c>
      <c r="E351" s="67">
        <v>25</v>
      </c>
      <c r="F351">
        <f>SUM(E343:E351)</f>
        <v>215</v>
      </c>
      <c r="G351">
        <v>83500</v>
      </c>
    </row>
    <row r="352" spans="1:13" ht="14.95" thickTop="1">
      <c r="A352" s="150">
        <v>55</v>
      </c>
      <c r="B352" s="21" t="s">
        <v>190</v>
      </c>
      <c r="C352" s="21">
        <v>800</v>
      </c>
      <c r="D352" s="21"/>
      <c r="E352" s="71">
        <v>25</v>
      </c>
    </row>
    <row r="353" spans="1:10" ht="15.65">
      <c r="A353" s="151">
        <v>55</v>
      </c>
      <c r="B353" s="23" t="s">
        <v>198</v>
      </c>
      <c r="C353" s="23">
        <v>800</v>
      </c>
      <c r="D353" s="23"/>
      <c r="E353" s="72">
        <v>30</v>
      </c>
      <c r="I353" s="1"/>
    </row>
    <row r="354" spans="1:10">
      <c r="A354" s="151">
        <v>55</v>
      </c>
      <c r="B354" s="87" t="s">
        <v>203</v>
      </c>
      <c r="C354" s="67">
        <v>800</v>
      </c>
      <c r="D354" s="67">
        <f>SUM(E354:E360)+30</f>
        <v>195</v>
      </c>
      <c r="E354" s="68">
        <v>20</v>
      </c>
    </row>
    <row r="355" spans="1:10">
      <c r="A355" s="151">
        <v>55</v>
      </c>
      <c r="B355" s="23" t="s">
        <v>184</v>
      </c>
      <c r="C355" s="23">
        <v>800</v>
      </c>
      <c r="D355" s="23"/>
      <c r="E355" s="72">
        <v>50</v>
      </c>
    </row>
    <row r="356" spans="1:10">
      <c r="A356" s="151">
        <v>55</v>
      </c>
      <c r="B356" s="170" t="s">
        <v>113</v>
      </c>
      <c r="C356" s="170">
        <v>800</v>
      </c>
      <c r="D356" s="170"/>
      <c r="E356" s="171">
        <v>15</v>
      </c>
    </row>
    <row r="357" spans="1:10">
      <c r="A357" s="151">
        <v>55</v>
      </c>
      <c r="B357" s="23" t="s">
        <v>201</v>
      </c>
      <c r="C357" s="23">
        <v>800</v>
      </c>
      <c r="D357" s="23"/>
      <c r="E357" s="72">
        <v>20</v>
      </c>
    </row>
    <row r="358" spans="1:10">
      <c r="A358" s="151">
        <v>55</v>
      </c>
      <c r="B358" s="23" t="s">
        <v>187</v>
      </c>
      <c r="C358" s="23">
        <v>800</v>
      </c>
      <c r="D358" s="23"/>
      <c r="E358" s="72">
        <v>20</v>
      </c>
    </row>
    <row r="359" spans="1:10">
      <c r="A359" s="151">
        <v>55</v>
      </c>
      <c r="B359" s="87" t="s">
        <v>204</v>
      </c>
      <c r="C359" s="67">
        <v>800</v>
      </c>
      <c r="D359" s="67">
        <f>SUM(E359:E360)+30</f>
        <v>70</v>
      </c>
      <c r="E359" s="68">
        <v>20</v>
      </c>
    </row>
    <row r="360" spans="1:10" ht="14.95" thickBot="1">
      <c r="A360" s="152">
        <v>55</v>
      </c>
      <c r="B360" s="173" t="s">
        <v>197</v>
      </c>
      <c r="C360" s="173">
        <v>800</v>
      </c>
      <c r="D360" s="173"/>
      <c r="E360" s="174">
        <v>20</v>
      </c>
      <c r="F360">
        <f>SUM(E352:E360)</f>
        <v>220</v>
      </c>
      <c r="G360">
        <v>85000</v>
      </c>
    </row>
    <row r="361" spans="1:10" ht="14.95" thickTop="1">
      <c r="A361" s="189">
        <v>56</v>
      </c>
      <c r="B361" s="23" t="s">
        <v>198</v>
      </c>
      <c r="C361" s="23">
        <v>820</v>
      </c>
      <c r="D361" s="23"/>
      <c r="E361" s="23">
        <v>20</v>
      </c>
    </row>
    <row r="362" spans="1:10">
      <c r="A362" s="189">
        <v>56</v>
      </c>
      <c r="B362" s="99" t="s">
        <v>195</v>
      </c>
      <c r="C362" s="99">
        <v>820</v>
      </c>
      <c r="D362" s="99">
        <v>225</v>
      </c>
      <c r="E362" s="99">
        <v>25</v>
      </c>
    </row>
    <row r="363" spans="1:10" ht="15.65">
      <c r="A363" s="189">
        <v>56</v>
      </c>
      <c r="B363" s="23" t="s">
        <v>201</v>
      </c>
      <c r="C363" s="23">
        <v>820</v>
      </c>
      <c r="D363" s="23"/>
      <c r="E363" s="23">
        <v>20</v>
      </c>
      <c r="J363" s="1"/>
    </row>
    <row r="364" spans="1:10">
      <c r="A364" s="189">
        <v>56</v>
      </c>
      <c r="B364" s="87" t="s">
        <v>203</v>
      </c>
      <c r="C364" s="67">
        <v>820</v>
      </c>
      <c r="D364" s="67">
        <f>SUM(E364:E370)+30</f>
        <v>190</v>
      </c>
      <c r="E364" s="67">
        <v>25</v>
      </c>
    </row>
    <row r="365" spans="1:10">
      <c r="A365" s="189">
        <v>56</v>
      </c>
      <c r="B365" s="23" t="s">
        <v>187</v>
      </c>
      <c r="C365" s="23">
        <v>820</v>
      </c>
      <c r="D365" s="23"/>
      <c r="E365" s="23">
        <v>17</v>
      </c>
    </row>
    <row r="366" spans="1:10">
      <c r="A366" s="189">
        <v>56</v>
      </c>
      <c r="B366" s="84" t="s">
        <v>188</v>
      </c>
      <c r="C366" s="85">
        <v>820</v>
      </c>
      <c r="D366" s="85"/>
      <c r="E366" s="85">
        <v>8</v>
      </c>
    </row>
    <row r="367" spans="1:10">
      <c r="A367" s="189">
        <v>56</v>
      </c>
      <c r="B367" s="99" t="s">
        <v>196</v>
      </c>
      <c r="C367" s="99">
        <v>820</v>
      </c>
      <c r="D367" s="99">
        <f>SUM(E367:E370)+30</f>
        <v>140</v>
      </c>
      <c r="E367" s="99">
        <v>25</v>
      </c>
    </row>
    <row r="368" spans="1:10">
      <c r="A368" s="189">
        <v>56</v>
      </c>
      <c r="B368" s="23" t="s">
        <v>184</v>
      </c>
      <c r="C368" s="74">
        <v>820</v>
      </c>
      <c r="D368" s="23"/>
      <c r="E368" s="23">
        <v>50</v>
      </c>
    </row>
    <row r="369" spans="1:10">
      <c r="A369" s="189">
        <v>56</v>
      </c>
      <c r="B369" s="170" t="s">
        <v>113</v>
      </c>
      <c r="C369" s="170">
        <v>820</v>
      </c>
      <c r="D369" s="170"/>
      <c r="E369" s="170">
        <v>15</v>
      </c>
    </row>
    <row r="370" spans="1:10" ht="14.95" thickBot="1">
      <c r="A370" s="189">
        <v>56</v>
      </c>
      <c r="B370" s="170" t="s">
        <v>197</v>
      </c>
      <c r="C370" s="170">
        <v>820</v>
      </c>
      <c r="D370" s="170"/>
      <c r="E370" s="170">
        <v>20</v>
      </c>
      <c r="F370">
        <f>SUM(E361:E370)</f>
        <v>225</v>
      </c>
      <c r="G370">
        <v>86500</v>
      </c>
    </row>
    <row r="371" spans="1:10" ht="14.95" thickTop="1">
      <c r="A371" s="181">
        <v>57</v>
      </c>
      <c r="B371" s="143" t="s">
        <v>84</v>
      </c>
      <c r="C371" s="144">
        <v>840</v>
      </c>
      <c r="D371" s="144"/>
      <c r="E371" s="145">
        <v>30</v>
      </c>
    </row>
    <row r="372" spans="1:10" ht="15.65">
      <c r="A372" s="182">
        <v>57</v>
      </c>
      <c r="B372" s="170" t="s">
        <v>197</v>
      </c>
      <c r="C372" s="170">
        <v>840</v>
      </c>
      <c r="D372" s="170"/>
      <c r="E372" s="171">
        <v>25</v>
      </c>
      <c r="J372" s="48"/>
    </row>
    <row r="373" spans="1:10">
      <c r="A373" s="182">
        <v>57</v>
      </c>
      <c r="B373" s="99" t="s">
        <v>195</v>
      </c>
      <c r="C373" s="99">
        <v>840</v>
      </c>
      <c r="D373" s="99">
        <f>SUM(E373:E379)+30</f>
        <v>215</v>
      </c>
      <c r="E373" s="101">
        <v>25</v>
      </c>
    </row>
    <row r="374" spans="1:10">
      <c r="A374" s="182">
        <v>57</v>
      </c>
      <c r="B374" s="23" t="s">
        <v>184</v>
      </c>
      <c r="C374" s="23">
        <v>840</v>
      </c>
      <c r="D374" s="23"/>
      <c r="E374" s="72">
        <v>50</v>
      </c>
    </row>
    <row r="375" spans="1:10">
      <c r="A375" s="182">
        <v>57</v>
      </c>
      <c r="B375" s="146" t="s">
        <v>187</v>
      </c>
      <c r="C375" s="23">
        <v>840</v>
      </c>
      <c r="D375" s="23"/>
      <c r="E375" s="72">
        <v>20</v>
      </c>
    </row>
    <row r="376" spans="1:10">
      <c r="A376" s="182">
        <v>57</v>
      </c>
      <c r="B376" s="99" t="s">
        <v>196</v>
      </c>
      <c r="C376" s="99">
        <v>840</v>
      </c>
      <c r="D376" s="99">
        <f>SUM(E376:E379)+30</f>
        <v>120</v>
      </c>
      <c r="E376" s="101">
        <v>25</v>
      </c>
    </row>
    <row r="377" spans="1:10">
      <c r="A377" s="182">
        <v>57</v>
      </c>
      <c r="B377" s="84" t="s">
        <v>108</v>
      </c>
      <c r="C377" s="85">
        <v>840</v>
      </c>
      <c r="D377" s="85"/>
      <c r="E377" s="86">
        <v>20</v>
      </c>
    </row>
    <row r="378" spans="1:10">
      <c r="A378" s="182">
        <v>57</v>
      </c>
      <c r="B378" s="170" t="s">
        <v>113</v>
      </c>
      <c r="C378" s="170">
        <v>840</v>
      </c>
      <c r="D378" s="170"/>
      <c r="E378" s="171">
        <v>20</v>
      </c>
    </row>
    <row r="379" spans="1:10" ht="14.95" thickBot="1">
      <c r="A379" s="183">
        <v>57</v>
      </c>
      <c r="B379" s="45" t="s">
        <v>203</v>
      </c>
      <c r="C379" s="89">
        <v>840</v>
      </c>
      <c r="D379" s="89">
        <v>55</v>
      </c>
      <c r="E379" s="91">
        <v>25</v>
      </c>
      <c r="F379">
        <f>SUM(E371:E379)</f>
        <v>240</v>
      </c>
      <c r="G379">
        <v>132000</v>
      </c>
    </row>
    <row r="380" spans="1:10" ht="14.95" thickTop="1">
      <c r="A380" s="187">
        <v>58</v>
      </c>
      <c r="B380" s="23" t="s">
        <v>187</v>
      </c>
      <c r="C380" s="23">
        <v>860</v>
      </c>
      <c r="D380" s="23"/>
      <c r="E380" s="23">
        <v>20</v>
      </c>
    </row>
    <row r="381" spans="1:10" ht="15.65">
      <c r="A381" s="187">
        <v>58</v>
      </c>
      <c r="B381" s="84" t="s">
        <v>194</v>
      </c>
      <c r="C381" s="85">
        <v>860</v>
      </c>
      <c r="D381" s="85"/>
      <c r="E381" s="85">
        <v>15</v>
      </c>
      <c r="I381" s="48"/>
    </row>
    <row r="382" spans="1:10">
      <c r="A382" s="187">
        <v>58</v>
      </c>
      <c r="B382" s="99" t="s">
        <v>195</v>
      </c>
      <c r="C382" s="99">
        <v>860</v>
      </c>
      <c r="D382" s="99">
        <f>SUM(E382:E389)+30</f>
        <v>235</v>
      </c>
      <c r="E382" s="99">
        <v>30</v>
      </c>
    </row>
    <row r="383" spans="1:10">
      <c r="A383" s="187">
        <v>58</v>
      </c>
      <c r="B383" s="170" t="s">
        <v>197</v>
      </c>
      <c r="C383" s="170">
        <v>860</v>
      </c>
      <c r="D383" s="170"/>
      <c r="E383" s="170">
        <v>25</v>
      </c>
    </row>
    <row r="384" spans="1:10">
      <c r="A384" s="187">
        <v>58</v>
      </c>
      <c r="B384" s="97" t="s">
        <v>191</v>
      </c>
      <c r="C384" s="97">
        <v>860</v>
      </c>
      <c r="D384" s="97"/>
      <c r="E384" s="97">
        <v>15</v>
      </c>
    </row>
    <row r="385" spans="1:10">
      <c r="A385" s="187">
        <v>58</v>
      </c>
      <c r="B385" s="23" t="s">
        <v>184</v>
      </c>
      <c r="C385" s="74">
        <v>860</v>
      </c>
      <c r="D385" s="23"/>
      <c r="E385" s="23">
        <v>50</v>
      </c>
    </row>
    <row r="386" spans="1:10">
      <c r="A386" s="187">
        <v>58</v>
      </c>
      <c r="B386" s="87" t="s">
        <v>202</v>
      </c>
      <c r="C386" s="67">
        <v>860</v>
      </c>
      <c r="D386" s="67"/>
      <c r="E386" s="67">
        <v>20</v>
      </c>
    </row>
    <row r="387" spans="1:10">
      <c r="A387" s="187">
        <v>58</v>
      </c>
      <c r="B387" s="97" t="s">
        <v>199</v>
      </c>
      <c r="C387" s="97">
        <v>860</v>
      </c>
      <c r="D387" s="97"/>
      <c r="E387" s="97">
        <v>20</v>
      </c>
    </row>
    <row r="388" spans="1:10">
      <c r="A388" s="187">
        <v>58</v>
      </c>
      <c r="B388" s="170" t="s">
        <v>113</v>
      </c>
      <c r="C388" s="170">
        <v>860</v>
      </c>
      <c r="D388" s="170"/>
      <c r="E388" s="170">
        <v>20</v>
      </c>
    </row>
    <row r="389" spans="1:10" ht="14.95" thickBot="1">
      <c r="A389" s="187">
        <v>58</v>
      </c>
      <c r="B389" s="87" t="s">
        <v>203</v>
      </c>
      <c r="C389" s="67">
        <v>860</v>
      </c>
      <c r="D389" s="67">
        <v>55</v>
      </c>
      <c r="E389" s="67">
        <v>25</v>
      </c>
      <c r="F389">
        <f>SUM(E380:E389)</f>
        <v>240</v>
      </c>
      <c r="G389">
        <v>134250</v>
      </c>
    </row>
    <row r="390" spans="1:10" ht="16.3" thickTop="1">
      <c r="A390" s="181">
        <v>59</v>
      </c>
      <c r="B390" s="21" t="s">
        <v>226</v>
      </c>
      <c r="C390" s="21">
        <v>880</v>
      </c>
      <c r="D390" s="21"/>
      <c r="E390" s="71">
        <v>10</v>
      </c>
      <c r="J390" s="1"/>
    </row>
    <row r="391" spans="1:10">
      <c r="A391" s="182">
        <v>59</v>
      </c>
      <c r="B391" s="23" t="s">
        <v>224</v>
      </c>
      <c r="C391" s="23">
        <v>880</v>
      </c>
      <c r="D391" s="23"/>
      <c r="E391" s="72">
        <v>10</v>
      </c>
    </row>
    <row r="392" spans="1:10">
      <c r="A392" s="182">
        <v>59</v>
      </c>
      <c r="B392" s="23" t="s">
        <v>187</v>
      </c>
      <c r="C392" s="23">
        <v>880</v>
      </c>
      <c r="D392" s="23"/>
      <c r="E392" s="72">
        <v>20</v>
      </c>
    </row>
    <row r="393" spans="1:10">
      <c r="A393" s="182">
        <v>59</v>
      </c>
      <c r="B393" s="23" t="s">
        <v>190</v>
      </c>
      <c r="C393" s="23">
        <v>880</v>
      </c>
      <c r="D393" s="23"/>
      <c r="E393" s="72">
        <v>10</v>
      </c>
    </row>
    <row r="394" spans="1:10">
      <c r="A394" s="182">
        <v>59</v>
      </c>
      <c r="B394" s="23" t="s">
        <v>198</v>
      </c>
      <c r="C394" s="23">
        <v>880</v>
      </c>
      <c r="D394" s="23"/>
      <c r="E394" s="72">
        <v>10</v>
      </c>
    </row>
    <row r="395" spans="1:10">
      <c r="A395" s="182">
        <v>59</v>
      </c>
      <c r="B395" s="23" t="s">
        <v>184</v>
      </c>
      <c r="C395" s="23">
        <v>880</v>
      </c>
      <c r="D395" s="23"/>
      <c r="E395" s="72">
        <v>50</v>
      </c>
    </row>
    <row r="396" spans="1:10">
      <c r="A396" s="182">
        <v>59</v>
      </c>
      <c r="B396" s="170" t="s">
        <v>197</v>
      </c>
      <c r="C396" s="170">
        <v>880</v>
      </c>
      <c r="D396" s="170"/>
      <c r="E396" s="171">
        <v>20</v>
      </c>
    </row>
    <row r="397" spans="1:10">
      <c r="A397" s="182">
        <v>59</v>
      </c>
      <c r="B397" s="87" t="s">
        <v>203</v>
      </c>
      <c r="C397" s="67">
        <v>880</v>
      </c>
      <c r="D397" s="67">
        <f>SUM(E397:E402)+30</f>
        <v>140</v>
      </c>
      <c r="E397" s="68">
        <v>20</v>
      </c>
    </row>
    <row r="398" spans="1:10">
      <c r="A398" s="182">
        <v>59</v>
      </c>
      <c r="B398" s="99" t="s">
        <v>195</v>
      </c>
      <c r="C398" s="99">
        <v>880</v>
      </c>
      <c r="D398" s="99">
        <f>SUM(E398:E402)+30</f>
        <v>120</v>
      </c>
      <c r="E398" s="101">
        <v>25</v>
      </c>
    </row>
    <row r="399" spans="1:10">
      <c r="A399" s="182">
        <v>59</v>
      </c>
      <c r="B399" s="170" t="s">
        <v>113</v>
      </c>
      <c r="C399" s="170">
        <v>880</v>
      </c>
      <c r="D399" s="170"/>
      <c r="E399" s="171">
        <v>15</v>
      </c>
    </row>
    <row r="400" spans="1:10">
      <c r="A400" s="182">
        <v>59</v>
      </c>
      <c r="B400" s="87" t="s">
        <v>204</v>
      </c>
      <c r="C400" s="67">
        <v>880</v>
      </c>
      <c r="D400" s="67">
        <f>SUM(E400:E402)+30</f>
        <v>80</v>
      </c>
      <c r="E400" s="68">
        <v>20</v>
      </c>
    </row>
    <row r="401" spans="1:7">
      <c r="A401" s="182">
        <v>59</v>
      </c>
      <c r="B401" s="142" t="s">
        <v>196</v>
      </c>
      <c r="C401" s="142">
        <v>880</v>
      </c>
      <c r="D401" s="142">
        <f>SUM(E401:E402)+30</f>
        <v>60</v>
      </c>
      <c r="E401" s="184">
        <v>25</v>
      </c>
    </row>
    <row r="402" spans="1:7" ht="14.95" thickBot="1">
      <c r="A402" s="183">
        <v>59</v>
      </c>
      <c r="B402" s="45" t="s">
        <v>205</v>
      </c>
      <c r="C402" s="89">
        <v>880</v>
      </c>
      <c r="D402" s="89"/>
      <c r="E402" s="91">
        <v>5</v>
      </c>
      <c r="F402">
        <f>SUM(E390:E402)</f>
        <v>240</v>
      </c>
      <c r="G402">
        <v>136500</v>
      </c>
    </row>
    <row r="403" spans="1:7" ht="14.95" thickTop="1">
      <c r="A403" s="187">
        <v>60</v>
      </c>
      <c r="B403" s="185" t="s">
        <v>234</v>
      </c>
      <c r="C403" s="185">
        <v>900</v>
      </c>
      <c r="D403" s="185"/>
      <c r="E403" s="185">
        <v>1</v>
      </c>
    </row>
    <row r="404" spans="1:7">
      <c r="A404" s="187">
        <v>60</v>
      </c>
      <c r="B404" s="23" t="s">
        <v>206</v>
      </c>
      <c r="C404" s="23">
        <v>900</v>
      </c>
      <c r="D404" s="23"/>
      <c r="E404" s="23">
        <v>2</v>
      </c>
    </row>
    <row r="405" spans="1:7">
      <c r="A405" s="187">
        <v>60</v>
      </c>
      <c r="B405" s="23" t="s">
        <v>233</v>
      </c>
      <c r="C405" s="23">
        <v>900</v>
      </c>
      <c r="D405" s="23"/>
      <c r="E405" s="23">
        <v>3</v>
      </c>
    </row>
    <row r="406" spans="1:7">
      <c r="A406" s="187">
        <v>60</v>
      </c>
      <c r="B406" s="87" t="s">
        <v>228</v>
      </c>
      <c r="C406" s="88">
        <v>900</v>
      </c>
      <c r="D406" s="67"/>
      <c r="E406" s="67">
        <v>252</v>
      </c>
      <c r="F406">
        <f>SUM(E403:E406)</f>
        <v>258</v>
      </c>
      <c r="G406">
        <v>138750</v>
      </c>
    </row>
    <row r="407" spans="1:7">
      <c r="A407" s="23"/>
      <c r="B407" s="23"/>
      <c r="C407" s="23"/>
      <c r="D407" s="23"/>
      <c r="E407" s="23"/>
    </row>
    <row r="408" spans="1:7">
      <c r="A408" s="23"/>
      <c r="B408" s="23"/>
      <c r="C408" s="23"/>
      <c r="D408" s="23"/>
      <c r="E408" s="23"/>
    </row>
    <row r="409" spans="1:7">
      <c r="A409" s="23"/>
      <c r="B409" s="23"/>
      <c r="C409" s="23"/>
      <c r="D409" s="23"/>
      <c r="E409" s="23"/>
    </row>
    <row r="410" spans="1:7">
      <c r="A410" s="23"/>
      <c r="B410" s="23"/>
      <c r="C410" s="23"/>
      <c r="D410" s="23"/>
      <c r="E410" s="23"/>
    </row>
    <row r="411" spans="1:7">
      <c r="A411" s="23"/>
      <c r="B411" s="23"/>
      <c r="C411" s="23"/>
      <c r="D411" s="23"/>
      <c r="E411" s="23"/>
    </row>
    <row r="412" spans="1:7">
      <c r="A412" s="23"/>
      <c r="B412" s="23"/>
      <c r="C412" s="23"/>
      <c r="D412" s="23"/>
      <c r="E412" s="23"/>
    </row>
    <row r="413" spans="1:7">
      <c r="A413" s="23"/>
      <c r="B413" s="23"/>
      <c r="C413" s="23"/>
      <c r="D413" s="23"/>
      <c r="E413" s="23"/>
    </row>
    <row r="414" spans="1:7">
      <c r="A414" s="23"/>
      <c r="B414" s="23"/>
      <c r="C414" s="23"/>
      <c r="D414" s="23"/>
      <c r="E414" s="23"/>
    </row>
    <row r="415" spans="1:7">
      <c r="A415" s="23"/>
      <c r="B415" s="23"/>
      <c r="C415" s="23"/>
      <c r="D415" s="23"/>
      <c r="E415" s="23"/>
    </row>
    <row r="416" spans="1:7">
      <c r="A416" s="23"/>
      <c r="B416" s="23"/>
      <c r="C416" s="23"/>
      <c r="D416" s="23"/>
      <c r="E416" s="23"/>
    </row>
    <row r="417" spans="1:5">
      <c r="A417" s="23"/>
      <c r="B417" s="23"/>
      <c r="C417" s="23"/>
      <c r="D417" s="23"/>
      <c r="E417" s="23"/>
    </row>
    <row r="418" spans="1:5">
      <c r="A418" s="23"/>
      <c r="B418" s="23"/>
      <c r="C418" s="23"/>
      <c r="D418" s="23"/>
      <c r="E418" s="23"/>
    </row>
    <row r="419" spans="1:5">
      <c r="A419" s="23"/>
      <c r="B419" s="23"/>
      <c r="C419" s="23"/>
      <c r="D419" s="23"/>
      <c r="E419" s="23"/>
    </row>
    <row r="420" spans="1:5">
      <c r="A420" s="23"/>
      <c r="B420" s="23"/>
      <c r="C420" s="23"/>
      <c r="D420" s="23"/>
      <c r="E420" s="23"/>
    </row>
    <row r="421" spans="1:5">
      <c r="A421" s="23"/>
      <c r="B421" s="23"/>
      <c r="C421" s="23"/>
      <c r="D421" s="23"/>
      <c r="E421" s="23"/>
    </row>
    <row r="422" spans="1:5">
      <c r="A422" s="23"/>
      <c r="B422" s="23"/>
      <c r="C422" s="23"/>
      <c r="D422" s="23"/>
      <c r="E422" s="23"/>
    </row>
    <row r="423" spans="1:5">
      <c r="A423" s="23"/>
      <c r="B423" s="23"/>
      <c r="C423" s="23"/>
      <c r="D423" s="23"/>
      <c r="E423" s="23"/>
    </row>
    <row r="424" spans="1:5">
      <c r="A424" s="23"/>
      <c r="B424" s="23"/>
      <c r="C424" s="23"/>
      <c r="D424" s="23"/>
      <c r="E424" s="23"/>
    </row>
    <row r="425" spans="1:5">
      <c r="A425" s="23"/>
      <c r="B425" s="23"/>
      <c r="C425" s="23"/>
      <c r="D425" s="23"/>
      <c r="E425" s="23"/>
    </row>
    <row r="426" spans="1:5">
      <c r="A426" s="23"/>
      <c r="B426" s="23"/>
      <c r="C426" s="23"/>
      <c r="D426" s="23"/>
      <c r="E426" s="23"/>
    </row>
    <row r="427" spans="1:5">
      <c r="A427" s="23"/>
      <c r="B427" s="23"/>
      <c r="C427" s="23"/>
      <c r="D427" s="23"/>
      <c r="E427" s="23"/>
    </row>
    <row r="428" spans="1:5">
      <c r="A428" s="23"/>
      <c r="B428" s="23"/>
      <c r="C428" s="23"/>
      <c r="D428" s="23"/>
      <c r="E428" s="23"/>
    </row>
    <row r="429" spans="1:5">
      <c r="A429" s="23"/>
      <c r="B429" s="23"/>
      <c r="C429" s="23"/>
      <c r="D429" s="23"/>
      <c r="E429" s="23"/>
    </row>
    <row r="430" spans="1:5">
      <c r="A430" s="23"/>
      <c r="B430" s="23"/>
      <c r="C430" s="23"/>
      <c r="D430" s="23"/>
      <c r="E430" s="23"/>
    </row>
    <row r="431" spans="1:5">
      <c r="A431" s="23"/>
      <c r="B431" s="23"/>
      <c r="C431" s="23"/>
      <c r="D431" s="23"/>
      <c r="E431" s="23"/>
    </row>
    <row r="432" spans="1:5">
      <c r="A432" s="23"/>
      <c r="B432" s="23"/>
      <c r="C432" s="23"/>
      <c r="D432" s="23"/>
      <c r="E432" s="23"/>
    </row>
    <row r="433" spans="1:5">
      <c r="A433" s="23"/>
      <c r="B433" s="23"/>
      <c r="C433" s="23"/>
      <c r="D433" s="23"/>
      <c r="E433" s="23"/>
    </row>
    <row r="434" spans="1:5">
      <c r="A434" s="23"/>
      <c r="B434" s="23"/>
      <c r="C434" s="23"/>
      <c r="D434" s="23"/>
      <c r="E434" s="23"/>
    </row>
    <row r="435" spans="1:5">
      <c r="A435" s="23"/>
      <c r="B435" s="23"/>
      <c r="C435" s="23"/>
      <c r="D435" s="23"/>
      <c r="E435" s="23"/>
    </row>
    <row r="436" spans="1:5">
      <c r="A436" s="23"/>
      <c r="B436" s="23"/>
      <c r="C436" s="23"/>
      <c r="D436" s="23"/>
      <c r="E436" s="23"/>
    </row>
    <row r="437" spans="1:5">
      <c r="A437" s="23"/>
      <c r="B437" s="23"/>
      <c r="C437" s="23"/>
      <c r="D437" s="23"/>
      <c r="E437" s="23"/>
    </row>
    <row r="438" spans="1:5">
      <c r="A438" s="23"/>
      <c r="B438" s="23"/>
      <c r="C438" s="23"/>
      <c r="D438" s="23"/>
      <c r="E438" s="23"/>
    </row>
    <row r="439" spans="1:5">
      <c r="A439" s="23"/>
      <c r="B439" s="23"/>
      <c r="C439" s="23"/>
      <c r="D439" s="23"/>
      <c r="E439" s="23"/>
    </row>
    <row r="440" spans="1:5">
      <c r="A440" s="23"/>
      <c r="B440" s="23"/>
      <c r="C440" s="23"/>
      <c r="D440" s="23"/>
      <c r="E440" s="23"/>
    </row>
    <row r="441" spans="1:5">
      <c r="A441" s="23"/>
      <c r="B441" s="23"/>
      <c r="C441" s="23"/>
      <c r="D441" s="23"/>
      <c r="E441" s="23"/>
    </row>
    <row r="442" spans="1:5">
      <c r="A442" s="23"/>
      <c r="B442" s="23"/>
      <c r="C442" s="23"/>
      <c r="D442" s="23"/>
      <c r="E442" s="23"/>
    </row>
    <row r="443" spans="1:5">
      <c r="A443" s="23"/>
      <c r="B443" s="23"/>
      <c r="C443" s="23"/>
      <c r="D443" s="23"/>
      <c r="E443" s="23"/>
    </row>
    <row r="444" spans="1:5">
      <c r="A444" s="23"/>
      <c r="B444" s="23"/>
      <c r="C444" s="23"/>
      <c r="D444" s="23"/>
      <c r="E444" s="23"/>
    </row>
    <row r="445" spans="1:5">
      <c r="A445" s="23"/>
      <c r="B445" s="23"/>
      <c r="C445" s="23"/>
      <c r="D445" s="23"/>
      <c r="E445" s="23"/>
    </row>
    <row r="446" spans="1:5">
      <c r="A446" s="23"/>
      <c r="B446" s="23"/>
      <c r="C446" s="23"/>
      <c r="D446" s="23"/>
      <c r="E446" s="23"/>
    </row>
    <row r="447" spans="1:5">
      <c r="A447" s="23"/>
      <c r="B447" s="23"/>
      <c r="C447" s="23"/>
      <c r="D447" s="23"/>
      <c r="E447" s="23"/>
    </row>
    <row r="448" spans="1:5">
      <c r="A448" s="23"/>
      <c r="B448" s="23"/>
      <c r="C448" s="23"/>
      <c r="D448" s="23"/>
      <c r="E448" s="23"/>
    </row>
    <row r="449" spans="1:5">
      <c r="A449" s="23"/>
      <c r="B449" s="23"/>
      <c r="C449" s="23"/>
      <c r="D449" s="23"/>
      <c r="E449" s="23"/>
    </row>
    <row r="450" spans="1:5">
      <c r="A450" s="23"/>
      <c r="B450" s="23"/>
      <c r="C450" s="23"/>
      <c r="D450" s="23"/>
      <c r="E450" s="23"/>
    </row>
    <row r="451" spans="1:5">
      <c r="A451" s="23"/>
      <c r="B451" s="23"/>
      <c r="C451" s="23"/>
      <c r="D451" s="23"/>
      <c r="E451" s="23"/>
    </row>
    <row r="452" spans="1:5">
      <c r="A452" s="23"/>
      <c r="B452" s="23"/>
      <c r="C452" s="23"/>
      <c r="D452" s="23"/>
      <c r="E452" s="23"/>
    </row>
    <row r="453" spans="1:5">
      <c r="A453" s="23"/>
      <c r="B453" s="23"/>
      <c r="C453" s="23"/>
      <c r="D453" s="23"/>
      <c r="E453" s="23"/>
    </row>
    <row r="454" spans="1:5">
      <c r="A454" s="23"/>
      <c r="B454" s="23"/>
      <c r="C454" s="23"/>
      <c r="D454" s="23"/>
      <c r="E454" s="23"/>
    </row>
    <row r="455" spans="1:5">
      <c r="A455" s="23"/>
      <c r="B455" s="23"/>
      <c r="C455" s="23"/>
      <c r="D455" s="23"/>
      <c r="E455" s="23"/>
    </row>
    <row r="456" spans="1:5">
      <c r="A456" s="23"/>
      <c r="B456" s="23"/>
      <c r="C456" s="23"/>
      <c r="D456" s="23"/>
      <c r="E456" s="23"/>
    </row>
    <row r="457" spans="1:5">
      <c r="A457" s="23"/>
      <c r="B457" s="23"/>
      <c r="C457" s="23"/>
      <c r="D457" s="23"/>
      <c r="E457" s="23"/>
    </row>
    <row r="458" spans="1:5">
      <c r="A458" s="23"/>
      <c r="B458" s="23"/>
      <c r="C458" s="23"/>
      <c r="D458" s="23"/>
      <c r="E458" s="23"/>
    </row>
    <row r="459" spans="1:5">
      <c r="A459" s="23"/>
      <c r="B459" s="23"/>
      <c r="C459" s="23"/>
      <c r="D459" s="23"/>
      <c r="E459" s="23"/>
    </row>
    <row r="460" spans="1:5">
      <c r="A460" s="23"/>
      <c r="B460" s="23"/>
      <c r="C460" s="23"/>
      <c r="D460" s="23"/>
      <c r="E460" s="23"/>
    </row>
    <row r="461" spans="1:5">
      <c r="A461" s="23"/>
      <c r="B461" s="23"/>
      <c r="C461" s="23"/>
      <c r="D461" s="23"/>
      <c r="E461" s="23"/>
    </row>
    <row r="462" spans="1:5">
      <c r="A462" s="23"/>
      <c r="B462" s="23"/>
      <c r="C462" s="23"/>
      <c r="D462" s="23"/>
      <c r="E462" s="23"/>
    </row>
    <row r="463" spans="1:5">
      <c r="A463" s="23"/>
      <c r="B463" s="23"/>
      <c r="C463" s="23"/>
      <c r="D463" s="23"/>
      <c r="E463" s="23"/>
    </row>
    <row r="464" spans="1:5">
      <c r="A464" s="23"/>
      <c r="B464" s="23"/>
      <c r="C464" s="23"/>
      <c r="D464" s="23"/>
      <c r="E464" s="23"/>
    </row>
    <row r="465" spans="1:5">
      <c r="A465" s="23"/>
      <c r="B465" s="23"/>
      <c r="C465" s="23"/>
      <c r="D465" s="23"/>
      <c r="E465" s="23"/>
    </row>
    <row r="466" spans="1:5">
      <c r="A466" s="23"/>
      <c r="B466" s="23"/>
      <c r="C466" s="23"/>
      <c r="D466" s="23"/>
      <c r="E466" s="23"/>
    </row>
    <row r="467" spans="1:5">
      <c r="A467" s="23"/>
      <c r="B467" s="23"/>
      <c r="C467" s="23"/>
      <c r="D467" s="23"/>
      <c r="E467" s="23"/>
    </row>
    <row r="468" spans="1:5">
      <c r="A468" s="23"/>
      <c r="B468" s="23"/>
      <c r="C468" s="23"/>
      <c r="D468" s="23"/>
      <c r="E468" s="23"/>
    </row>
    <row r="469" spans="1:5">
      <c r="A469" s="23"/>
      <c r="B469" s="23"/>
      <c r="C469" s="23"/>
      <c r="D469" s="23"/>
      <c r="E469" s="23"/>
    </row>
    <row r="470" spans="1:5">
      <c r="A470" s="23"/>
      <c r="B470" s="23"/>
      <c r="C470" s="23"/>
      <c r="D470" s="23"/>
      <c r="E470" s="23"/>
    </row>
    <row r="471" spans="1:5">
      <c r="A471" s="23"/>
      <c r="B471" s="23"/>
      <c r="C471" s="23"/>
      <c r="D471" s="23"/>
      <c r="E471" s="23"/>
    </row>
    <row r="472" spans="1:5">
      <c r="A472" s="23"/>
      <c r="B472" s="23"/>
      <c r="C472" s="23"/>
      <c r="D472" s="23"/>
      <c r="E472" s="23"/>
    </row>
    <row r="473" spans="1:5">
      <c r="A473" s="23"/>
      <c r="B473" s="23"/>
      <c r="C473" s="23"/>
      <c r="D473" s="23"/>
      <c r="E473" s="23"/>
    </row>
    <row r="474" spans="1:5">
      <c r="A474" s="23"/>
      <c r="B474" s="23"/>
      <c r="C474" s="23"/>
      <c r="D474" s="23"/>
      <c r="E474" s="23"/>
    </row>
    <row r="475" spans="1:5">
      <c r="A475" s="23"/>
      <c r="B475" s="23"/>
      <c r="C475" s="23"/>
      <c r="D475" s="23"/>
      <c r="E475" s="23"/>
    </row>
    <row r="476" spans="1:5">
      <c r="A476" s="23"/>
      <c r="B476" s="23"/>
      <c r="C476" s="23"/>
      <c r="D476" s="23"/>
      <c r="E476" s="23"/>
    </row>
    <row r="477" spans="1:5">
      <c r="A477" s="23"/>
      <c r="B477" s="23"/>
      <c r="C477" s="23"/>
      <c r="D477" s="23"/>
      <c r="E477" s="23"/>
    </row>
    <row r="478" spans="1:5">
      <c r="A478" s="23"/>
      <c r="B478" s="23"/>
      <c r="C478" s="23"/>
      <c r="D478" s="23"/>
      <c r="E478" s="23"/>
    </row>
    <row r="479" spans="1:5">
      <c r="A479" s="23"/>
      <c r="B479" s="23"/>
      <c r="C479" s="23"/>
      <c r="D479" s="23"/>
      <c r="E479" s="23"/>
    </row>
    <row r="480" spans="1:5">
      <c r="A480" s="23"/>
      <c r="B480" s="23"/>
      <c r="C480" s="23"/>
      <c r="D480" s="23"/>
      <c r="E480" s="23"/>
    </row>
    <row r="481" spans="1:5">
      <c r="A481" s="23"/>
      <c r="B481" s="23"/>
      <c r="C481" s="23"/>
      <c r="D481" s="23"/>
      <c r="E481" s="23"/>
    </row>
    <row r="482" spans="1:5">
      <c r="A482" s="23"/>
      <c r="B482" s="23"/>
      <c r="C482" s="23"/>
      <c r="D482" s="23"/>
      <c r="E482" s="23"/>
    </row>
    <row r="483" spans="1:5">
      <c r="A483" s="23"/>
      <c r="B483" s="23"/>
      <c r="C483" s="23"/>
      <c r="D483" s="23"/>
      <c r="E483" s="23"/>
    </row>
    <row r="484" spans="1:5">
      <c r="A484" s="23"/>
      <c r="B484" s="23"/>
      <c r="C484" s="23"/>
      <c r="D484" s="23"/>
      <c r="E484" s="23"/>
    </row>
    <row r="485" spans="1:5">
      <c r="A485" s="23"/>
      <c r="B485" s="23"/>
      <c r="C485" s="23"/>
      <c r="D485" s="23"/>
      <c r="E485" s="23"/>
    </row>
    <row r="486" spans="1:5">
      <c r="A486" s="23"/>
      <c r="B486" s="23"/>
      <c r="C486" s="23"/>
      <c r="D486" s="23"/>
      <c r="E486" s="23"/>
    </row>
    <row r="487" spans="1:5">
      <c r="A487" s="23"/>
      <c r="B487" s="23"/>
      <c r="C487" s="23"/>
      <c r="D487" s="23"/>
      <c r="E487" s="23"/>
    </row>
    <row r="488" spans="1:5">
      <c r="A488" s="23"/>
      <c r="B488" s="23"/>
      <c r="C488" s="23"/>
      <c r="D488" s="23"/>
      <c r="E488" s="23"/>
    </row>
    <row r="489" spans="1:5">
      <c r="A489" s="23"/>
      <c r="B489" s="23"/>
      <c r="C489" s="23"/>
      <c r="D489" s="23"/>
      <c r="E489" s="23"/>
    </row>
    <row r="490" spans="1:5">
      <c r="A490" s="23"/>
      <c r="B490" s="23"/>
      <c r="C490" s="23"/>
      <c r="D490" s="23"/>
      <c r="E490" s="23"/>
    </row>
    <row r="491" spans="1:5">
      <c r="A491" s="23"/>
      <c r="B491" s="23"/>
      <c r="C491" s="23"/>
      <c r="D491" s="23"/>
      <c r="E491" s="23"/>
    </row>
    <row r="492" spans="1:5">
      <c r="A492" s="23"/>
      <c r="B492" s="23"/>
      <c r="C492" s="23"/>
      <c r="D492" s="23"/>
      <c r="E492" s="23"/>
    </row>
    <row r="493" spans="1:5">
      <c r="A493" s="23"/>
      <c r="B493" s="23"/>
      <c r="C493" s="23"/>
      <c r="D493" s="23"/>
      <c r="E493" s="23"/>
    </row>
    <row r="494" spans="1:5">
      <c r="A494" s="23"/>
      <c r="B494" s="23"/>
      <c r="C494" s="23"/>
      <c r="D494" s="23"/>
      <c r="E494" s="23"/>
    </row>
    <row r="495" spans="1:5">
      <c r="A495" s="23"/>
      <c r="B495" s="23"/>
      <c r="C495" s="23"/>
      <c r="D495" s="23"/>
      <c r="E495" s="23"/>
    </row>
    <row r="496" spans="1:5">
      <c r="A496" s="23"/>
      <c r="B496" s="23"/>
      <c r="C496" s="23"/>
      <c r="D496" s="23"/>
      <c r="E496" s="23"/>
    </row>
    <row r="497" spans="1:5">
      <c r="A497" s="23"/>
      <c r="B497" s="23"/>
      <c r="C497" s="23"/>
      <c r="D497" s="23"/>
      <c r="E497" s="23"/>
    </row>
    <row r="498" spans="1:5">
      <c r="A498" s="23"/>
      <c r="B498" s="23"/>
      <c r="C498" s="23"/>
      <c r="D498" s="23"/>
      <c r="E498" s="23"/>
    </row>
    <row r="499" spans="1:5">
      <c r="A499" s="23"/>
      <c r="B499" s="23"/>
      <c r="C499" s="23"/>
      <c r="D499" s="23"/>
      <c r="E499" s="23"/>
    </row>
  </sheetData>
  <autoFilter ref="A1:G322"/>
  <phoneticPr fontId="3" type="noConversion"/>
  <pageMargins left="0.7" right="0.7" top="0.75" bottom="0.75" header="0.3" footer="0.3"/>
  <pageSetup paperSize="30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0" zoomScaleNormal="100" workbookViewId="0">
      <selection activeCell="O32" sqref="O32"/>
    </sheetView>
  </sheetViews>
  <sheetFormatPr defaultRowHeight="14.3"/>
  <cols>
    <col min="1" max="1" width="25.125" customWidth="1"/>
    <col min="2" max="2" width="10.875" customWidth="1"/>
    <col min="3" max="3" width="10.5" bestFit="1" customWidth="1"/>
    <col min="4" max="5" width="9.125" bestFit="1" customWidth="1"/>
    <col min="6" max="6" width="18.625" customWidth="1"/>
    <col min="7" max="7" width="12.5" customWidth="1"/>
    <col min="8" max="8" width="14.75" customWidth="1"/>
    <col min="9" max="9" width="12.25" customWidth="1"/>
    <col min="10" max="10" width="13.25" customWidth="1"/>
    <col min="11" max="12" width="9.125" bestFit="1" customWidth="1"/>
    <col min="13" max="13" width="16.375" customWidth="1"/>
    <col min="14" max="14" width="18.125" customWidth="1"/>
    <col min="15" max="15" width="15.625" style="32" customWidth="1"/>
    <col min="16" max="16" width="12.5" customWidth="1"/>
    <col min="17" max="17" width="9.125" bestFit="1" customWidth="1"/>
  </cols>
  <sheetData>
    <row r="1" spans="1:20" ht="15.6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2" t="s">
        <v>14</v>
      </c>
      <c r="P1" s="1" t="s">
        <v>15</v>
      </c>
      <c r="Q1" s="1" t="s">
        <v>16</v>
      </c>
      <c r="R1" s="1" t="s">
        <v>17</v>
      </c>
      <c r="S1" s="1"/>
      <c r="T1" s="1"/>
    </row>
    <row r="2" spans="1:20" ht="15.65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24</v>
      </c>
      <c r="H2" s="1" t="s">
        <v>25</v>
      </c>
      <c r="I2" s="1" t="s">
        <v>26</v>
      </c>
      <c r="J2" s="1" t="s">
        <v>27</v>
      </c>
      <c r="K2" s="1" t="s">
        <v>28</v>
      </c>
      <c r="L2" s="1" t="s">
        <v>29</v>
      </c>
      <c r="M2" s="1" t="s">
        <v>30</v>
      </c>
      <c r="N2" s="1" t="s">
        <v>31</v>
      </c>
      <c r="O2" s="12" t="s">
        <v>32</v>
      </c>
      <c r="P2" s="1" t="s">
        <v>33</v>
      </c>
      <c r="Q2" s="1" t="s">
        <v>34</v>
      </c>
      <c r="R2" s="1" t="s">
        <v>35</v>
      </c>
      <c r="S2" s="1"/>
      <c r="T2" s="1"/>
    </row>
    <row r="3" spans="1:20" ht="16.3" thickBot="1">
      <c r="A3" s="2" t="s">
        <v>36</v>
      </c>
      <c r="B3" s="2">
        <v>1</v>
      </c>
      <c r="C3" s="2">
        <v>1500</v>
      </c>
      <c r="D3" s="2">
        <v>450</v>
      </c>
      <c r="E3" s="2">
        <v>330</v>
      </c>
      <c r="F3" s="2">
        <v>10</v>
      </c>
      <c r="G3" s="148" t="s">
        <v>37</v>
      </c>
      <c r="H3" s="148" t="s">
        <v>37</v>
      </c>
      <c r="I3" s="2">
        <v>0</v>
      </c>
      <c r="J3" s="148" t="s">
        <v>37</v>
      </c>
      <c r="K3" s="148" t="s">
        <v>37</v>
      </c>
      <c r="L3" s="148" t="s">
        <v>37</v>
      </c>
      <c r="M3" s="148" t="s">
        <v>37</v>
      </c>
      <c r="N3" s="148" t="s">
        <v>37</v>
      </c>
      <c r="O3" s="149" t="s">
        <v>37</v>
      </c>
      <c r="P3" s="148" t="s">
        <v>38</v>
      </c>
      <c r="Q3" s="148" t="s">
        <v>37</v>
      </c>
      <c r="R3" s="148" t="s">
        <v>37</v>
      </c>
      <c r="S3" s="1"/>
      <c r="T3" s="1"/>
    </row>
    <row r="4" spans="1:20" ht="16.3" thickTop="1">
      <c r="A4" s="3" t="s">
        <v>39</v>
      </c>
      <c r="B4" s="4">
        <v>1</v>
      </c>
      <c r="C4" s="5">
        <v>1000</v>
      </c>
      <c r="D4" s="5">
        <v>250</v>
      </c>
      <c r="E4" s="5">
        <v>150</v>
      </c>
      <c r="F4" s="5"/>
      <c r="G4" s="5">
        <v>2.5</v>
      </c>
      <c r="H4" s="5">
        <v>2</v>
      </c>
      <c r="I4" s="5">
        <v>0</v>
      </c>
      <c r="J4" s="5">
        <v>2.5</v>
      </c>
      <c r="K4" s="5">
        <v>10</v>
      </c>
      <c r="L4" s="5">
        <v>125</v>
      </c>
      <c r="M4" s="4">
        <v>1</v>
      </c>
      <c r="N4" s="5">
        <v>2</v>
      </c>
      <c r="O4" s="4">
        <v>30</v>
      </c>
      <c r="P4" s="5"/>
      <c r="Q4" s="5"/>
      <c r="R4" s="6"/>
      <c r="S4" s="1"/>
      <c r="T4" s="1" t="s">
        <v>40</v>
      </c>
    </row>
    <row r="5" spans="1:20" ht="16.3" thickBot="1">
      <c r="A5" s="7" t="s">
        <v>41</v>
      </c>
      <c r="B5" s="8">
        <v>1</v>
      </c>
      <c r="C5" s="9">
        <v>2000</v>
      </c>
      <c r="D5" s="9">
        <v>400</v>
      </c>
      <c r="E5" s="9">
        <v>150</v>
      </c>
      <c r="F5" s="9"/>
      <c r="G5" s="9">
        <v>2.5</v>
      </c>
      <c r="H5" s="9">
        <v>2</v>
      </c>
      <c r="I5" s="9">
        <v>0</v>
      </c>
      <c r="J5" s="9">
        <v>2.5</v>
      </c>
      <c r="K5" s="9">
        <v>16</v>
      </c>
      <c r="L5" s="9">
        <v>200</v>
      </c>
      <c r="M5" s="8">
        <v>1</v>
      </c>
      <c r="N5" s="9">
        <v>2</v>
      </c>
      <c r="O5" s="8">
        <v>30</v>
      </c>
      <c r="P5" s="9"/>
      <c r="Q5" s="9"/>
      <c r="R5" s="10"/>
      <c r="S5" s="1"/>
      <c r="T5" s="1" t="s">
        <v>42</v>
      </c>
    </row>
    <row r="6" spans="1:20" ht="16.3" thickTop="1">
      <c r="A6" s="11" t="s">
        <v>43</v>
      </c>
      <c r="B6" s="12">
        <v>0</v>
      </c>
      <c r="C6" s="1">
        <v>1000</v>
      </c>
      <c r="D6" s="1">
        <v>150</v>
      </c>
      <c r="E6" s="1">
        <v>0</v>
      </c>
      <c r="F6" s="1"/>
      <c r="G6" s="1">
        <v>1</v>
      </c>
      <c r="H6" s="1">
        <v>2</v>
      </c>
      <c r="I6" s="1">
        <v>0</v>
      </c>
      <c r="J6" s="1">
        <v>1</v>
      </c>
      <c r="K6" s="1">
        <v>50</v>
      </c>
      <c r="L6" s="1">
        <v>50</v>
      </c>
      <c r="M6" s="12">
        <v>1</v>
      </c>
      <c r="N6" s="1">
        <v>2</v>
      </c>
      <c r="O6" s="12">
        <v>30</v>
      </c>
      <c r="P6" s="1"/>
      <c r="Q6" s="1"/>
      <c r="R6" s="1"/>
      <c r="S6" s="1"/>
      <c r="T6" s="1" t="s">
        <v>44</v>
      </c>
    </row>
    <row r="7" spans="1:20" ht="16.3" thickBot="1">
      <c r="A7" s="11" t="s">
        <v>45</v>
      </c>
      <c r="B7" s="12">
        <v>0</v>
      </c>
      <c r="C7" s="1">
        <v>1800</v>
      </c>
      <c r="D7" s="1">
        <v>180</v>
      </c>
      <c r="E7" s="1">
        <v>0</v>
      </c>
      <c r="F7" s="1"/>
      <c r="G7" s="1">
        <v>1</v>
      </c>
      <c r="H7" s="1">
        <v>2</v>
      </c>
      <c r="I7" s="1">
        <v>0</v>
      </c>
      <c r="J7" s="1">
        <v>1</v>
      </c>
      <c r="K7" s="1">
        <v>90</v>
      </c>
      <c r="L7" s="1">
        <v>90</v>
      </c>
      <c r="M7" s="12">
        <v>1</v>
      </c>
      <c r="N7" s="1">
        <v>2</v>
      </c>
      <c r="O7" s="12">
        <v>30</v>
      </c>
      <c r="P7" s="1"/>
      <c r="Q7" s="1"/>
      <c r="R7" s="1"/>
      <c r="S7" s="1"/>
      <c r="T7" s="1" t="s">
        <v>46</v>
      </c>
    </row>
    <row r="8" spans="1:20" ht="16.3" thickTop="1">
      <c r="A8" s="3" t="s">
        <v>47</v>
      </c>
      <c r="B8" s="4">
        <v>1</v>
      </c>
      <c r="C8" s="5">
        <v>2000</v>
      </c>
      <c r="D8" s="5">
        <v>50</v>
      </c>
      <c r="E8" s="5">
        <v>300</v>
      </c>
      <c r="F8" s="5"/>
      <c r="G8" s="5">
        <v>1.66</v>
      </c>
      <c r="H8" s="5">
        <v>2</v>
      </c>
      <c r="I8" s="5">
        <v>100</v>
      </c>
      <c r="J8" s="5">
        <v>1.66</v>
      </c>
      <c r="K8" s="5">
        <v>20</v>
      </c>
      <c r="L8" s="5">
        <v>250</v>
      </c>
      <c r="M8" s="4">
        <v>1</v>
      </c>
      <c r="N8" s="5">
        <v>2</v>
      </c>
      <c r="O8" s="4">
        <v>30</v>
      </c>
      <c r="P8" s="5"/>
      <c r="Q8" s="5"/>
      <c r="R8" s="6"/>
      <c r="S8" s="1"/>
      <c r="T8" s="1" t="s">
        <v>48</v>
      </c>
    </row>
    <row r="9" spans="1:20" ht="15.65">
      <c r="A9" s="17" t="s">
        <v>49</v>
      </c>
      <c r="B9" s="13">
        <v>1</v>
      </c>
      <c r="C9" s="14">
        <v>4000</v>
      </c>
      <c r="D9" s="14">
        <v>100</v>
      </c>
      <c r="E9" s="14">
        <v>300</v>
      </c>
      <c r="F9" s="14"/>
      <c r="G9" s="14">
        <v>1.66</v>
      </c>
      <c r="H9" s="14">
        <v>2</v>
      </c>
      <c r="I9" s="14">
        <v>100</v>
      </c>
      <c r="J9" s="14">
        <v>1.66</v>
      </c>
      <c r="K9" s="14">
        <v>30</v>
      </c>
      <c r="L9" s="14">
        <v>400</v>
      </c>
      <c r="M9" s="13">
        <v>1</v>
      </c>
      <c r="N9" s="14">
        <v>2</v>
      </c>
      <c r="O9" s="13">
        <v>30</v>
      </c>
      <c r="P9" s="14"/>
      <c r="Q9" s="14"/>
      <c r="R9" s="18"/>
      <c r="S9" s="1"/>
      <c r="T9" s="1" t="s">
        <v>50</v>
      </c>
    </row>
    <row r="10" spans="1:20" ht="16.3" thickBot="1">
      <c r="A10" s="19" t="s">
        <v>51</v>
      </c>
      <c r="B10" s="8">
        <v>1</v>
      </c>
      <c r="C10" s="9">
        <v>3000</v>
      </c>
      <c r="D10" s="9">
        <v>150</v>
      </c>
      <c r="E10" s="9">
        <v>300</v>
      </c>
      <c r="F10" s="9"/>
      <c r="G10" s="9">
        <v>1.66</v>
      </c>
      <c r="H10" s="9">
        <v>2</v>
      </c>
      <c r="I10" s="9">
        <v>100</v>
      </c>
      <c r="J10" s="9">
        <v>1.66</v>
      </c>
      <c r="K10" s="9">
        <v>40</v>
      </c>
      <c r="L10" s="9">
        <v>450</v>
      </c>
      <c r="M10" s="8">
        <v>1</v>
      </c>
      <c r="N10" s="9">
        <v>2</v>
      </c>
      <c r="O10" s="8">
        <v>30</v>
      </c>
      <c r="P10" s="9"/>
      <c r="Q10" s="9"/>
      <c r="R10" s="10"/>
      <c r="S10" s="1"/>
      <c r="T10" s="1" t="s">
        <v>237</v>
      </c>
    </row>
    <row r="11" spans="1:20" ht="16.3" thickTop="1">
      <c r="A11" s="11" t="s">
        <v>73</v>
      </c>
      <c r="B11" s="12">
        <v>1</v>
      </c>
      <c r="C11" s="1">
        <v>700</v>
      </c>
      <c r="D11" s="1">
        <v>100</v>
      </c>
      <c r="E11" s="1">
        <v>100</v>
      </c>
      <c r="G11" s="1">
        <v>0.625</v>
      </c>
      <c r="H11" s="1">
        <v>2</v>
      </c>
      <c r="I11" s="1">
        <v>125</v>
      </c>
      <c r="J11" s="1">
        <v>0.625</v>
      </c>
      <c r="K11" s="1">
        <v>25</v>
      </c>
      <c r="L11" s="1">
        <v>313</v>
      </c>
      <c r="M11" s="12">
        <v>1</v>
      </c>
      <c r="N11" s="1">
        <v>2</v>
      </c>
      <c r="O11" s="12">
        <v>30</v>
      </c>
      <c r="P11" s="1"/>
      <c r="Q11" s="1"/>
      <c r="R11" s="14"/>
      <c r="S11" s="1"/>
      <c r="T11" s="1" t="s">
        <v>80</v>
      </c>
    </row>
    <row r="12" spans="1:20" ht="15.65">
      <c r="A12" s="11" t="s">
        <v>74</v>
      </c>
      <c r="B12" s="12">
        <v>1</v>
      </c>
      <c r="C12" s="1">
        <v>1500</v>
      </c>
      <c r="D12" s="1">
        <v>150</v>
      </c>
      <c r="E12" s="1">
        <v>100</v>
      </c>
      <c r="G12" s="1">
        <v>0.625</v>
      </c>
      <c r="H12" s="1">
        <v>2</v>
      </c>
      <c r="I12" s="1">
        <v>175</v>
      </c>
      <c r="J12" s="1">
        <v>0.625</v>
      </c>
      <c r="K12" s="1">
        <v>40</v>
      </c>
      <c r="L12" s="1">
        <v>500</v>
      </c>
      <c r="M12" s="12">
        <v>1</v>
      </c>
      <c r="N12" s="1">
        <v>2</v>
      </c>
      <c r="O12" s="12">
        <v>30</v>
      </c>
      <c r="P12" s="1"/>
      <c r="Q12" s="1"/>
      <c r="R12" s="14"/>
      <c r="S12" s="1"/>
      <c r="T12" s="1" t="s">
        <v>89</v>
      </c>
    </row>
    <row r="13" spans="1:20" ht="17" thickBot="1">
      <c r="A13" s="20" t="s">
        <v>75</v>
      </c>
      <c r="B13" s="12">
        <v>1</v>
      </c>
      <c r="C13" s="1">
        <v>50</v>
      </c>
      <c r="D13" s="1">
        <v>1000</v>
      </c>
      <c r="E13" s="1">
        <v>0</v>
      </c>
      <c r="G13" s="1">
        <v>0.625</v>
      </c>
      <c r="H13" s="1">
        <v>2</v>
      </c>
      <c r="I13" s="1">
        <v>100</v>
      </c>
      <c r="J13" s="1">
        <v>0.625</v>
      </c>
      <c r="K13" s="1">
        <v>60</v>
      </c>
      <c r="L13" s="1">
        <v>200</v>
      </c>
      <c r="M13" s="12">
        <v>1</v>
      </c>
      <c r="N13" s="1">
        <v>2</v>
      </c>
      <c r="O13" s="12">
        <v>30</v>
      </c>
      <c r="P13" s="14"/>
      <c r="Q13" s="14"/>
      <c r="R13" s="14"/>
      <c r="S13" s="1"/>
      <c r="T13" s="1" t="s">
        <v>81</v>
      </c>
    </row>
    <row r="14" spans="1:20" ht="16.3" thickTop="1">
      <c r="A14" s="3" t="s">
        <v>76</v>
      </c>
      <c r="B14" s="4">
        <v>1</v>
      </c>
      <c r="C14" s="5">
        <v>1200</v>
      </c>
      <c r="D14" s="5">
        <v>100</v>
      </c>
      <c r="E14" s="5">
        <v>200</v>
      </c>
      <c r="F14" s="21"/>
      <c r="G14" s="5">
        <v>1.25</v>
      </c>
      <c r="H14" s="5">
        <v>2</v>
      </c>
      <c r="I14" s="5">
        <v>50</v>
      </c>
      <c r="J14" s="5">
        <v>1.25</v>
      </c>
      <c r="K14" s="5">
        <v>30</v>
      </c>
      <c r="L14" s="5">
        <v>375</v>
      </c>
      <c r="M14" s="4">
        <v>1</v>
      </c>
      <c r="N14" s="5">
        <v>2</v>
      </c>
      <c r="O14" s="4">
        <v>30</v>
      </c>
      <c r="P14" s="5"/>
      <c r="Q14" s="5"/>
      <c r="R14" s="6" t="s">
        <v>82</v>
      </c>
      <c r="S14" s="1"/>
      <c r="T14" s="1" t="s">
        <v>77</v>
      </c>
    </row>
    <row r="15" spans="1:20" ht="15.65">
      <c r="A15" s="17" t="s">
        <v>78</v>
      </c>
      <c r="B15" s="13">
        <v>1</v>
      </c>
      <c r="C15" s="14">
        <v>2400</v>
      </c>
      <c r="D15" s="14">
        <v>150</v>
      </c>
      <c r="E15" s="14">
        <v>200</v>
      </c>
      <c r="F15" s="23"/>
      <c r="G15" s="14">
        <v>1.25</v>
      </c>
      <c r="H15" s="14">
        <v>2</v>
      </c>
      <c r="I15" s="14">
        <v>50</v>
      </c>
      <c r="J15" s="14">
        <v>1.25</v>
      </c>
      <c r="K15" s="14">
        <v>48</v>
      </c>
      <c r="L15" s="14">
        <v>600</v>
      </c>
      <c r="M15" s="13">
        <v>1</v>
      </c>
      <c r="N15" s="14">
        <v>2</v>
      </c>
      <c r="O15" s="13">
        <v>30</v>
      </c>
      <c r="P15" s="14"/>
      <c r="Q15" s="14"/>
      <c r="R15" s="18" t="s">
        <v>211</v>
      </c>
      <c r="S15" s="1"/>
      <c r="T15" s="1" t="s">
        <v>79</v>
      </c>
    </row>
    <row r="16" spans="1:20" ht="16.3" thickBot="1">
      <c r="A16" s="19" t="s">
        <v>83</v>
      </c>
      <c r="B16" s="8">
        <v>1</v>
      </c>
      <c r="C16" s="9">
        <v>3000</v>
      </c>
      <c r="D16" s="9">
        <v>200</v>
      </c>
      <c r="E16" s="9">
        <v>200</v>
      </c>
      <c r="F16" s="22"/>
      <c r="G16" s="9">
        <v>1.25</v>
      </c>
      <c r="H16" s="9">
        <v>2</v>
      </c>
      <c r="I16" s="9">
        <v>50</v>
      </c>
      <c r="J16" s="9">
        <v>1.25</v>
      </c>
      <c r="K16" s="9">
        <v>64</v>
      </c>
      <c r="L16" s="9">
        <v>750</v>
      </c>
      <c r="M16" s="8">
        <v>1</v>
      </c>
      <c r="N16" s="9">
        <v>2</v>
      </c>
      <c r="O16" s="8">
        <v>30</v>
      </c>
      <c r="P16" s="9"/>
      <c r="Q16" s="9"/>
      <c r="R16" s="10" t="s">
        <v>107</v>
      </c>
      <c r="S16" s="1"/>
      <c r="T16" s="1" t="s">
        <v>90</v>
      </c>
    </row>
    <row r="17" spans="1:20" ht="16.3" thickTop="1">
      <c r="A17" s="28" t="s">
        <v>84</v>
      </c>
      <c r="B17" s="29">
        <v>1</v>
      </c>
      <c r="C17" s="30">
        <v>1500</v>
      </c>
      <c r="D17" s="30">
        <v>1000</v>
      </c>
      <c r="E17" s="30">
        <v>100</v>
      </c>
      <c r="F17" s="31"/>
      <c r="G17" s="30">
        <v>2.5</v>
      </c>
      <c r="H17" s="30">
        <v>2</v>
      </c>
      <c r="I17" s="30">
        <v>125</v>
      </c>
      <c r="J17" s="30">
        <v>2.5</v>
      </c>
      <c r="K17" s="30">
        <v>70</v>
      </c>
      <c r="L17" s="30">
        <v>800</v>
      </c>
      <c r="M17" s="29">
        <v>0</v>
      </c>
      <c r="N17" s="30">
        <v>0</v>
      </c>
      <c r="O17" s="29" t="s">
        <v>85</v>
      </c>
      <c r="P17" s="24"/>
      <c r="Q17" s="24"/>
      <c r="R17" s="24"/>
      <c r="S17" s="1"/>
      <c r="T17" s="1" t="s">
        <v>86</v>
      </c>
    </row>
    <row r="18" spans="1:20" ht="16.3">
      <c r="A18" s="25" t="s">
        <v>87</v>
      </c>
      <c r="B18" s="26">
        <v>1</v>
      </c>
      <c r="C18" s="27">
        <v>3500</v>
      </c>
      <c r="D18" s="27">
        <v>1500</v>
      </c>
      <c r="E18" s="27">
        <v>100</v>
      </c>
      <c r="G18" s="27">
        <v>2.5</v>
      </c>
      <c r="H18" s="27">
        <v>2</v>
      </c>
      <c r="I18" s="27">
        <v>75</v>
      </c>
      <c r="J18" s="27">
        <v>2.5</v>
      </c>
      <c r="K18" s="27">
        <v>150</v>
      </c>
      <c r="L18" s="27">
        <v>1800</v>
      </c>
      <c r="M18" s="26">
        <v>0</v>
      </c>
      <c r="N18" s="27">
        <v>0</v>
      </c>
      <c r="O18" s="26" t="s">
        <v>85</v>
      </c>
      <c r="P18" s="27"/>
      <c r="Q18" s="27"/>
      <c r="R18" s="27"/>
      <c r="S18" s="1"/>
      <c r="T18" s="1" t="s">
        <v>88</v>
      </c>
    </row>
    <row r="19" spans="1:20" ht="16.3">
      <c r="A19" s="25" t="s">
        <v>92</v>
      </c>
      <c r="B19" s="26">
        <v>1</v>
      </c>
      <c r="C19" s="27">
        <v>3500</v>
      </c>
      <c r="D19" s="27">
        <v>1500</v>
      </c>
      <c r="E19" s="27">
        <v>100</v>
      </c>
      <c r="G19" s="27">
        <v>2.5</v>
      </c>
      <c r="H19" s="27">
        <v>2</v>
      </c>
      <c r="I19" s="27">
        <v>75</v>
      </c>
      <c r="J19" s="27">
        <v>2.5</v>
      </c>
      <c r="K19" s="27">
        <v>150</v>
      </c>
      <c r="L19" s="27">
        <v>1800</v>
      </c>
      <c r="M19" s="26">
        <v>0</v>
      </c>
      <c r="N19" s="27">
        <v>0</v>
      </c>
      <c r="O19" s="26" t="s">
        <v>85</v>
      </c>
      <c r="P19" s="27"/>
      <c r="Q19" s="27"/>
      <c r="R19" s="27"/>
      <c r="S19" s="1"/>
      <c r="T19" s="1" t="s">
        <v>91</v>
      </c>
    </row>
    <row r="20" spans="1:20" s="161" customFormat="1" ht="15.65">
      <c r="A20" s="163" t="s">
        <v>93</v>
      </c>
      <c r="B20" s="164">
        <v>1</v>
      </c>
      <c r="C20" s="165">
        <v>2700</v>
      </c>
      <c r="D20" s="165">
        <v>1200</v>
      </c>
      <c r="E20" s="165">
        <v>100</v>
      </c>
      <c r="G20" s="165">
        <v>2.5</v>
      </c>
      <c r="H20" s="165">
        <v>3</v>
      </c>
      <c r="I20" s="165">
        <v>125</v>
      </c>
      <c r="J20" s="165">
        <v>2.5</v>
      </c>
      <c r="K20" s="165">
        <v>120</v>
      </c>
      <c r="L20" s="165">
        <v>1500</v>
      </c>
      <c r="M20" s="164">
        <v>1</v>
      </c>
      <c r="N20" s="165">
        <v>2</v>
      </c>
      <c r="O20" s="164">
        <v>30</v>
      </c>
      <c r="P20" s="159"/>
      <c r="Q20" s="159"/>
      <c r="R20" s="166" t="s">
        <v>210</v>
      </c>
      <c r="S20" s="167"/>
      <c r="T20" s="168" t="s">
        <v>104</v>
      </c>
    </row>
    <row r="21" spans="1:20" s="31" customFormat="1" ht="16.3" thickBot="1">
      <c r="A21" s="186" t="s">
        <v>229</v>
      </c>
      <c r="B21" s="15">
        <v>1</v>
      </c>
      <c r="C21" s="16">
        <v>800</v>
      </c>
      <c r="D21" s="16">
        <v>1000</v>
      </c>
      <c r="E21" s="16">
        <v>100</v>
      </c>
      <c r="F21" s="16"/>
      <c r="G21" s="16">
        <v>2.5</v>
      </c>
      <c r="H21" s="16">
        <v>2</v>
      </c>
      <c r="I21" s="16">
        <v>50</v>
      </c>
      <c r="J21" s="16">
        <v>2.5</v>
      </c>
      <c r="K21" s="16">
        <v>90</v>
      </c>
      <c r="L21" s="16">
        <v>600</v>
      </c>
      <c r="M21" s="16">
        <v>0</v>
      </c>
      <c r="N21" s="16">
        <v>0</v>
      </c>
      <c r="O21" s="15" t="s">
        <v>85</v>
      </c>
      <c r="P21" s="16"/>
      <c r="Q21" s="16"/>
      <c r="R21" s="16"/>
      <c r="S21" s="30"/>
      <c r="T21" s="30" t="s">
        <v>105</v>
      </c>
    </row>
    <row r="22" spans="1:20" ht="16.3" thickTop="1">
      <c r="A22" s="3" t="s">
        <v>94</v>
      </c>
      <c r="B22" s="4">
        <v>1</v>
      </c>
      <c r="C22" s="5">
        <v>900</v>
      </c>
      <c r="D22" s="5">
        <v>160</v>
      </c>
      <c r="E22" s="5">
        <v>50</v>
      </c>
      <c r="F22" s="21"/>
      <c r="G22" s="5">
        <v>1.66</v>
      </c>
      <c r="H22" s="5">
        <v>5</v>
      </c>
      <c r="I22" s="5">
        <v>25</v>
      </c>
      <c r="J22" s="5">
        <v>1.66</v>
      </c>
      <c r="K22" s="5">
        <v>30</v>
      </c>
      <c r="L22" s="5">
        <v>300</v>
      </c>
      <c r="M22" s="4">
        <v>1</v>
      </c>
      <c r="N22" s="5">
        <v>2</v>
      </c>
      <c r="O22" s="4">
        <v>30</v>
      </c>
      <c r="P22" s="5"/>
      <c r="Q22" s="5"/>
      <c r="R22" s="6"/>
      <c r="S22" s="1"/>
      <c r="T22" s="1" t="s">
        <v>95</v>
      </c>
    </row>
    <row r="23" spans="1:20" ht="15.65">
      <c r="A23" s="17" t="s">
        <v>96</v>
      </c>
      <c r="B23" s="13">
        <v>1</v>
      </c>
      <c r="C23" s="14">
        <v>2000</v>
      </c>
      <c r="D23" s="14">
        <v>400</v>
      </c>
      <c r="E23" s="14">
        <v>50</v>
      </c>
      <c r="F23" s="23"/>
      <c r="G23" s="14">
        <v>1.66</v>
      </c>
      <c r="H23" s="14">
        <v>7</v>
      </c>
      <c r="I23" s="14">
        <v>-25</v>
      </c>
      <c r="J23" s="14">
        <v>1.66</v>
      </c>
      <c r="K23" s="14">
        <v>70</v>
      </c>
      <c r="L23" s="14">
        <v>480</v>
      </c>
      <c r="M23" s="13">
        <v>1</v>
      </c>
      <c r="N23" s="14">
        <v>2</v>
      </c>
      <c r="O23" s="13">
        <v>30</v>
      </c>
      <c r="P23" s="14"/>
      <c r="Q23" s="14"/>
      <c r="R23" s="18"/>
      <c r="S23" s="1"/>
      <c r="T23" s="1" t="s">
        <v>97</v>
      </c>
    </row>
    <row r="24" spans="1:20" ht="17" thickBot="1">
      <c r="A24" s="33" t="s">
        <v>99</v>
      </c>
      <c r="B24" s="34">
        <v>1</v>
      </c>
      <c r="C24" s="35">
        <v>2700</v>
      </c>
      <c r="D24" s="35">
        <v>640</v>
      </c>
      <c r="E24" s="35">
        <v>50</v>
      </c>
      <c r="F24" s="36"/>
      <c r="G24" s="35">
        <v>1.66</v>
      </c>
      <c r="H24" s="35">
        <v>9</v>
      </c>
      <c r="I24" s="35">
        <v>-75</v>
      </c>
      <c r="J24" s="35">
        <v>1.66</v>
      </c>
      <c r="K24" s="35">
        <v>120</v>
      </c>
      <c r="L24" s="35">
        <v>750</v>
      </c>
      <c r="M24" s="34">
        <v>1</v>
      </c>
      <c r="N24" s="35">
        <v>2</v>
      </c>
      <c r="O24" s="34">
        <v>30</v>
      </c>
      <c r="P24" s="9"/>
      <c r="Q24" s="9"/>
      <c r="R24" s="10"/>
      <c r="S24" s="1"/>
      <c r="T24" s="1" t="s">
        <v>98</v>
      </c>
    </row>
    <row r="25" spans="1:20" ht="16.3" thickTop="1">
      <c r="A25" s="11" t="s">
        <v>100</v>
      </c>
      <c r="B25" s="12">
        <v>1</v>
      </c>
      <c r="C25" s="1">
        <v>900</v>
      </c>
      <c r="D25" s="1">
        <v>60</v>
      </c>
      <c r="E25" s="1">
        <v>75</v>
      </c>
      <c r="G25" s="1">
        <v>1</v>
      </c>
      <c r="H25" s="1">
        <v>5</v>
      </c>
      <c r="I25" s="1">
        <v>-75</v>
      </c>
      <c r="J25" s="1">
        <v>1</v>
      </c>
      <c r="K25" s="1">
        <v>30</v>
      </c>
      <c r="L25" s="1">
        <v>375</v>
      </c>
      <c r="M25" s="12">
        <v>1</v>
      </c>
      <c r="N25" s="1">
        <v>2</v>
      </c>
      <c r="O25" s="12">
        <v>30</v>
      </c>
      <c r="P25" s="1"/>
      <c r="Q25" s="1"/>
      <c r="R25" s="1" t="s">
        <v>82</v>
      </c>
      <c r="S25" s="1"/>
      <c r="T25" s="1" t="s">
        <v>101</v>
      </c>
    </row>
    <row r="26" spans="1:20" ht="15.65">
      <c r="A26" s="11" t="s">
        <v>102</v>
      </c>
      <c r="B26" s="12">
        <v>1</v>
      </c>
      <c r="C26" s="1">
        <v>1800</v>
      </c>
      <c r="D26" s="1">
        <v>120</v>
      </c>
      <c r="E26" s="1">
        <v>75</v>
      </c>
      <c r="G26" s="1">
        <v>1</v>
      </c>
      <c r="H26" s="1">
        <v>7</v>
      </c>
      <c r="I26" s="1">
        <v>-125</v>
      </c>
      <c r="J26" s="1">
        <v>1</v>
      </c>
      <c r="K26" s="1">
        <v>48</v>
      </c>
      <c r="L26" s="1">
        <v>600</v>
      </c>
      <c r="M26" s="12">
        <v>1</v>
      </c>
      <c r="N26" s="1">
        <v>2</v>
      </c>
      <c r="O26" s="12">
        <v>30</v>
      </c>
      <c r="P26" s="1"/>
      <c r="Q26" s="1"/>
      <c r="R26" s="1" t="s">
        <v>211</v>
      </c>
      <c r="S26" s="1"/>
      <c r="T26" s="1" t="s">
        <v>103</v>
      </c>
    </row>
    <row r="27" spans="1:20" ht="16.3" thickBot="1">
      <c r="A27" s="28" t="s">
        <v>106</v>
      </c>
      <c r="B27" s="29">
        <v>1</v>
      </c>
      <c r="C27" s="30">
        <v>1350</v>
      </c>
      <c r="D27" s="30">
        <v>100</v>
      </c>
      <c r="E27" s="30">
        <v>75</v>
      </c>
      <c r="F27" s="31"/>
      <c r="G27" s="30">
        <v>1</v>
      </c>
      <c r="H27" s="30">
        <v>9</v>
      </c>
      <c r="I27" s="30">
        <v>-50</v>
      </c>
      <c r="J27" s="30">
        <v>1</v>
      </c>
      <c r="K27" s="30">
        <v>64</v>
      </c>
      <c r="L27" s="30">
        <v>750</v>
      </c>
      <c r="M27" s="29">
        <v>1</v>
      </c>
      <c r="N27" s="30">
        <v>2</v>
      </c>
      <c r="O27" s="29">
        <v>30</v>
      </c>
      <c r="P27" s="30"/>
      <c r="Q27" s="30"/>
      <c r="R27" s="30" t="s">
        <v>107</v>
      </c>
      <c r="S27" s="1"/>
      <c r="T27" s="1" t="s">
        <v>103</v>
      </c>
    </row>
    <row r="28" spans="1:20" ht="16.3" thickTop="1">
      <c r="A28" s="37" t="s">
        <v>108</v>
      </c>
      <c r="B28" s="38">
        <v>1</v>
      </c>
      <c r="C28" s="39">
        <v>4000</v>
      </c>
      <c r="D28" s="39">
        <v>300</v>
      </c>
      <c r="E28" s="39">
        <v>0</v>
      </c>
      <c r="F28" s="46">
        <v>1000</v>
      </c>
      <c r="G28" s="39">
        <v>1.66</v>
      </c>
      <c r="H28" s="39">
        <v>7</v>
      </c>
      <c r="I28" s="39">
        <v>-150</v>
      </c>
      <c r="J28" s="39">
        <v>1.66</v>
      </c>
      <c r="K28" s="39">
        <v>80</v>
      </c>
      <c r="L28" s="39">
        <v>1000</v>
      </c>
      <c r="M28" s="38">
        <v>0</v>
      </c>
      <c r="N28" s="39">
        <v>0</v>
      </c>
      <c r="O28" s="38" t="s">
        <v>85</v>
      </c>
      <c r="P28" s="39"/>
      <c r="Q28" s="39"/>
      <c r="R28" s="6"/>
      <c r="T28" s="14" t="s">
        <v>109</v>
      </c>
    </row>
    <row r="29" spans="1:20" ht="15.65">
      <c r="A29" s="44" t="s">
        <v>110</v>
      </c>
      <c r="B29" s="15">
        <v>1</v>
      </c>
      <c r="C29" s="15">
        <v>10000</v>
      </c>
      <c r="D29" s="15">
        <v>450</v>
      </c>
      <c r="E29" s="15">
        <v>0</v>
      </c>
      <c r="F29" s="15">
        <v>8000</v>
      </c>
      <c r="G29" s="15">
        <v>1.66</v>
      </c>
      <c r="H29" s="15">
        <v>7</v>
      </c>
      <c r="I29" s="15">
        <v>-300</v>
      </c>
      <c r="J29" s="15">
        <v>1.66</v>
      </c>
      <c r="K29" s="15">
        <v>180</v>
      </c>
      <c r="L29" s="15">
        <v>2400</v>
      </c>
      <c r="M29" s="15">
        <v>0</v>
      </c>
      <c r="N29" s="15">
        <v>0</v>
      </c>
      <c r="O29" s="15" t="s">
        <v>114</v>
      </c>
      <c r="P29" s="16"/>
      <c r="Q29" s="16"/>
      <c r="R29" s="18"/>
      <c r="T29" s="14" t="s">
        <v>111</v>
      </c>
    </row>
    <row r="30" spans="1:20" ht="15.65">
      <c r="A30" s="44" t="s">
        <v>112</v>
      </c>
      <c r="B30" s="15">
        <v>1</v>
      </c>
      <c r="C30" s="15">
        <v>10000</v>
      </c>
      <c r="D30" s="15">
        <v>450</v>
      </c>
      <c r="E30" s="15">
        <v>0</v>
      </c>
      <c r="F30" s="15">
        <v>8000</v>
      </c>
      <c r="G30" s="15">
        <v>1.66</v>
      </c>
      <c r="H30" s="15">
        <v>7</v>
      </c>
      <c r="I30" s="15">
        <v>-300</v>
      </c>
      <c r="J30" s="15">
        <v>1.66</v>
      </c>
      <c r="K30" s="15">
        <v>180</v>
      </c>
      <c r="L30" s="15">
        <v>2400</v>
      </c>
      <c r="M30" s="15">
        <v>0</v>
      </c>
      <c r="N30" s="15">
        <v>0</v>
      </c>
      <c r="O30" s="15" t="s">
        <v>114</v>
      </c>
      <c r="P30" s="16"/>
      <c r="Q30" s="16"/>
      <c r="R30" s="18"/>
      <c r="T30" s="14" t="s">
        <v>111</v>
      </c>
    </row>
    <row r="31" spans="1:20" s="161" customFormat="1" ht="15.65">
      <c r="A31" s="157" t="s">
        <v>231</v>
      </c>
      <c r="B31" s="158">
        <v>1</v>
      </c>
      <c r="C31" s="158">
        <v>6000</v>
      </c>
      <c r="D31" s="158">
        <v>100</v>
      </c>
      <c r="E31" s="158">
        <v>0</v>
      </c>
      <c r="F31" s="158">
        <v>12000</v>
      </c>
      <c r="G31" s="158">
        <v>1.66</v>
      </c>
      <c r="H31" s="158">
        <v>12</v>
      </c>
      <c r="I31" s="158">
        <v>-100</v>
      </c>
      <c r="J31" s="158">
        <v>1.66</v>
      </c>
      <c r="K31" s="158">
        <v>200</v>
      </c>
      <c r="L31" s="158">
        <v>2000</v>
      </c>
      <c r="M31" s="158">
        <v>1</v>
      </c>
      <c r="N31" s="158">
        <v>2</v>
      </c>
      <c r="O31" s="158">
        <v>30</v>
      </c>
      <c r="P31" s="159"/>
      <c r="Q31" s="159"/>
      <c r="R31" s="160" t="s">
        <v>210</v>
      </c>
      <c r="T31" s="162" t="s">
        <v>235</v>
      </c>
    </row>
    <row r="32" spans="1:20" ht="16.3" thickBot="1">
      <c r="A32" s="40" t="s">
        <v>115</v>
      </c>
      <c r="B32" s="41">
        <v>1</v>
      </c>
      <c r="C32" s="42">
        <v>1500</v>
      </c>
      <c r="D32" s="42">
        <v>240</v>
      </c>
      <c r="E32" s="42">
        <v>0</v>
      </c>
      <c r="F32" s="45">
        <v>300</v>
      </c>
      <c r="G32" s="42">
        <v>1.66</v>
      </c>
      <c r="H32" s="42">
        <v>7</v>
      </c>
      <c r="I32" s="42">
        <v>999</v>
      </c>
      <c r="J32" s="42">
        <v>1.66</v>
      </c>
      <c r="K32" s="42">
        <v>150</v>
      </c>
      <c r="L32" s="42">
        <v>1600</v>
      </c>
      <c r="M32" s="41">
        <v>0</v>
      </c>
      <c r="N32" s="42">
        <v>0</v>
      </c>
      <c r="O32" s="43" t="s">
        <v>85</v>
      </c>
      <c r="P32" s="42"/>
      <c r="Q32" s="42"/>
      <c r="R32" s="10"/>
      <c r="T32" s="14" t="s">
        <v>236</v>
      </c>
    </row>
    <row r="33" spans="1:20" ht="16.3" thickTop="1">
      <c r="A33" s="11" t="s">
        <v>232</v>
      </c>
      <c r="B33" s="12">
        <v>1</v>
      </c>
      <c r="C33" s="1">
        <v>45000</v>
      </c>
      <c r="D33" s="1">
        <v>800</v>
      </c>
      <c r="E33" s="1">
        <v>150</v>
      </c>
      <c r="G33" s="1">
        <v>1</v>
      </c>
      <c r="H33" s="1">
        <v>4</v>
      </c>
      <c r="I33" s="1">
        <v>-50</v>
      </c>
      <c r="J33" s="1">
        <v>1</v>
      </c>
      <c r="K33" s="1">
        <v>1000</v>
      </c>
      <c r="L33" s="1">
        <v>6000</v>
      </c>
      <c r="M33" s="12">
        <v>1</v>
      </c>
      <c r="N33" s="1">
        <v>3</v>
      </c>
      <c r="O33" s="1">
        <v>45</v>
      </c>
      <c r="P33" s="12" t="s">
        <v>116</v>
      </c>
      <c r="Q33" s="1">
        <v>8</v>
      </c>
      <c r="R33" s="1"/>
      <c r="T33" s="1" t="s">
        <v>117</v>
      </c>
    </row>
    <row r="34" spans="1:20" ht="15.65">
      <c r="A34" s="11" t="s">
        <v>209</v>
      </c>
      <c r="B34" s="12">
        <v>1</v>
      </c>
      <c r="C34" s="1">
        <v>27000</v>
      </c>
      <c r="D34" s="1">
        <v>1200</v>
      </c>
      <c r="E34" s="1">
        <v>150</v>
      </c>
      <c r="G34" s="1">
        <v>1</v>
      </c>
      <c r="H34" s="1">
        <v>3</v>
      </c>
      <c r="I34" s="1">
        <v>50</v>
      </c>
      <c r="J34" s="1">
        <v>1</v>
      </c>
      <c r="K34" s="1">
        <v>1000</v>
      </c>
      <c r="L34" s="1">
        <v>6000</v>
      </c>
      <c r="M34" s="12">
        <v>1</v>
      </c>
      <c r="N34" s="1">
        <v>3</v>
      </c>
      <c r="O34" s="1">
        <v>45</v>
      </c>
      <c r="P34" s="12" t="s">
        <v>118</v>
      </c>
      <c r="Q34" s="1">
        <v>8</v>
      </c>
      <c r="R34" s="1"/>
      <c r="T34" s="1" t="s">
        <v>119</v>
      </c>
    </row>
    <row r="35" spans="1:20" ht="16.3">
      <c r="A35" s="106" t="s">
        <v>121</v>
      </c>
      <c r="B35" s="107">
        <v>1</v>
      </c>
      <c r="C35" s="107">
        <v>600000</v>
      </c>
      <c r="D35" s="107">
        <v>99999</v>
      </c>
      <c r="E35" s="107">
        <v>0</v>
      </c>
      <c r="F35" s="107"/>
      <c r="G35" s="107">
        <v>1</v>
      </c>
      <c r="H35" s="107">
        <v>2</v>
      </c>
      <c r="I35" s="107">
        <v>-450</v>
      </c>
      <c r="J35" s="107">
        <v>1</v>
      </c>
      <c r="K35" s="107">
        <v>5000</v>
      </c>
      <c r="L35" s="107">
        <v>60000</v>
      </c>
      <c r="M35" s="107">
        <v>0</v>
      </c>
      <c r="N35" s="107">
        <v>0</v>
      </c>
      <c r="O35" s="107" t="s">
        <v>85</v>
      </c>
      <c r="P35" s="107" t="s">
        <v>67</v>
      </c>
      <c r="Q35" s="107">
        <v>8</v>
      </c>
      <c r="R35" s="47"/>
      <c r="T35" s="1" t="s">
        <v>120</v>
      </c>
    </row>
    <row r="37" spans="1:20" ht="15.65">
      <c r="A37" s="1" t="s">
        <v>52</v>
      </c>
      <c r="B37" s="1" t="s">
        <v>53</v>
      </c>
      <c r="D37" s="1" t="s">
        <v>54</v>
      </c>
      <c r="E37" s="1" t="s">
        <v>55</v>
      </c>
      <c r="F37" s="1"/>
      <c r="G37" s="1" t="s">
        <v>56</v>
      </c>
      <c r="H37" s="1" t="s">
        <v>57</v>
      </c>
      <c r="I37" s="1" t="s">
        <v>58</v>
      </c>
    </row>
    <row r="38" spans="1:20" ht="15.65">
      <c r="A38" s="1" t="s">
        <v>59</v>
      </c>
      <c r="B38" s="1" t="s">
        <v>60</v>
      </c>
      <c r="D38" s="1" t="s">
        <v>61</v>
      </c>
      <c r="E38" s="1" t="s">
        <v>62</v>
      </c>
      <c r="F38" s="1"/>
      <c r="G38" s="1" t="s">
        <v>63</v>
      </c>
      <c r="H38" s="1" t="s">
        <v>64</v>
      </c>
      <c r="I38" s="1" t="s">
        <v>65</v>
      </c>
    </row>
    <row r="39" spans="1:20" ht="15.65">
      <c r="A39" s="11" t="s">
        <v>66</v>
      </c>
      <c r="B39" s="1" t="s">
        <v>67</v>
      </c>
      <c r="D39" s="1">
        <v>1</v>
      </c>
      <c r="E39" s="1">
        <v>9</v>
      </c>
      <c r="F39" s="1"/>
      <c r="G39" s="1">
        <v>9</v>
      </c>
      <c r="H39" s="1" t="s">
        <v>68</v>
      </c>
      <c r="I39" s="1">
        <v>3</v>
      </c>
    </row>
    <row r="40" spans="1:20" ht="15.65">
      <c r="A40" s="11" t="s">
        <v>69</v>
      </c>
      <c r="B40" s="1" t="s">
        <v>70</v>
      </c>
      <c r="D40" s="1">
        <v>1</v>
      </c>
      <c r="E40" s="1">
        <v>6</v>
      </c>
      <c r="F40" s="1"/>
      <c r="G40" s="1">
        <v>6</v>
      </c>
      <c r="H40" s="1" t="s">
        <v>71</v>
      </c>
      <c r="I40" s="1">
        <v>3</v>
      </c>
    </row>
    <row r="41" spans="1:20" ht="15.65">
      <c r="A41" s="11" t="s">
        <v>121</v>
      </c>
      <c r="B41" s="1" t="s">
        <v>67</v>
      </c>
      <c r="D41" s="1">
        <v>1</v>
      </c>
      <c r="E41" s="1">
        <v>18</v>
      </c>
      <c r="F41" s="1"/>
      <c r="G41" s="1">
        <v>18</v>
      </c>
      <c r="H41" s="1" t="s">
        <v>72</v>
      </c>
      <c r="I41" s="1">
        <v>3</v>
      </c>
    </row>
  </sheetData>
  <phoneticPr fontId="3" type="noConversion"/>
  <pageMargins left="0.7" right="0.7" top="0.75" bottom="0.75" header="0.3" footer="0.3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O27" sqref="O27"/>
    </sheetView>
  </sheetViews>
  <sheetFormatPr defaultRowHeight="14.3"/>
  <cols>
    <col min="1" max="1" width="12.875" customWidth="1"/>
    <col min="2" max="2" width="18.125" customWidth="1"/>
    <col min="6" max="6" width="11.125" customWidth="1"/>
    <col min="7" max="7" width="11.25" customWidth="1"/>
    <col min="8" max="8" width="15" customWidth="1"/>
    <col min="9" max="9" width="15.125" customWidth="1"/>
    <col min="10" max="10" width="12.125" customWidth="1"/>
    <col min="13" max="13" width="11.625" customWidth="1"/>
    <col min="14" max="14" width="11.875" customWidth="1"/>
  </cols>
  <sheetData>
    <row r="1" spans="1:19" ht="15.65">
      <c r="A1" s="11" t="s">
        <v>60</v>
      </c>
      <c r="B1" s="1" t="s">
        <v>122</v>
      </c>
      <c r="C1" s="48" t="s">
        <v>3</v>
      </c>
      <c r="D1" s="48" t="s">
        <v>123</v>
      </c>
      <c r="E1" s="48" t="s">
        <v>124</v>
      </c>
      <c r="F1" s="48" t="s">
        <v>125</v>
      </c>
      <c r="G1" s="48" t="s">
        <v>126</v>
      </c>
      <c r="H1" s="48" t="s">
        <v>127</v>
      </c>
      <c r="I1" s="48" t="s">
        <v>128</v>
      </c>
      <c r="J1" s="48" t="s">
        <v>212</v>
      </c>
      <c r="K1" s="48" t="s">
        <v>129</v>
      </c>
      <c r="L1" s="49" t="s">
        <v>166</v>
      </c>
      <c r="M1" s="48" t="s">
        <v>167</v>
      </c>
      <c r="N1" s="48" t="s">
        <v>168</v>
      </c>
      <c r="O1" s="48" t="s">
        <v>169</v>
      </c>
      <c r="R1" s="11" t="s">
        <v>170</v>
      </c>
      <c r="S1" s="11" t="s">
        <v>171</v>
      </c>
    </row>
    <row r="2" spans="1:19" ht="16.3" thickBot="1">
      <c r="A2" s="11" t="s">
        <v>213</v>
      </c>
      <c r="B2" s="11" t="s">
        <v>130</v>
      </c>
      <c r="C2" s="50" t="s">
        <v>21</v>
      </c>
      <c r="D2" s="50" t="s">
        <v>131</v>
      </c>
      <c r="E2" s="50" t="s">
        <v>132</v>
      </c>
      <c r="F2" s="50" t="s">
        <v>133</v>
      </c>
      <c r="G2" s="50" t="s">
        <v>134</v>
      </c>
      <c r="H2" s="50" t="s">
        <v>135</v>
      </c>
      <c r="I2" s="50" t="s">
        <v>136</v>
      </c>
      <c r="J2" s="50" t="s">
        <v>137</v>
      </c>
      <c r="K2" s="50" t="s">
        <v>138</v>
      </c>
      <c r="L2" s="51">
        <v>258</v>
      </c>
      <c r="M2" s="50" t="s">
        <v>172</v>
      </c>
      <c r="N2" s="50" t="s">
        <v>173</v>
      </c>
      <c r="O2" s="48" t="s">
        <v>174</v>
      </c>
    </row>
    <row r="3" spans="1:19" ht="15.65">
      <c r="A3" s="52" t="s">
        <v>139</v>
      </c>
      <c r="B3" s="53" t="s">
        <v>140</v>
      </c>
      <c r="C3" s="54">
        <v>30</v>
      </c>
      <c r="D3" s="54">
        <v>25</v>
      </c>
      <c r="E3" s="54">
        <v>0.3</v>
      </c>
      <c r="F3" s="54">
        <v>15</v>
      </c>
      <c r="G3" s="54">
        <v>0</v>
      </c>
      <c r="H3" s="54">
        <v>0</v>
      </c>
      <c r="I3" s="54">
        <v>1</v>
      </c>
      <c r="J3" s="54">
        <v>28</v>
      </c>
      <c r="K3" s="54">
        <v>0.55000000000000004</v>
      </c>
      <c r="L3" s="53"/>
      <c r="M3" s="55">
        <f t="shared" ref="M3:M32" si="0">(450+C3)*I3*K3</f>
        <v>264</v>
      </c>
      <c r="N3" s="53"/>
      <c r="O3" s="53">
        <f t="shared" ref="O3:O32" si="1">(450*4+C3)*I3*K3</f>
        <v>1006.5000000000001</v>
      </c>
      <c r="R3" s="53">
        <f>O3*(1/E3)</f>
        <v>3355.0000000000005</v>
      </c>
      <c r="S3">
        <f>M3*(1/E3)</f>
        <v>880</v>
      </c>
    </row>
    <row r="4" spans="1:19" ht="15.65">
      <c r="A4" s="56" t="s">
        <v>214</v>
      </c>
      <c r="B4" s="57" t="s">
        <v>141</v>
      </c>
      <c r="C4" s="54">
        <v>43</v>
      </c>
      <c r="D4" s="54">
        <v>30</v>
      </c>
      <c r="E4" s="54">
        <v>0.1</v>
      </c>
      <c r="F4" s="54">
        <v>30</v>
      </c>
      <c r="G4" s="54">
        <v>0</v>
      </c>
      <c r="H4" s="54">
        <v>0</v>
      </c>
      <c r="I4" s="54">
        <v>1</v>
      </c>
      <c r="J4" s="54">
        <v>24</v>
      </c>
      <c r="K4" s="54">
        <v>0.19</v>
      </c>
      <c r="L4" s="57"/>
      <c r="M4" s="55">
        <f t="shared" si="0"/>
        <v>93.67</v>
      </c>
      <c r="N4" s="57"/>
      <c r="O4" s="53">
        <f t="shared" si="1"/>
        <v>350.17</v>
      </c>
      <c r="R4" s="53">
        <f t="shared" ref="R4:R32" si="2">O4*(1/E4)</f>
        <v>3501.7000000000003</v>
      </c>
      <c r="S4">
        <f t="shared" ref="S4:S32" si="3">M4*(1/E4)</f>
        <v>936.7</v>
      </c>
    </row>
    <row r="5" spans="1:19" ht="15.65">
      <c r="A5" s="52" t="s">
        <v>142</v>
      </c>
      <c r="B5" s="53" t="s">
        <v>140</v>
      </c>
      <c r="C5" s="54">
        <v>57</v>
      </c>
      <c r="D5" s="54">
        <v>25</v>
      </c>
      <c r="E5" s="54">
        <v>0.35</v>
      </c>
      <c r="F5" s="54">
        <v>12</v>
      </c>
      <c r="G5" s="54">
        <v>0</v>
      </c>
      <c r="H5" s="54">
        <v>0</v>
      </c>
      <c r="I5" s="54">
        <v>1</v>
      </c>
      <c r="J5" s="54">
        <v>32</v>
      </c>
      <c r="K5" s="54">
        <v>0.71</v>
      </c>
      <c r="L5" s="53"/>
      <c r="M5" s="55">
        <f t="shared" si="0"/>
        <v>359.96999999999997</v>
      </c>
      <c r="N5" s="53"/>
      <c r="O5" s="53">
        <f t="shared" si="1"/>
        <v>1318.47</v>
      </c>
      <c r="R5" s="53">
        <f t="shared" si="2"/>
        <v>3767.0571428571429</v>
      </c>
      <c r="S5">
        <f t="shared" si="3"/>
        <v>1028.4857142857143</v>
      </c>
    </row>
    <row r="6" spans="1:19" ht="15.65">
      <c r="A6" s="58" t="s">
        <v>215</v>
      </c>
      <c r="B6" s="59" t="s">
        <v>143</v>
      </c>
      <c r="C6" s="54">
        <v>71</v>
      </c>
      <c r="D6" s="54">
        <v>20</v>
      </c>
      <c r="E6" s="54">
        <v>0.5</v>
      </c>
      <c r="F6" s="54">
        <v>2</v>
      </c>
      <c r="G6" s="54">
        <v>1</v>
      </c>
      <c r="H6" s="54">
        <v>0</v>
      </c>
      <c r="I6" s="54">
        <v>6</v>
      </c>
      <c r="J6" s="54">
        <v>64</v>
      </c>
      <c r="K6" s="54">
        <v>0.27</v>
      </c>
      <c r="L6" s="59"/>
      <c r="M6" s="55">
        <f t="shared" si="0"/>
        <v>844.0200000000001</v>
      </c>
      <c r="N6" s="59"/>
      <c r="O6" s="53">
        <f t="shared" si="1"/>
        <v>3031.02</v>
      </c>
      <c r="R6" s="53">
        <f t="shared" si="2"/>
        <v>6062.04</v>
      </c>
      <c r="S6">
        <f t="shared" si="3"/>
        <v>1688.0400000000002</v>
      </c>
    </row>
    <row r="7" spans="1:19" ht="15.65">
      <c r="A7" s="52" t="s">
        <v>144</v>
      </c>
      <c r="B7" s="53" t="s">
        <v>140</v>
      </c>
      <c r="C7" s="54">
        <v>92</v>
      </c>
      <c r="D7" s="54">
        <v>25</v>
      </c>
      <c r="E7" s="54">
        <v>0.25</v>
      </c>
      <c r="F7" s="54">
        <v>9</v>
      </c>
      <c r="G7" s="54">
        <v>0</v>
      </c>
      <c r="H7" s="54">
        <v>0</v>
      </c>
      <c r="I7" s="54">
        <v>1</v>
      </c>
      <c r="J7" s="54">
        <v>20</v>
      </c>
      <c r="K7" s="54">
        <v>0.55000000000000004</v>
      </c>
      <c r="L7" s="53"/>
      <c r="M7" s="55">
        <f t="shared" si="0"/>
        <v>298.10000000000002</v>
      </c>
      <c r="N7" s="53"/>
      <c r="O7" s="53">
        <f t="shared" si="1"/>
        <v>1040.6000000000001</v>
      </c>
      <c r="R7" s="53">
        <f t="shared" si="2"/>
        <v>4162.4000000000005</v>
      </c>
      <c r="S7">
        <f t="shared" si="3"/>
        <v>1192.4000000000001</v>
      </c>
    </row>
    <row r="8" spans="1:19" ht="15.65">
      <c r="A8" s="56" t="s">
        <v>216</v>
      </c>
      <c r="B8" s="57" t="s">
        <v>141</v>
      </c>
      <c r="C8" s="54">
        <v>132</v>
      </c>
      <c r="D8" s="54">
        <v>30</v>
      </c>
      <c r="E8" s="54">
        <v>0.125</v>
      </c>
      <c r="F8" s="54">
        <v>24</v>
      </c>
      <c r="G8" s="54">
        <v>0</v>
      </c>
      <c r="H8" s="54">
        <v>0</v>
      </c>
      <c r="I8" s="54">
        <v>1</v>
      </c>
      <c r="J8" s="54">
        <v>32</v>
      </c>
      <c r="K8" s="54">
        <v>0.27</v>
      </c>
      <c r="L8" s="57"/>
      <c r="M8" s="55">
        <f t="shared" si="0"/>
        <v>157.14000000000001</v>
      </c>
      <c r="N8" s="57"/>
      <c r="O8" s="53">
        <f t="shared" si="1"/>
        <v>521.64</v>
      </c>
      <c r="R8" s="53">
        <f t="shared" si="2"/>
        <v>4173.12</v>
      </c>
      <c r="S8">
        <f t="shared" si="3"/>
        <v>1257.1200000000001</v>
      </c>
    </row>
    <row r="9" spans="1:19" ht="15.65">
      <c r="A9" s="58" t="s">
        <v>145</v>
      </c>
      <c r="B9" s="59" t="s">
        <v>143</v>
      </c>
      <c r="C9" s="54">
        <v>158</v>
      </c>
      <c r="D9" s="54">
        <v>20</v>
      </c>
      <c r="E9" s="54">
        <v>0.5</v>
      </c>
      <c r="F9" s="54">
        <v>7</v>
      </c>
      <c r="G9" s="54">
        <v>1</v>
      </c>
      <c r="H9" s="54">
        <v>0</v>
      </c>
      <c r="I9" s="54">
        <v>6</v>
      </c>
      <c r="J9" s="54">
        <v>72</v>
      </c>
      <c r="K9" s="54">
        <v>0.2</v>
      </c>
      <c r="L9" s="59"/>
      <c r="M9" s="55">
        <f t="shared" si="0"/>
        <v>729.6</v>
      </c>
      <c r="N9" s="59"/>
      <c r="O9" s="53">
        <f t="shared" si="1"/>
        <v>2349.6</v>
      </c>
      <c r="R9" s="53">
        <f t="shared" si="2"/>
        <v>4699.2</v>
      </c>
      <c r="S9">
        <f t="shared" si="3"/>
        <v>1459.2</v>
      </c>
    </row>
    <row r="10" spans="1:19" ht="15.65">
      <c r="A10" s="56" t="s">
        <v>146</v>
      </c>
      <c r="B10" s="57" t="s">
        <v>141</v>
      </c>
      <c r="C10" s="54">
        <v>186</v>
      </c>
      <c r="D10" s="54">
        <v>30</v>
      </c>
      <c r="E10" s="54">
        <v>8.5000000000000006E-2</v>
      </c>
      <c r="F10" s="54">
        <v>27</v>
      </c>
      <c r="G10" s="54">
        <v>0</v>
      </c>
      <c r="H10" s="54">
        <v>0</v>
      </c>
      <c r="I10" s="54">
        <v>1</v>
      </c>
      <c r="J10" s="54">
        <v>28</v>
      </c>
      <c r="K10" s="54">
        <v>0.2</v>
      </c>
      <c r="L10" s="57"/>
      <c r="M10" s="55">
        <f t="shared" si="0"/>
        <v>127.2</v>
      </c>
      <c r="N10" s="57"/>
      <c r="O10" s="53">
        <f t="shared" si="1"/>
        <v>397.20000000000005</v>
      </c>
      <c r="R10" s="53">
        <f t="shared" si="2"/>
        <v>4672.9411764705883</v>
      </c>
      <c r="S10">
        <f t="shared" si="3"/>
        <v>1496.4705882352941</v>
      </c>
    </row>
    <row r="11" spans="1:19" ht="15.65">
      <c r="A11" s="60" t="s">
        <v>147</v>
      </c>
      <c r="B11" s="61" t="s">
        <v>148</v>
      </c>
      <c r="C11" s="54">
        <v>220</v>
      </c>
      <c r="D11" s="54">
        <v>45</v>
      </c>
      <c r="E11" s="54">
        <v>0.15</v>
      </c>
      <c r="F11" s="54">
        <v>30</v>
      </c>
      <c r="G11" s="54">
        <v>0</v>
      </c>
      <c r="H11" s="54">
        <v>0</v>
      </c>
      <c r="I11" s="54">
        <v>1</v>
      </c>
      <c r="J11" s="54">
        <v>28</v>
      </c>
      <c r="K11" s="54">
        <v>0.38</v>
      </c>
      <c r="L11" s="61"/>
      <c r="M11" s="55">
        <f t="shared" si="0"/>
        <v>254.6</v>
      </c>
      <c r="N11" s="61"/>
      <c r="O11" s="53">
        <f t="shared" si="1"/>
        <v>767.6</v>
      </c>
      <c r="R11" s="53">
        <f t="shared" si="2"/>
        <v>5117.3333333333339</v>
      </c>
      <c r="S11">
        <f t="shared" si="3"/>
        <v>1697.3333333333333</v>
      </c>
    </row>
    <row r="12" spans="1:19" ht="15.65">
      <c r="A12" s="58" t="s">
        <v>149</v>
      </c>
      <c r="B12" s="59" t="s">
        <v>143</v>
      </c>
      <c r="C12" s="54">
        <v>258</v>
      </c>
      <c r="D12" s="54">
        <v>25</v>
      </c>
      <c r="E12" s="54">
        <v>0.4</v>
      </c>
      <c r="F12" s="54">
        <v>12</v>
      </c>
      <c r="G12" s="54">
        <v>1</v>
      </c>
      <c r="H12" s="54">
        <v>0</v>
      </c>
      <c r="I12" s="54">
        <v>6</v>
      </c>
      <c r="J12" s="54">
        <v>48</v>
      </c>
      <c r="K12" s="54">
        <v>0.19</v>
      </c>
      <c r="L12" s="59"/>
      <c r="M12" s="55">
        <f t="shared" si="0"/>
        <v>807.12</v>
      </c>
      <c r="N12" s="59"/>
      <c r="O12" s="53">
        <f t="shared" si="1"/>
        <v>2346.12</v>
      </c>
      <c r="R12" s="53">
        <f t="shared" si="2"/>
        <v>5865.2999999999993</v>
      </c>
      <c r="S12">
        <f t="shared" si="3"/>
        <v>2017.8</v>
      </c>
    </row>
    <row r="13" spans="1:19" ht="15.65">
      <c r="A13" s="56" t="s">
        <v>150</v>
      </c>
      <c r="B13" s="57" t="s">
        <v>141</v>
      </c>
      <c r="C13" s="54">
        <v>314</v>
      </c>
      <c r="D13" s="54">
        <v>30</v>
      </c>
      <c r="E13" s="54">
        <v>0.115</v>
      </c>
      <c r="F13" s="54">
        <v>25</v>
      </c>
      <c r="G13" s="54">
        <v>0</v>
      </c>
      <c r="H13" s="54">
        <v>0</v>
      </c>
      <c r="I13" s="54">
        <v>1</v>
      </c>
      <c r="J13" s="54">
        <v>28</v>
      </c>
      <c r="K13" s="54">
        <v>0.32</v>
      </c>
      <c r="L13" s="57"/>
      <c r="M13" s="55">
        <f t="shared" si="0"/>
        <v>244.48000000000002</v>
      </c>
      <c r="N13" s="57"/>
      <c r="O13" s="53">
        <f t="shared" si="1"/>
        <v>676.48</v>
      </c>
      <c r="R13" s="53">
        <f t="shared" si="2"/>
        <v>5882.4347826086951</v>
      </c>
      <c r="S13">
        <f t="shared" si="3"/>
        <v>2125.913043478261</v>
      </c>
    </row>
    <row r="14" spans="1:19" ht="15.65">
      <c r="A14" s="56" t="s">
        <v>151</v>
      </c>
      <c r="B14" s="57" t="s">
        <v>141</v>
      </c>
      <c r="C14" s="54">
        <v>353</v>
      </c>
      <c r="D14" s="54">
        <v>35</v>
      </c>
      <c r="E14" s="54">
        <v>0.1</v>
      </c>
      <c r="F14" s="54">
        <v>30</v>
      </c>
      <c r="G14" s="54">
        <v>0</v>
      </c>
      <c r="H14" s="54">
        <v>0</v>
      </c>
      <c r="I14" s="54">
        <v>1</v>
      </c>
      <c r="J14" s="54">
        <v>24</v>
      </c>
      <c r="K14" s="54">
        <v>0.28999999999999998</v>
      </c>
      <c r="L14" s="57"/>
      <c r="M14" s="55">
        <f t="shared" si="0"/>
        <v>232.86999999999998</v>
      </c>
      <c r="N14" s="57"/>
      <c r="O14" s="53">
        <f t="shared" si="1"/>
        <v>624.37</v>
      </c>
      <c r="R14" s="53">
        <f t="shared" si="2"/>
        <v>6243.7</v>
      </c>
      <c r="S14">
        <f t="shared" si="3"/>
        <v>2328.6999999999998</v>
      </c>
    </row>
    <row r="15" spans="1:19" ht="15.65">
      <c r="A15" s="60" t="s">
        <v>152</v>
      </c>
      <c r="B15" s="61" t="s">
        <v>148</v>
      </c>
      <c r="C15" s="54">
        <v>394</v>
      </c>
      <c r="D15" s="54">
        <v>45</v>
      </c>
      <c r="E15" s="54">
        <v>0.18</v>
      </c>
      <c r="F15" s="54">
        <v>30</v>
      </c>
      <c r="G15" s="54">
        <v>0</v>
      </c>
      <c r="H15" s="54">
        <v>0</v>
      </c>
      <c r="I15" s="54">
        <v>1</v>
      </c>
      <c r="J15" s="54">
        <v>20</v>
      </c>
      <c r="K15" s="54">
        <v>0.54</v>
      </c>
      <c r="L15" s="61"/>
      <c r="M15" s="55">
        <f t="shared" si="0"/>
        <v>455.76000000000005</v>
      </c>
      <c r="N15" s="61"/>
      <c r="O15" s="53">
        <f t="shared" si="1"/>
        <v>1184.76</v>
      </c>
      <c r="R15" s="53">
        <f t="shared" si="2"/>
        <v>6582</v>
      </c>
      <c r="S15">
        <f t="shared" si="3"/>
        <v>2532</v>
      </c>
    </row>
    <row r="16" spans="1:19" ht="15.65">
      <c r="A16" s="56" t="s">
        <v>153</v>
      </c>
      <c r="B16" s="57" t="s">
        <v>141</v>
      </c>
      <c r="C16" s="54">
        <v>436</v>
      </c>
      <c r="D16" s="54">
        <v>35</v>
      </c>
      <c r="E16" s="54">
        <v>7.4999999999999997E-2</v>
      </c>
      <c r="F16" s="54">
        <v>45</v>
      </c>
      <c r="G16" s="54">
        <v>0</v>
      </c>
      <c r="H16" s="54">
        <v>0</v>
      </c>
      <c r="I16" s="54">
        <v>1</v>
      </c>
      <c r="J16" s="54">
        <v>24</v>
      </c>
      <c r="K16" s="54">
        <v>0.23</v>
      </c>
      <c r="L16" s="57"/>
      <c r="M16" s="55">
        <f t="shared" si="0"/>
        <v>203.78</v>
      </c>
      <c r="N16" s="57"/>
      <c r="O16" s="53">
        <f t="shared" si="1"/>
        <v>514.28</v>
      </c>
      <c r="R16" s="53">
        <f t="shared" si="2"/>
        <v>6857.0666666666666</v>
      </c>
      <c r="S16">
        <f t="shared" si="3"/>
        <v>2717.0666666666666</v>
      </c>
    </row>
    <row r="17" spans="1:19" ht="15.65">
      <c r="A17" s="60" t="s">
        <v>154</v>
      </c>
      <c r="B17" s="61" t="s">
        <v>148</v>
      </c>
      <c r="C17" s="54">
        <v>481</v>
      </c>
      <c r="D17" s="54">
        <v>45</v>
      </c>
      <c r="E17" s="54">
        <v>0.1</v>
      </c>
      <c r="F17" s="54">
        <v>50</v>
      </c>
      <c r="G17" s="54">
        <v>0</v>
      </c>
      <c r="H17" s="54">
        <v>0</v>
      </c>
      <c r="I17" s="54">
        <v>1</v>
      </c>
      <c r="J17" s="54">
        <v>24</v>
      </c>
      <c r="K17" s="54">
        <v>0.31</v>
      </c>
      <c r="L17" s="61"/>
      <c r="M17" s="55">
        <f t="shared" si="0"/>
        <v>288.61</v>
      </c>
      <c r="N17" s="61"/>
      <c r="O17" s="53">
        <f t="shared" si="1"/>
        <v>707.11</v>
      </c>
      <c r="R17" s="53">
        <f t="shared" si="2"/>
        <v>7071.1</v>
      </c>
      <c r="S17">
        <f t="shared" si="3"/>
        <v>2886.1000000000004</v>
      </c>
    </row>
    <row r="18" spans="1:19" ht="15.65">
      <c r="A18" s="60" t="s">
        <v>155</v>
      </c>
      <c r="B18" s="61" t="s">
        <v>148</v>
      </c>
      <c r="C18" s="54">
        <v>555</v>
      </c>
      <c r="D18" s="54">
        <v>45</v>
      </c>
      <c r="E18" s="54">
        <v>0.15</v>
      </c>
      <c r="F18" s="54">
        <v>30</v>
      </c>
      <c r="G18" s="54">
        <v>0</v>
      </c>
      <c r="H18" s="54">
        <v>0</v>
      </c>
      <c r="I18" s="54">
        <v>1</v>
      </c>
      <c r="J18" s="54">
        <v>16</v>
      </c>
      <c r="K18" s="54">
        <v>0.48</v>
      </c>
      <c r="L18" s="61"/>
      <c r="M18" s="55">
        <f t="shared" si="0"/>
        <v>482.4</v>
      </c>
      <c r="N18" s="61"/>
      <c r="O18" s="53">
        <f t="shared" si="1"/>
        <v>1130.3999999999999</v>
      </c>
      <c r="R18" s="53">
        <f t="shared" si="2"/>
        <v>7535.9999999999991</v>
      </c>
      <c r="S18">
        <f t="shared" si="3"/>
        <v>3216</v>
      </c>
    </row>
    <row r="19" spans="1:19" ht="15.65">
      <c r="A19" s="62" t="s">
        <v>156</v>
      </c>
      <c r="B19" s="63" t="s">
        <v>157</v>
      </c>
      <c r="C19" s="54">
        <v>606</v>
      </c>
      <c r="D19" s="54">
        <v>80</v>
      </c>
      <c r="E19" s="54">
        <v>2.4</v>
      </c>
      <c r="F19" s="54">
        <v>7</v>
      </c>
      <c r="G19" s="54">
        <v>0</v>
      </c>
      <c r="H19" s="54">
        <v>10</v>
      </c>
      <c r="I19" s="54">
        <v>1</v>
      </c>
      <c r="J19" s="54">
        <v>4</v>
      </c>
      <c r="K19" s="54">
        <v>7.7</v>
      </c>
      <c r="L19" s="63"/>
      <c r="M19" s="55">
        <f t="shared" si="0"/>
        <v>8131.2</v>
      </c>
      <c r="N19" s="63"/>
      <c r="O19" s="53">
        <f t="shared" si="1"/>
        <v>18526.2</v>
      </c>
      <c r="R19" s="53">
        <f t="shared" si="2"/>
        <v>7719.2500000000009</v>
      </c>
      <c r="S19">
        <f t="shared" si="3"/>
        <v>3388</v>
      </c>
    </row>
    <row r="20" spans="1:19" ht="15.65">
      <c r="A20" s="64" t="s">
        <v>158</v>
      </c>
      <c r="B20" s="65" t="s">
        <v>217</v>
      </c>
      <c r="C20" s="54">
        <v>658</v>
      </c>
      <c r="D20" s="54">
        <v>45</v>
      </c>
      <c r="E20" s="54">
        <v>0.14000000000000001</v>
      </c>
      <c r="F20" s="54">
        <v>50</v>
      </c>
      <c r="G20" s="54">
        <v>0</v>
      </c>
      <c r="H20" s="54">
        <v>0</v>
      </c>
      <c r="I20" s="54">
        <v>1</v>
      </c>
      <c r="J20" s="54">
        <v>20</v>
      </c>
      <c r="K20" s="54">
        <v>0.45</v>
      </c>
      <c r="L20" s="65"/>
      <c r="M20" s="55">
        <f t="shared" si="0"/>
        <v>498.6</v>
      </c>
      <c r="N20" s="65"/>
      <c r="O20" s="53">
        <f t="shared" si="1"/>
        <v>1106.1000000000001</v>
      </c>
      <c r="R20" s="53">
        <f t="shared" si="2"/>
        <v>7900.7142857142862</v>
      </c>
      <c r="S20">
        <f t="shared" si="3"/>
        <v>3561.4285714285716</v>
      </c>
    </row>
    <row r="21" spans="1:19" ht="15.65">
      <c r="A21" s="60" t="s">
        <v>159</v>
      </c>
      <c r="B21" s="61" t="s">
        <v>148</v>
      </c>
      <c r="C21" s="54">
        <v>713</v>
      </c>
      <c r="D21" s="54">
        <v>45</v>
      </c>
      <c r="E21" s="54">
        <v>0.18</v>
      </c>
      <c r="F21" s="54">
        <v>30</v>
      </c>
      <c r="G21" s="54">
        <v>0</v>
      </c>
      <c r="H21" s="54">
        <v>0</v>
      </c>
      <c r="I21" s="54">
        <v>1</v>
      </c>
      <c r="J21" s="54">
        <v>16</v>
      </c>
      <c r="K21" s="54">
        <v>0.59</v>
      </c>
      <c r="L21" s="61"/>
      <c r="M21" s="55">
        <f t="shared" si="0"/>
        <v>686.17</v>
      </c>
      <c r="N21" s="61"/>
      <c r="O21" s="53">
        <f t="shared" si="1"/>
        <v>1482.6699999999998</v>
      </c>
      <c r="R21" s="53">
        <f t="shared" si="2"/>
        <v>8237.0555555555547</v>
      </c>
      <c r="S21">
        <f t="shared" si="3"/>
        <v>3812.0555555555552</v>
      </c>
    </row>
    <row r="22" spans="1:19" ht="15.65">
      <c r="A22" s="62">
        <v>85</v>
      </c>
      <c r="B22" s="63" t="s">
        <v>157</v>
      </c>
      <c r="C22" s="54">
        <v>770</v>
      </c>
      <c r="D22" s="54">
        <v>80</v>
      </c>
      <c r="E22" s="54">
        <v>2.7</v>
      </c>
      <c r="F22" s="54">
        <v>6</v>
      </c>
      <c r="G22" s="54">
        <v>0</v>
      </c>
      <c r="H22" s="54">
        <v>10</v>
      </c>
      <c r="I22" s="54">
        <v>1</v>
      </c>
      <c r="J22" s="54">
        <v>4</v>
      </c>
      <c r="K22" s="54">
        <v>8.8000000000000007</v>
      </c>
      <c r="L22" s="63"/>
      <c r="M22" s="55">
        <f t="shared" si="0"/>
        <v>10736</v>
      </c>
      <c r="N22" s="63"/>
      <c r="O22" s="53">
        <f t="shared" si="1"/>
        <v>22616.000000000004</v>
      </c>
      <c r="R22" s="53">
        <f t="shared" si="2"/>
        <v>8376.2962962962974</v>
      </c>
      <c r="S22">
        <f t="shared" si="3"/>
        <v>3976.2962962962961</v>
      </c>
    </row>
    <row r="23" spans="1:19" ht="15.65">
      <c r="A23" s="60">
        <v>95</v>
      </c>
      <c r="B23" s="61" t="s">
        <v>148</v>
      </c>
      <c r="C23" s="54">
        <v>861</v>
      </c>
      <c r="D23" s="54">
        <v>45</v>
      </c>
      <c r="E23" s="54">
        <v>0.25</v>
      </c>
      <c r="F23" s="54">
        <v>25</v>
      </c>
      <c r="G23" s="54">
        <v>0</v>
      </c>
      <c r="H23" s="54">
        <v>0</v>
      </c>
      <c r="I23" s="54">
        <v>1</v>
      </c>
      <c r="J23" s="54">
        <v>8</v>
      </c>
      <c r="K23" s="54">
        <v>0.81</v>
      </c>
      <c r="L23" s="61"/>
      <c r="M23" s="55">
        <f t="shared" si="0"/>
        <v>1061.9100000000001</v>
      </c>
      <c r="N23" s="61"/>
      <c r="O23" s="53">
        <f t="shared" si="1"/>
        <v>2155.4100000000003</v>
      </c>
      <c r="R23" s="53">
        <f t="shared" si="2"/>
        <v>8621.6400000000012</v>
      </c>
      <c r="S23">
        <f t="shared" si="3"/>
        <v>4247.6400000000003</v>
      </c>
    </row>
    <row r="24" spans="1:19" ht="15.65">
      <c r="A24" s="64" t="s">
        <v>160</v>
      </c>
      <c r="B24" s="65" t="s">
        <v>217</v>
      </c>
      <c r="C24" s="54">
        <v>924</v>
      </c>
      <c r="D24" s="54">
        <v>45</v>
      </c>
      <c r="E24" s="54">
        <v>0.12</v>
      </c>
      <c r="F24" s="54">
        <v>55</v>
      </c>
      <c r="G24" s="54">
        <v>0</v>
      </c>
      <c r="H24" s="54">
        <v>0</v>
      </c>
      <c r="I24" s="54">
        <v>1</v>
      </c>
      <c r="J24" s="54">
        <v>24</v>
      </c>
      <c r="K24" s="54">
        <v>0.39</v>
      </c>
      <c r="L24" s="65"/>
      <c r="M24" s="55">
        <f t="shared" si="0"/>
        <v>535.86</v>
      </c>
      <c r="N24" s="65"/>
      <c r="O24" s="53">
        <f t="shared" si="1"/>
        <v>1062.3600000000001</v>
      </c>
      <c r="R24" s="53">
        <f t="shared" si="2"/>
        <v>8853.0000000000018</v>
      </c>
      <c r="S24">
        <f t="shared" si="3"/>
        <v>4465.5</v>
      </c>
    </row>
    <row r="25" spans="1:19" ht="15.65">
      <c r="A25" s="62" t="s">
        <v>161</v>
      </c>
      <c r="B25" s="63" t="s">
        <v>157</v>
      </c>
      <c r="C25" s="54">
        <v>998</v>
      </c>
      <c r="D25" s="54">
        <v>80</v>
      </c>
      <c r="E25" s="54">
        <v>2</v>
      </c>
      <c r="F25" s="54">
        <v>8</v>
      </c>
      <c r="G25" s="54">
        <v>0</v>
      </c>
      <c r="H25" s="54">
        <v>10</v>
      </c>
      <c r="I25" s="54">
        <v>1</v>
      </c>
      <c r="J25" s="54">
        <v>4</v>
      </c>
      <c r="K25" s="54">
        <v>6.4</v>
      </c>
      <c r="L25" s="63"/>
      <c r="M25" s="55">
        <f t="shared" si="0"/>
        <v>9267.2000000000007</v>
      </c>
      <c r="N25" s="63"/>
      <c r="O25" s="53">
        <f t="shared" si="1"/>
        <v>17907.2</v>
      </c>
      <c r="R25" s="53">
        <f t="shared" si="2"/>
        <v>8953.6</v>
      </c>
      <c r="S25">
        <f t="shared" si="3"/>
        <v>4633.6000000000004</v>
      </c>
    </row>
    <row r="26" spans="1:19" ht="15.65">
      <c r="A26" s="60" t="s">
        <v>218</v>
      </c>
      <c r="B26" s="61" t="s">
        <v>148</v>
      </c>
      <c r="C26" s="54">
        <v>1076</v>
      </c>
      <c r="D26" s="54">
        <v>45</v>
      </c>
      <c r="E26" s="54">
        <v>0.15</v>
      </c>
      <c r="F26" s="54">
        <v>40</v>
      </c>
      <c r="G26" s="54">
        <v>0</v>
      </c>
      <c r="H26" s="54">
        <v>0</v>
      </c>
      <c r="I26" s="54">
        <v>1</v>
      </c>
      <c r="J26" s="54">
        <v>16</v>
      </c>
      <c r="K26" s="54">
        <v>0.48</v>
      </c>
      <c r="L26" s="61"/>
      <c r="M26" s="55">
        <f t="shared" si="0"/>
        <v>732.48</v>
      </c>
      <c r="N26" s="61"/>
      <c r="O26" s="53">
        <f t="shared" si="1"/>
        <v>1380.48</v>
      </c>
      <c r="R26" s="53">
        <f t="shared" si="2"/>
        <v>9203.2000000000007</v>
      </c>
      <c r="S26">
        <f t="shared" si="3"/>
        <v>4883.2000000000007</v>
      </c>
    </row>
    <row r="27" spans="1:19" ht="15.65">
      <c r="A27" s="62" t="s">
        <v>162</v>
      </c>
      <c r="B27" s="63" t="s">
        <v>157</v>
      </c>
      <c r="C27" s="54">
        <v>1156</v>
      </c>
      <c r="D27" s="54">
        <v>80</v>
      </c>
      <c r="E27" s="54">
        <v>3</v>
      </c>
      <c r="F27" s="54">
        <v>8</v>
      </c>
      <c r="G27" s="54">
        <v>0</v>
      </c>
      <c r="H27" s="54">
        <v>10</v>
      </c>
      <c r="I27" s="54">
        <v>1</v>
      </c>
      <c r="J27" s="54">
        <v>4</v>
      </c>
      <c r="K27" s="54">
        <v>9.5</v>
      </c>
      <c r="L27" s="63"/>
      <c r="M27" s="55">
        <f t="shared" si="0"/>
        <v>15257</v>
      </c>
      <c r="N27" s="63"/>
      <c r="O27" s="53">
        <f t="shared" si="1"/>
        <v>28082</v>
      </c>
      <c r="R27" s="53">
        <f t="shared" si="2"/>
        <v>9360.6666666666661</v>
      </c>
      <c r="S27">
        <f t="shared" si="3"/>
        <v>5085.6666666666661</v>
      </c>
    </row>
    <row r="28" spans="1:19" ht="15.65">
      <c r="A28" s="60" t="s">
        <v>163</v>
      </c>
      <c r="B28" s="61" t="s">
        <v>148</v>
      </c>
      <c r="C28" s="54">
        <v>1326</v>
      </c>
      <c r="D28" s="54">
        <v>50</v>
      </c>
      <c r="E28" s="54">
        <v>0.125</v>
      </c>
      <c r="F28" s="54">
        <v>45</v>
      </c>
      <c r="G28" s="54">
        <v>0</v>
      </c>
      <c r="H28" s="54">
        <v>0</v>
      </c>
      <c r="I28" s="54">
        <v>1</v>
      </c>
      <c r="J28" s="54">
        <v>12</v>
      </c>
      <c r="K28" s="54">
        <v>0.4</v>
      </c>
      <c r="L28" s="61"/>
      <c r="M28" s="55">
        <f t="shared" si="0"/>
        <v>710.40000000000009</v>
      </c>
      <c r="N28" s="61"/>
      <c r="O28" s="53">
        <f t="shared" si="1"/>
        <v>1250.4000000000001</v>
      </c>
      <c r="R28" s="53">
        <f t="shared" si="2"/>
        <v>10003.200000000001</v>
      </c>
      <c r="S28">
        <f t="shared" si="3"/>
        <v>5683.2000000000007</v>
      </c>
    </row>
    <row r="29" spans="1:19" ht="15.65">
      <c r="A29" s="62" t="s">
        <v>219</v>
      </c>
      <c r="B29" s="63" t="s">
        <v>157</v>
      </c>
      <c r="C29" s="54">
        <v>1427</v>
      </c>
      <c r="D29" s="54">
        <v>80</v>
      </c>
      <c r="E29" s="54">
        <v>1.8</v>
      </c>
      <c r="F29" s="54">
        <v>12</v>
      </c>
      <c r="G29" s="54">
        <v>0</v>
      </c>
      <c r="H29" s="54">
        <v>10</v>
      </c>
      <c r="I29" s="54">
        <v>1</v>
      </c>
      <c r="J29" s="54">
        <v>4</v>
      </c>
      <c r="K29" s="54">
        <v>5.55</v>
      </c>
      <c r="L29" s="63"/>
      <c r="M29" s="55">
        <f t="shared" si="0"/>
        <v>10417.35</v>
      </c>
      <c r="N29" s="63"/>
      <c r="O29" s="53">
        <f t="shared" si="1"/>
        <v>17909.849999999999</v>
      </c>
      <c r="R29" s="53">
        <f t="shared" si="2"/>
        <v>9949.9166666666661</v>
      </c>
      <c r="S29">
        <f t="shared" si="3"/>
        <v>5787.416666666667</v>
      </c>
    </row>
    <row r="30" spans="1:19" ht="15.65">
      <c r="A30" s="58" t="s">
        <v>164</v>
      </c>
      <c r="B30" s="59" t="s">
        <v>143</v>
      </c>
      <c r="C30" s="54">
        <v>1531</v>
      </c>
      <c r="D30" s="54">
        <v>30</v>
      </c>
      <c r="E30" s="54">
        <v>0.24</v>
      </c>
      <c r="F30" s="54">
        <v>24</v>
      </c>
      <c r="G30" s="54">
        <v>1</v>
      </c>
      <c r="H30" s="54">
        <v>0</v>
      </c>
      <c r="I30" s="54">
        <v>6</v>
      </c>
      <c r="J30" s="54">
        <v>36</v>
      </c>
      <c r="K30" s="54">
        <v>0.18</v>
      </c>
      <c r="L30" s="59"/>
      <c r="M30" s="55">
        <f>(450+C30)*I30*K30</f>
        <v>2139.48</v>
      </c>
      <c r="N30" s="59"/>
      <c r="O30" s="53">
        <f>(450*4+C30)*I30*K30</f>
        <v>3597.48</v>
      </c>
      <c r="R30" s="53">
        <f>O30*(1/E30)</f>
        <v>14989.500000000002</v>
      </c>
      <c r="S30">
        <f>M30*(1/E30)</f>
        <v>8914.5</v>
      </c>
    </row>
    <row r="31" spans="1:19" ht="15.65">
      <c r="A31" s="64" t="s">
        <v>165</v>
      </c>
      <c r="B31" s="65" t="s">
        <v>217</v>
      </c>
      <c r="C31" s="54">
        <v>1640</v>
      </c>
      <c r="D31" s="54">
        <v>50</v>
      </c>
      <c r="E31" s="54">
        <v>0.15</v>
      </c>
      <c r="F31" s="54">
        <v>80</v>
      </c>
      <c r="G31" s="54">
        <v>0</v>
      </c>
      <c r="H31" s="54">
        <v>0</v>
      </c>
      <c r="I31" s="54">
        <v>1</v>
      </c>
      <c r="J31" s="54">
        <v>24</v>
      </c>
      <c r="K31" s="54">
        <v>0.46</v>
      </c>
      <c r="L31" s="65"/>
      <c r="M31" s="55">
        <f t="shared" si="0"/>
        <v>961.40000000000009</v>
      </c>
      <c r="N31" s="65"/>
      <c r="O31" s="53">
        <f t="shared" si="1"/>
        <v>1582.4</v>
      </c>
      <c r="R31" s="53">
        <f t="shared" si="2"/>
        <v>10549.333333333334</v>
      </c>
      <c r="S31">
        <f t="shared" si="3"/>
        <v>6409.3333333333339</v>
      </c>
    </row>
    <row r="32" spans="1:19" ht="15.65">
      <c r="A32" s="64" t="s">
        <v>220</v>
      </c>
      <c r="B32" s="65" t="s">
        <v>217</v>
      </c>
      <c r="C32" s="54">
        <v>1800</v>
      </c>
      <c r="D32" s="54">
        <v>50</v>
      </c>
      <c r="E32" s="54">
        <v>0.115</v>
      </c>
      <c r="F32" s="54">
        <v>150</v>
      </c>
      <c r="G32" s="54">
        <v>0</v>
      </c>
      <c r="H32" s="54">
        <v>0</v>
      </c>
      <c r="I32" s="54">
        <v>1</v>
      </c>
      <c r="J32" s="54">
        <v>20</v>
      </c>
      <c r="K32" s="54">
        <v>0.36</v>
      </c>
      <c r="L32" s="65"/>
      <c r="M32" s="55">
        <f t="shared" si="0"/>
        <v>810</v>
      </c>
      <c r="N32" s="65"/>
      <c r="O32" s="53">
        <f t="shared" si="1"/>
        <v>1296</v>
      </c>
      <c r="R32" s="65">
        <f t="shared" si="2"/>
        <v>11269.565217391304</v>
      </c>
      <c r="S32">
        <f t="shared" si="3"/>
        <v>7043.478260869565</v>
      </c>
    </row>
    <row r="34" spans="18:18" ht="15.65">
      <c r="R34" s="53">
        <f>(R30-R32)/R32</f>
        <v>0.33008680555555575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Number</vt:lpstr>
      <vt:lpstr>Type</vt:lpstr>
      <vt:lpstr>Gun</vt:lpstr>
    </vt:vector>
  </TitlesOfParts>
  <Company>DoubleOX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2025-08-11T10:09:29Z</cp:lastPrinted>
  <dcterms:created xsi:type="dcterms:W3CDTF">2025-06-09T08:29:39Z</dcterms:created>
  <dcterms:modified xsi:type="dcterms:W3CDTF">2025-08-12T01:29:58Z</dcterms:modified>
</cp:coreProperties>
</file>