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手机转移\AA\"/>
    </mc:Choice>
  </mc:AlternateContent>
  <bookViews>
    <workbookView xWindow="0" yWindow="0" windowWidth="20146" windowHeight="9143" activeTab="1"/>
  </bookViews>
  <sheets>
    <sheet name="Number" sheetId="1" r:id="rId1"/>
    <sheet name="Type" sheetId="2" r:id="rId2"/>
    <sheet name="Gun" sheetId="3" r:id="rId3"/>
  </sheets>
  <definedNames>
    <definedName name="_xlnm._FilterDatabase" localSheetId="0" hidden="1">Number!$A$1:$G$322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4" i="1" l="1"/>
  <c r="D209" i="1"/>
  <c r="R34" i="3"/>
  <c r="D317" i="1"/>
  <c r="D316" i="1"/>
  <c r="D314" i="1"/>
  <c r="D313" i="1"/>
  <c r="D303" i="1"/>
  <c r="D300" i="1"/>
  <c r="D298" i="1"/>
  <c r="D292" i="1"/>
  <c r="D289" i="1"/>
  <c r="D279" i="1"/>
  <c r="D274" i="1"/>
  <c r="D270" i="1"/>
  <c r="D264" i="1"/>
  <c r="D258" i="1"/>
  <c r="D255" i="1"/>
  <c r="D253" i="1"/>
  <c r="D244" i="1"/>
  <c r="D225" i="1"/>
  <c r="D221" i="1"/>
  <c r="D210" i="1"/>
  <c r="D207" i="1"/>
  <c r="D202" i="1"/>
  <c r="D201" i="1"/>
  <c r="D199" i="1"/>
  <c r="D191" i="1"/>
  <c r="D181" i="1"/>
  <c r="D176" i="1"/>
  <c r="D154" i="1"/>
  <c r="D138" i="1"/>
  <c r="D131" i="1"/>
  <c r="F322" i="1" l="1"/>
  <c r="F318" i="1"/>
  <c r="F305" i="1"/>
  <c r="F295" i="1"/>
  <c r="F286" i="1"/>
  <c r="F277" i="1"/>
  <c r="F268" i="1"/>
  <c r="F259" i="1"/>
  <c r="F250" i="1"/>
  <c r="F242" i="1"/>
  <c r="F234" i="1"/>
  <c r="F230" i="1"/>
  <c r="F226" i="1"/>
  <c r="F216" i="1"/>
  <c r="F212" i="1"/>
  <c r="F203" i="1"/>
  <c r="F195" i="1"/>
  <c r="F186" i="1"/>
  <c r="F178" i="1"/>
  <c r="F169" i="1"/>
  <c r="F161" i="1"/>
  <c r="F157" i="1"/>
  <c r="F147" i="1"/>
  <c r="F140" i="1"/>
  <c r="F133" i="1"/>
  <c r="F126" i="1"/>
  <c r="F119" i="1"/>
  <c r="F112" i="1"/>
  <c r="F105" i="1"/>
  <c r="F98" i="1"/>
  <c r="F91" i="1"/>
  <c r="F88" i="1"/>
  <c r="F86" i="1"/>
  <c r="F79" i="1"/>
  <c r="F77" i="1"/>
  <c r="F71" i="1"/>
  <c r="F66" i="1"/>
  <c r="F60" i="1"/>
  <c r="F55" i="1"/>
  <c r="F49" i="1"/>
  <c r="F44" i="1"/>
  <c r="F41" i="1"/>
  <c r="F34" i="1"/>
  <c r="F29" i="1"/>
  <c r="F25" i="1"/>
  <c r="F20" i="1"/>
  <c r="F12" i="1"/>
  <c r="F8" i="1"/>
  <c r="F4" i="1"/>
  <c r="R32" i="3" l="1"/>
  <c r="O32" i="3"/>
  <c r="M32" i="3"/>
  <c r="S32" i="3" s="1"/>
  <c r="O31" i="3"/>
  <c r="R31" i="3" s="1"/>
  <c r="M31" i="3"/>
  <c r="S31" i="3" s="1"/>
  <c r="O30" i="3"/>
  <c r="R30" i="3" s="1"/>
  <c r="M30" i="3"/>
  <c r="S30" i="3" s="1"/>
  <c r="R29" i="3"/>
  <c r="O29" i="3"/>
  <c r="M29" i="3"/>
  <c r="S29" i="3" s="1"/>
  <c r="O28" i="3"/>
  <c r="R28" i="3" s="1"/>
  <c r="M28" i="3"/>
  <c r="S28" i="3" s="1"/>
  <c r="O27" i="3"/>
  <c r="R27" i="3" s="1"/>
  <c r="M27" i="3"/>
  <c r="S27" i="3" s="1"/>
  <c r="R26" i="3"/>
  <c r="O26" i="3"/>
  <c r="M26" i="3"/>
  <c r="S26" i="3" s="1"/>
  <c r="O25" i="3"/>
  <c r="R25" i="3" s="1"/>
  <c r="M25" i="3"/>
  <c r="S25" i="3" s="1"/>
  <c r="O24" i="3"/>
  <c r="R24" i="3" s="1"/>
  <c r="M24" i="3"/>
  <c r="S24" i="3" s="1"/>
  <c r="R23" i="3"/>
  <c r="O23" i="3"/>
  <c r="M23" i="3"/>
  <c r="S23" i="3" s="1"/>
  <c r="O22" i="3"/>
  <c r="R22" i="3" s="1"/>
  <c r="M22" i="3"/>
  <c r="S22" i="3" s="1"/>
  <c r="O21" i="3"/>
  <c r="R21" i="3" s="1"/>
  <c r="M21" i="3"/>
  <c r="S21" i="3" s="1"/>
  <c r="R20" i="3"/>
  <c r="O20" i="3"/>
  <c r="M20" i="3"/>
  <c r="S20" i="3" s="1"/>
  <c r="O19" i="3"/>
  <c r="R19" i="3" s="1"/>
  <c r="M19" i="3"/>
  <c r="S19" i="3" s="1"/>
  <c r="O18" i="3"/>
  <c r="R18" i="3" s="1"/>
  <c r="M18" i="3"/>
  <c r="S18" i="3" s="1"/>
  <c r="R17" i="3"/>
  <c r="O17" i="3"/>
  <c r="M17" i="3"/>
  <c r="S17" i="3" s="1"/>
  <c r="O16" i="3"/>
  <c r="R16" i="3" s="1"/>
  <c r="M16" i="3"/>
  <c r="S16" i="3" s="1"/>
  <c r="O15" i="3"/>
  <c r="R15" i="3" s="1"/>
  <c r="M15" i="3"/>
  <c r="S15" i="3" s="1"/>
  <c r="R14" i="3"/>
  <c r="O14" i="3"/>
  <c r="M14" i="3"/>
  <c r="S14" i="3" s="1"/>
  <c r="O13" i="3"/>
  <c r="R13" i="3" s="1"/>
  <c r="M13" i="3"/>
  <c r="S13" i="3" s="1"/>
  <c r="O12" i="3"/>
  <c r="R12" i="3" s="1"/>
  <c r="M12" i="3"/>
  <c r="S12" i="3" s="1"/>
  <c r="R11" i="3"/>
  <c r="O11" i="3"/>
  <c r="M11" i="3"/>
  <c r="S11" i="3" s="1"/>
  <c r="O10" i="3"/>
  <c r="R10" i="3" s="1"/>
  <c r="M10" i="3"/>
  <c r="S10" i="3" s="1"/>
  <c r="O9" i="3"/>
  <c r="R9" i="3" s="1"/>
  <c r="M9" i="3"/>
  <c r="S9" i="3" s="1"/>
  <c r="R8" i="3"/>
  <c r="O8" i="3"/>
  <c r="M8" i="3"/>
  <c r="S8" i="3" s="1"/>
  <c r="O7" i="3"/>
  <c r="R7" i="3" s="1"/>
  <c r="M7" i="3"/>
  <c r="S7" i="3" s="1"/>
  <c r="O6" i="3"/>
  <c r="R6" i="3" s="1"/>
  <c r="M6" i="3"/>
  <c r="S6" i="3" s="1"/>
  <c r="R5" i="3"/>
  <c r="O5" i="3"/>
  <c r="M5" i="3"/>
  <c r="S5" i="3" s="1"/>
  <c r="O4" i="3"/>
  <c r="R4" i="3" s="1"/>
  <c r="M4" i="3"/>
  <c r="S4" i="3" s="1"/>
  <c r="O3" i="3"/>
  <c r="R3" i="3" s="1"/>
  <c r="M3" i="3"/>
  <c r="S3" i="3" s="1"/>
</calcChain>
</file>

<file path=xl/sharedStrings.xml><?xml version="1.0" encoding="utf-8"?>
<sst xmlns="http://schemas.openxmlformats.org/spreadsheetml/2006/main" count="573" uniqueCount="229">
  <si>
    <t>NPC</t>
    <phoneticPr fontId="3" type="noConversion"/>
  </si>
  <si>
    <t>isLevelUp</t>
    <phoneticPr fontId="3" type="noConversion"/>
  </si>
  <si>
    <t>hp</t>
  </si>
  <si>
    <t>attack</t>
  </si>
  <si>
    <t>defense</t>
  </si>
  <si>
    <t>recover HP/10 sec</t>
    <phoneticPr fontId="3" type="noConversion"/>
  </si>
  <si>
    <t>attackSpeed</t>
  </si>
  <si>
    <t>attackDistance</t>
  </si>
  <si>
    <t>moveSpeed</t>
  </si>
  <si>
    <t>attackCd</t>
  </si>
  <si>
    <t>exp</t>
  </si>
  <si>
    <t>gold</t>
  </si>
  <si>
    <t>isChangeTarget</t>
  </si>
  <si>
    <t>changeTargetCd</t>
  </si>
  <si>
    <t>patrolDistance</t>
  </si>
  <si>
    <t>skill</t>
    <phoneticPr fontId="3" type="noConversion"/>
  </si>
  <si>
    <t>skillCd</t>
  </si>
  <si>
    <t>effect(ID#time#level)</t>
    <phoneticPr fontId="3" type="noConversion"/>
  </si>
  <si>
    <t>模型资源</t>
  </si>
  <si>
    <t>是否可升级</t>
  </si>
  <si>
    <t>生命值</t>
  </si>
  <si>
    <t>攻击力</t>
  </si>
  <si>
    <t>防御力</t>
  </si>
  <si>
    <t>每10秒回血量</t>
    <phoneticPr fontId="3" type="noConversion"/>
  </si>
  <si>
    <t>攻击速度</t>
  </si>
  <si>
    <t>攻击距离</t>
  </si>
  <si>
    <t>移动速度</t>
  </si>
  <si>
    <t>攻击时间间隔</t>
  </si>
  <si>
    <t>经验</t>
  </si>
  <si>
    <t>金币</t>
  </si>
  <si>
    <t>是否会转移目标</t>
  </si>
  <si>
    <t>转移目标的冷却时间（单位：秒）</t>
  </si>
  <si>
    <t>视野范围（单位：格子）</t>
  </si>
  <si>
    <t>技能</t>
    <phoneticPr fontId="3" type="noConversion"/>
  </si>
  <si>
    <t>技能释放CD（单位：秒）</t>
  </si>
  <si>
    <t>攻击后效果(ID#时间(单位：秒)#等级)</t>
  </si>
  <si>
    <t>player</t>
    <phoneticPr fontId="3" type="noConversion"/>
  </si>
  <si>
    <t>-</t>
    <phoneticPr fontId="3" type="noConversion"/>
  </si>
  <si>
    <t>armGun</t>
    <phoneticPr fontId="3" type="noConversion"/>
  </si>
  <si>
    <t>greys (Lizard)</t>
    <phoneticPr fontId="3" type="noConversion"/>
  </si>
  <si>
    <t>小灰人</t>
  </si>
  <si>
    <t>GREYS</t>
    <phoneticPr fontId="3" type="noConversion"/>
  </si>
  <si>
    <t>强化小灰人</t>
  </si>
  <si>
    <t>subrosian (Farmer)</t>
    <phoneticPr fontId="3" type="noConversion"/>
  </si>
  <si>
    <t>地底人</t>
  </si>
  <si>
    <t>SUBROSIAN</t>
    <phoneticPr fontId="3" type="noConversion"/>
  </si>
  <si>
    <t>强化地底人</t>
  </si>
  <si>
    <t>greens (Robot)</t>
    <phoneticPr fontId="3" type="noConversion"/>
  </si>
  <si>
    <t>绿人</t>
  </si>
  <si>
    <t>GREENS</t>
    <phoneticPr fontId="3" type="noConversion"/>
  </si>
  <si>
    <t>强化绿人</t>
  </si>
  <si>
    <t>Locker_Greens</t>
    <phoneticPr fontId="3" type="noConversion"/>
  </si>
  <si>
    <t>Boss Skill</t>
    <phoneticPr fontId="3" type="noConversion"/>
  </si>
  <si>
    <t>技能名字</t>
  </si>
  <si>
    <t>技能持续时长</t>
  </si>
  <si>
    <t>技能宽度</t>
  </si>
  <si>
    <t>技能长度</t>
  </si>
  <si>
    <t>技能颜色(b#g#r)[0-1]</t>
    <phoneticPr fontId="3" type="noConversion"/>
  </si>
  <si>
    <t>技能密度(越小密度越大)</t>
  </si>
  <si>
    <t>Boss</t>
    <phoneticPr fontId="3" type="noConversion"/>
  </si>
  <si>
    <t>name</t>
  </si>
  <si>
    <t>duration</t>
  </si>
  <si>
    <t>width</t>
  </si>
  <si>
    <t>height</t>
  </si>
  <si>
    <t>color</t>
  </si>
  <si>
    <t>density</t>
  </si>
  <si>
    <t>doctor_octopus</t>
  </si>
  <si>
    <t>mobSpell</t>
  </si>
  <si>
    <t>0.8#0#0</t>
  </si>
  <si>
    <t>ufo_hunter</t>
  </si>
  <si>
    <t>witchMagic</t>
  </si>
  <si>
    <t>1.0#0#0</t>
  </si>
  <si>
    <t>0.251#1.0#0</t>
  </si>
  <si>
    <t>insectosaurus (Insect)</t>
    <phoneticPr fontId="3" type="noConversion"/>
  </si>
  <si>
    <t>INSECTOSAURUS</t>
    <phoneticPr fontId="3" type="noConversion"/>
  </si>
  <si>
    <t>Berserker_Insertosaurus</t>
    <phoneticPr fontId="3" type="noConversion"/>
  </si>
  <si>
    <t>bobo (Slime)</t>
    <phoneticPr fontId="3" type="noConversion"/>
  </si>
  <si>
    <t>波波</t>
  </si>
  <si>
    <t>BOBO</t>
    <phoneticPr fontId="3" type="noConversion"/>
  </si>
  <si>
    <t>强化波波</t>
  </si>
  <si>
    <t>虫恐龙</t>
  </si>
  <si>
    <t>冲锋型虫恐龙(特殊回合)</t>
  </si>
  <si>
    <t>2#2#2</t>
  </si>
  <si>
    <t>2#4#4</t>
  </si>
  <si>
    <t>2#3#9</t>
  </si>
  <si>
    <t>Stick_Bobo</t>
    <phoneticPr fontId="3" type="noConversion"/>
  </si>
  <si>
    <t>demon</t>
  </si>
  <si>
    <t>∞</t>
  </si>
  <si>
    <t>恶魔</t>
  </si>
  <si>
    <t>DEMON</t>
    <phoneticPr fontId="3" type="noConversion"/>
  </si>
  <si>
    <t>强化恶魔</t>
  </si>
  <si>
    <t>强化虫恐龙</t>
    <phoneticPr fontId="3" type="noConversion"/>
  </si>
  <si>
    <t>波波(boss随从)</t>
  </si>
  <si>
    <t>强化恶魔(二波)</t>
    <phoneticPr fontId="3" type="noConversion"/>
  </si>
  <si>
    <t>DEMON(2nd)</t>
    <phoneticPr fontId="3" type="noConversion"/>
  </si>
  <si>
    <t>Fighter_Demon</t>
    <phoneticPr fontId="3" type="noConversion"/>
  </si>
  <si>
    <t>Demon(wave 50)</t>
    <phoneticPr fontId="3" type="noConversion"/>
  </si>
  <si>
    <t>unknown_rabbits</t>
  </si>
  <si>
    <t>兔子</t>
  </si>
  <si>
    <t>UNKNOWN_RABBITS</t>
    <phoneticPr fontId="3" type="noConversion"/>
  </si>
  <si>
    <t>强化兔子</t>
  </si>
  <si>
    <t>重炮兔子(特殊回合)</t>
    <phoneticPr fontId="3" type="noConversion"/>
  </si>
  <si>
    <t>Cannon_Rabbits</t>
    <phoneticPr fontId="3" type="noConversion"/>
  </si>
  <si>
    <t>bat (Pig）</t>
    <phoneticPr fontId="3" type="noConversion"/>
  </si>
  <si>
    <t>蝙蝠</t>
  </si>
  <si>
    <t>BAT</t>
    <phoneticPr fontId="3" type="noConversion"/>
  </si>
  <si>
    <t>强化蝙蝠</t>
  </si>
  <si>
    <t>减速恶魔</t>
  </si>
  <si>
    <t>恶魔(boss随从)</t>
  </si>
  <si>
    <t>Snail_Bat</t>
    <phoneticPr fontId="3" type="noConversion"/>
  </si>
  <si>
    <t>2#6#9</t>
  </si>
  <si>
    <t>angel</t>
  </si>
  <si>
    <t>天使</t>
  </si>
  <si>
    <t>ANGEL</t>
    <phoneticPr fontId="3" type="noConversion"/>
  </si>
  <si>
    <t>强化天使</t>
  </si>
  <si>
    <t>ANGEL(2nd)</t>
    <phoneticPr fontId="3" type="noConversion"/>
  </si>
  <si>
    <t>Immobilize_Angel</t>
  </si>
  <si>
    <t>∞</t>
    <phoneticPr fontId="3" type="noConversion"/>
  </si>
  <si>
    <t>Dejavu_Angel</t>
    <phoneticPr fontId="3" type="noConversion"/>
  </si>
  <si>
    <t>mobSpell</t>
    <phoneticPr fontId="3" type="noConversion"/>
  </si>
  <si>
    <t>BOSS-章鱼博士</t>
  </si>
  <si>
    <t>witchMagic</t>
    <phoneticPr fontId="3" type="noConversion"/>
  </si>
  <si>
    <t>BOSS-UFO猎人</t>
  </si>
  <si>
    <t>BOSS-红章鱼博士</t>
    <phoneticPr fontId="3" type="noConversion"/>
  </si>
  <si>
    <t>Red_Doctor_Octopus</t>
    <phoneticPr fontId="3" type="noConversion"/>
  </si>
  <si>
    <t>type</t>
  </si>
  <si>
    <t>range</t>
  </si>
  <si>
    <t>speed</t>
  </si>
  <si>
    <t>maxBullet</t>
  </si>
  <si>
    <t>knockback</t>
  </si>
  <si>
    <t>sniperDistance</t>
  </si>
  <si>
    <t>bulletPerShoot</t>
  </si>
  <si>
    <t>attackX</t>
  </si>
  <si>
    <t>武器类型</t>
  </si>
  <si>
    <t>射程</t>
  </si>
  <si>
    <t>射速</t>
  </si>
  <si>
    <t>最大子弹数</t>
  </si>
  <si>
    <t>击退力</t>
  </si>
  <si>
    <t>狙击距离</t>
  </si>
  <si>
    <t>击发子弹数量</t>
  </si>
  <si>
    <t>子弹偏移</t>
  </si>
  <si>
    <t>攻击系数</t>
  </si>
  <si>
    <t>HK-P2000</t>
  </si>
  <si>
    <t>Pistol</t>
  </si>
  <si>
    <t>Submachine_Gun</t>
  </si>
  <si>
    <t>R1895</t>
  </si>
  <si>
    <t>SearsRanger</t>
    <phoneticPr fontId="3" type="noConversion"/>
  </si>
  <si>
    <t>Shotgun</t>
  </si>
  <si>
    <t>DessertEagle</t>
  </si>
  <si>
    <t>Tommy</t>
    <phoneticPr fontId="3" type="noConversion"/>
  </si>
  <si>
    <t>M1014</t>
  </si>
  <si>
    <t>MP9</t>
  </si>
  <si>
    <t>AK-47</t>
  </si>
  <si>
    <t>Rifle</t>
  </si>
  <si>
    <t>HAWK-12</t>
  </si>
  <si>
    <t>Type100</t>
  </si>
  <si>
    <t>MK5</t>
  </si>
  <si>
    <t>Submachine_Gun</t>
    <phoneticPr fontId="3" type="noConversion"/>
  </si>
  <si>
    <t>M16A4</t>
  </si>
  <si>
    <t>Vector</t>
  </si>
  <si>
    <t>Groza</t>
  </si>
  <si>
    <t>M4A1</t>
  </si>
  <si>
    <t>M40A3</t>
  </si>
  <si>
    <t>Sniper_Rifle</t>
  </si>
  <si>
    <t>DP-28</t>
  </si>
  <si>
    <t>Machine_Gun</t>
    <phoneticPr fontId="3" type="noConversion"/>
  </si>
  <si>
    <t>SCAR-L</t>
  </si>
  <si>
    <t>M1941</t>
  </si>
  <si>
    <t>W2000</t>
  </si>
  <si>
    <t>98K</t>
  </si>
  <si>
    <t>MK14</t>
  </si>
  <si>
    <t>AA12</t>
  </si>
  <si>
    <t>MK60</t>
  </si>
  <si>
    <t>Gatling</t>
    <phoneticPr fontId="3" type="noConversion"/>
  </si>
  <si>
    <t>AUG_A3</t>
    <phoneticPr fontId="3" type="noConversion"/>
  </si>
  <si>
    <t>Barrett</t>
    <phoneticPr fontId="3" type="noConversion"/>
  </si>
  <si>
    <t>name</t>
    <phoneticPr fontId="3" type="noConversion"/>
  </si>
  <si>
    <t>bulletOffset</t>
    <phoneticPr fontId="3" type="noConversion"/>
  </si>
  <si>
    <t>playerLv</t>
    <phoneticPr fontId="3" type="noConversion"/>
  </si>
  <si>
    <t>perDamage</t>
    <phoneticPr fontId="3" type="noConversion"/>
  </si>
  <si>
    <t>perDamage</t>
    <phoneticPr fontId="3" type="noConversion"/>
  </si>
  <si>
    <t>perDamage</t>
    <phoneticPr fontId="3" type="noConversion"/>
  </si>
  <si>
    <t>DPS</t>
    <phoneticPr fontId="3" type="noConversion"/>
  </si>
  <si>
    <t>DPS(lv0)</t>
    <phoneticPr fontId="3" type="noConversion"/>
  </si>
  <si>
    <t>武器</t>
    <phoneticPr fontId="3" type="noConversion"/>
  </si>
  <si>
    <t>(lv0)</t>
    <phoneticPr fontId="3" type="noConversion"/>
  </si>
  <si>
    <t>(lvX)</t>
    <phoneticPr fontId="3" type="noConversion"/>
  </si>
  <si>
    <t>(Lv1000)</t>
    <phoneticPr fontId="3" type="noConversion"/>
  </si>
  <si>
    <t>Micro_Uzi</t>
    <phoneticPr fontId="3" type="noConversion"/>
  </si>
  <si>
    <t>wave</t>
    <phoneticPr fontId="3" type="noConversion"/>
  </si>
  <si>
    <t>monster</t>
    <phoneticPr fontId="3" type="noConversion"/>
  </si>
  <si>
    <t>monsterLv</t>
    <phoneticPr fontId="3" type="noConversion"/>
  </si>
  <si>
    <t>remains_refence</t>
    <phoneticPr fontId="3" type="noConversion"/>
  </si>
  <si>
    <t>number</t>
    <phoneticPr fontId="3" type="noConversion"/>
  </si>
  <si>
    <t>sum</t>
    <phoneticPr fontId="3" type="noConversion"/>
  </si>
  <si>
    <t>base_hp</t>
    <phoneticPr fontId="3" type="noConversion"/>
  </si>
  <si>
    <t>greys (Lizard)</t>
  </si>
  <si>
    <t>GREYS</t>
  </si>
  <si>
    <t>subrosian (Farmer)</t>
  </si>
  <si>
    <t>SUBROSIAN</t>
  </si>
  <si>
    <t>greens (Robot)</t>
  </si>
  <si>
    <t>GREENS</t>
  </si>
  <si>
    <t>Locker_Greens</t>
  </si>
  <si>
    <t>insectosaurus (Insect)</t>
  </si>
  <si>
    <t>INSECTOSAURUS</t>
  </si>
  <si>
    <t>Berserker_Insertosaurus</t>
  </si>
  <si>
    <t>bobo (Slime)</t>
  </si>
  <si>
    <t>BOBO</t>
  </si>
  <si>
    <t>Stick_Bobo</t>
  </si>
  <si>
    <t>DEMON</t>
  </si>
  <si>
    <t>DEMON(2nd)</t>
  </si>
  <si>
    <t>Fighter_Demon</t>
  </si>
  <si>
    <t>Demon(wave 50)</t>
  </si>
  <si>
    <t>UNKNOWN_RABBITS</t>
  </si>
  <si>
    <t>Cannon_Rabbits</t>
  </si>
  <si>
    <t>bat (Pig）</t>
  </si>
  <si>
    <t>BAT</t>
  </si>
  <si>
    <t>Snail_Bat</t>
  </si>
  <si>
    <t>ANGEL</t>
  </si>
  <si>
    <t>ANGEL(2nd)</t>
  </si>
  <si>
    <t>Dejavu_Angel</t>
  </si>
  <si>
    <t>Blue_Octopus</t>
  </si>
  <si>
    <t>Red_Doctor_Octopus</t>
  </si>
  <si>
    <t>UFO_Hunter</t>
  </si>
  <si>
    <t>Dejavu_Angel</t>
    <phoneticPr fontId="3" type="noConversion"/>
  </si>
  <si>
    <t>UFO_hunter</t>
    <phoneticPr fontId="3" type="noConversion"/>
  </si>
  <si>
    <t>Blue_Octopus</t>
    <phoneticPr fontId="3" type="noConversion"/>
  </si>
  <si>
    <t>2#4#9</t>
    <phoneticPr fontId="3" type="noConversion"/>
  </si>
  <si>
    <t>2#4#6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</si>
</sst>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u/>
      <sz val="11"/>
      <color rgb="FF9900CC"/>
      <name val="微软雅黑"/>
      <family val="2"/>
      <charset val="134"/>
    </font>
    <font>
      <sz val="11"/>
      <color rgb="FFFFC000"/>
      <name val="等线"/>
      <family val="2"/>
      <charset val="134"/>
      <scheme val="minor"/>
    </font>
    <font>
      <b/>
      <u/>
      <sz val="11"/>
      <color rgb="FF9900CC"/>
      <name val="等线"/>
      <family val="2"/>
      <charset val="134"/>
      <scheme val="minor"/>
    </font>
    <font>
      <sz val="11"/>
      <color theme="0" tint="-0.499984740745262"/>
      <name val="微软雅黑"/>
      <family val="2"/>
      <charset val="134"/>
    </font>
    <font>
      <sz val="11"/>
      <name val="等线"/>
      <family val="2"/>
      <charset val="134"/>
      <scheme val="minor"/>
    </font>
    <font>
      <sz val="11"/>
      <color theme="6" tint="-0.249977111117893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9" tint="-0.499984740745262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i/>
      <sz val="11"/>
      <color theme="1"/>
      <name val="微软雅黑"/>
      <family val="2"/>
      <charset val="134"/>
    </font>
    <font>
      <sz val="11"/>
      <color rgb="FFFFC000"/>
      <name val="等线"/>
      <family val="3"/>
      <charset val="134"/>
      <scheme val="minor"/>
    </font>
    <font>
      <b/>
      <u/>
      <sz val="11"/>
      <color rgb="FF9900CC"/>
      <name val="等线"/>
      <family val="3"/>
      <charset val="134"/>
      <scheme val="minor"/>
    </font>
    <font>
      <b/>
      <u/>
      <sz val="11"/>
      <color rgb="FFFF0000"/>
      <name val="等线"/>
      <family val="3"/>
      <charset val="134"/>
      <scheme val="minor"/>
    </font>
    <font>
      <b/>
      <u/>
      <sz val="11"/>
      <color theme="0" tint="-0.249977111117893"/>
      <name val="等线"/>
      <family val="3"/>
      <charset val="134"/>
      <scheme val="minor"/>
    </font>
    <font>
      <b/>
      <u/>
      <sz val="11"/>
      <color theme="0" tint="-0.249977111117893"/>
      <name val="微软雅黑"/>
      <family val="2"/>
      <charset val="134"/>
    </font>
    <font>
      <u/>
      <sz val="11"/>
      <name val="等线"/>
      <family val="3"/>
      <charset val="134"/>
      <scheme val="minor"/>
    </font>
    <font>
      <b/>
      <i/>
      <sz val="11"/>
      <name val="微软雅黑"/>
      <family val="2"/>
      <charset val="134"/>
    </font>
    <font>
      <u/>
      <sz val="11"/>
      <color rgb="FFFFC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5" fillId="0" borderId="4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right" vertical="center"/>
    </xf>
    <xf numFmtId="0" fontId="7" fillId="0" borderId="5" xfId="0" applyFont="1" applyBorder="1">
      <alignment vertical="center"/>
    </xf>
    <xf numFmtId="0" fontId="8" fillId="0" borderId="5" xfId="0" applyFont="1" applyBorder="1" applyAlignment="1">
      <alignment horizontal="right" vertical="center"/>
    </xf>
    <xf numFmtId="0" fontId="7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9" fillId="0" borderId="9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10" xfId="0" applyFont="1" applyBorder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8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11" fillId="0" borderId="0" xfId="0" applyFont="1">
      <alignment vertical="center"/>
    </xf>
    <xf numFmtId="0" fontId="22" fillId="0" borderId="0" xfId="0" applyFont="1" applyFill="1" applyBorder="1">
      <alignment vertical="center"/>
    </xf>
    <xf numFmtId="0" fontId="22" fillId="0" borderId="0" xfId="0" applyFont="1">
      <alignment vertical="center"/>
    </xf>
    <xf numFmtId="0" fontId="11" fillId="0" borderId="5" xfId="0" applyFont="1" applyBorder="1">
      <alignment vertical="center"/>
    </xf>
    <xf numFmtId="0" fontId="22" fillId="0" borderId="5" xfId="0" applyFont="1" applyFill="1" applyBorder="1">
      <alignment vertical="center"/>
    </xf>
    <xf numFmtId="0" fontId="22" fillId="0" borderId="5" xfId="0" applyFont="1" applyBorder="1">
      <alignment vertical="center"/>
    </xf>
    <xf numFmtId="0" fontId="22" fillId="0" borderId="6" xfId="0" applyFont="1" applyBorder="1">
      <alignment vertical="center"/>
    </xf>
    <xf numFmtId="0" fontId="1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2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0" borderId="5" xfId="0" applyFont="1" applyFill="1" applyBorder="1">
      <alignment vertical="center"/>
    </xf>
    <xf numFmtId="0" fontId="20" fillId="0" borderId="6" xfId="0" applyFont="1" applyBorder="1">
      <alignment vertical="center"/>
    </xf>
    <xf numFmtId="0" fontId="23" fillId="0" borderId="0" xfId="0" applyFont="1">
      <alignment vertical="center"/>
    </xf>
    <xf numFmtId="0" fontId="23" fillId="0" borderId="0" xfId="0" applyFont="1" applyFill="1" applyBorder="1">
      <alignment vertical="center"/>
    </xf>
    <xf numFmtId="0" fontId="23" fillId="0" borderId="2" xfId="0" applyFont="1" applyBorder="1">
      <alignment vertical="center"/>
    </xf>
    <xf numFmtId="0" fontId="23" fillId="0" borderId="2" xfId="0" applyFont="1" applyFill="1" applyBorder="1">
      <alignment vertical="center"/>
    </xf>
    <xf numFmtId="0" fontId="23" fillId="0" borderId="3" xfId="0" applyFont="1" applyBorder="1">
      <alignment vertical="center"/>
    </xf>
    <xf numFmtId="0" fontId="23" fillId="0" borderId="0" xfId="0" applyFont="1" applyBorder="1">
      <alignment vertical="center"/>
    </xf>
    <xf numFmtId="0" fontId="23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20" fillId="0" borderId="2" xfId="0" applyFont="1" applyFill="1" applyBorder="1">
      <alignment vertical="center"/>
    </xf>
    <xf numFmtId="0" fontId="20" fillId="0" borderId="2" xfId="0" applyFont="1" applyBorder="1">
      <alignment vertical="center"/>
    </xf>
    <xf numFmtId="0" fontId="20" fillId="0" borderId="3" xfId="0" applyFont="1" applyBorder="1">
      <alignment vertical="center"/>
    </xf>
    <xf numFmtId="0" fontId="24" fillId="0" borderId="0" xfId="0" applyFont="1" applyBorder="1">
      <alignment vertical="center"/>
    </xf>
    <xf numFmtId="0" fontId="24" fillId="0" borderId="0" xfId="0" applyFont="1" applyFill="1" applyBorder="1">
      <alignment vertical="center"/>
    </xf>
    <xf numFmtId="0" fontId="24" fillId="0" borderId="8" xfId="0" applyFont="1" applyBorder="1">
      <alignment vertical="center"/>
    </xf>
    <xf numFmtId="0" fontId="24" fillId="0" borderId="0" xfId="0" applyFont="1">
      <alignment vertical="center"/>
    </xf>
    <xf numFmtId="0" fontId="24" fillId="0" borderId="5" xfId="0" applyFont="1" applyBorder="1">
      <alignment vertical="center"/>
    </xf>
    <xf numFmtId="0" fontId="24" fillId="0" borderId="5" xfId="0" applyFont="1" applyFill="1" applyBorder="1">
      <alignment vertical="center"/>
    </xf>
    <xf numFmtId="0" fontId="24" fillId="0" borderId="6" xfId="0" applyFont="1" applyBorder="1">
      <alignment vertical="center"/>
    </xf>
    <xf numFmtId="0" fontId="24" fillId="0" borderId="2" xfId="0" applyFont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3" xfId="0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Fill="1" applyBorder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7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3" fillId="0" borderId="1" xfId="0" applyFont="1" applyBorder="1" applyAlignment="1">
      <alignment horizontal="right" vertical="center"/>
    </xf>
    <xf numFmtId="0" fontId="23" fillId="0" borderId="4" xfId="0" applyFont="1" applyBorder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27" fillId="0" borderId="7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0" fillId="0" borderId="7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0" fillId="0" borderId="4" xfId="0" applyFont="1" applyBorder="1" applyAlignment="1">
      <alignment horizontal="right" vertical="center"/>
    </xf>
    <xf numFmtId="0" fontId="24" fillId="0" borderId="1" xfId="0" applyFont="1" applyBorder="1" applyAlignment="1">
      <alignment horizontal="right" vertical="center"/>
    </xf>
    <xf numFmtId="0" fontId="24" fillId="0" borderId="7" xfId="0" applyFont="1" applyBorder="1" applyAlignment="1">
      <alignment horizontal="right" vertical="center"/>
    </xf>
    <xf numFmtId="0" fontId="24" fillId="0" borderId="4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3" fillId="0" borderId="7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5" fillId="0" borderId="7" xfId="0" applyFont="1" applyBorder="1" applyAlignment="1">
      <alignment horizontal="right" vertical="center"/>
    </xf>
    <xf numFmtId="0" fontId="25" fillId="0" borderId="4" xfId="0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topLeftCell="A292" workbookViewId="0">
      <selection activeCell="P294" sqref="P294"/>
    </sheetView>
  </sheetViews>
  <sheetFormatPr defaultRowHeight="14.3"/>
  <cols>
    <col min="1" max="1" width="10.625" style="128" customWidth="1"/>
    <col min="2" max="2" width="22.75" customWidth="1"/>
    <col min="3" max="3" width="16" customWidth="1"/>
    <col min="4" max="4" width="18.625" customWidth="1"/>
    <col min="5" max="5" width="11.75" customWidth="1"/>
  </cols>
  <sheetData>
    <row r="1" spans="1:7" ht="17" thickBot="1">
      <c r="A1" s="124" t="s">
        <v>189</v>
      </c>
      <c r="B1" s="76" t="s">
        <v>190</v>
      </c>
      <c r="C1" s="76" t="s">
        <v>191</v>
      </c>
      <c r="D1" s="76" t="s">
        <v>192</v>
      </c>
      <c r="E1" s="77" t="s">
        <v>193</v>
      </c>
      <c r="F1" s="77" t="s">
        <v>194</v>
      </c>
      <c r="G1" s="77" t="s">
        <v>195</v>
      </c>
    </row>
    <row r="2" spans="1:7" ht="14.95" thickTop="1">
      <c r="A2" s="125">
        <v>1</v>
      </c>
      <c r="B2" s="27" t="s">
        <v>196</v>
      </c>
      <c r="C2" s="27">
        <v>0</v>
      </c>
      <c r="D2" s="27"/>
      <c r="E2" s="78">
        <v>10</v>
      </c>
    </row>
    <row r="3" spans="1:7">
      <c r="A3" s="126">
        <v>1</v>
      </c>
      <c r="B3" s="29" t="s">
        <v>198</v>
      </c>
      <c r="C3" s="29">
        <v>0</v>
      </c>
      <c r="D3" s="29"/>
      <c r="E3" s="79">
        <v>25</v>
      </c>
    </row>
    <row r="4" spans="1:7" ht="14.95" thickBot="1">
      <c r="A4" s="127">
        <v>1</v>
      </c>
      <c r="B4" s="28" t="s">
        <v>200</v>
      </c>
      <c r="C4" s="28">
        <v>0</v>
      </c>
      <c r="D4" s="28"/>
      <c r="E4" s="80">
        <v>1</v>
      </c>
      <c r="F4">
        <f>SUM(E2:E4)</f>
        <v>36</v>
      </c>
      <c r="G4">
        <v>9200</v>
      </c>
    </row>
    <row r="5" spans="1:7" ht="14.95" thickTop="1">
      <c r="A5" s="128">
        <v>2</v>
      </c>
      <c r="B5" t="s">
        <v>196</v>
      </c>
      <c r="C5" s="81">
        <v>0</v>
      </c>
      <c r="E5">
        <v>10</v>
      </c>
    </row>
    <row r="6" spans="1:7">
      <c r="A6" s="128">
        <v>2</v>
      </c>
      <c r="B6" t="s">
        <v>198</v>
      </c>
      <c r="C6" s="81">
        <v>0</v>
      </c>
      <c r="E6">
        <v>25</v>
      </c>
    </row>
    <row r="7" spans="1:7">
      <c r="A7" s="128">
        <v>2</v>
      </c>
      <c r="B7" t="s">
        <v>200</v>
      </c>
      <c r="C7" s="81">
        <v>0</v>
      </c>
      <c r="E7">
        <v>5</v>
      </c>
    </row>
    <row r="8" spans="1:7" ht="14.95" thickBot="1">
      <c r="A8" s="128">
        <v>2</v>
      </c>
      <c r="B8" t="s">
        <v>203</v>
      </c>
      <c r="C8" s="81">
        <v>0</v>
      </c>
      <c r="E8">
        <v>1</v>
      </c>
      <c r="F8">
        <f>SUM(E5:E8)</f>
        <v>41</v>
      </c>
      <c r="G8">
        <v>9400</v>
      </c>
    </row>
    <row r="9" spans="1:7" ht="14.95" thickTop="1">
      <c r="A9" s="125">
        <v>3</v>
      </c>
      <c r="B9" s="27" t="s">
        <v>196</v>
      </c>
      <c r="C9" s="27">
        <v>0</v>
      </c>
      <c r="D9" s="27"/>
      <c r="E9" s="78">
        <v>10</v>
      </c>
    </row>
    <row r="10" spans="1:7">
      <c r="A10" s="126">
        <v>3</v>
      </c>
      <c r="B10" s="29" t="s">
        <v>198</v>
      </c>
      <c r="C10" s="81">
        <v>0</v>
      </c>
      <c r="D10" s="29"/>
      <c r="E10" s="79">
        <v>25</v>
      </c>
    </row>
    <row r="11" spans="1:7">
      <c r="A11" s="126">
        <v>3</v>
      </c>
      <c r="B11" s="29" t="s">
        <v>203</v>
      </c>
      <c r="C11" s="81">
        <v>0</v>
      </c>
      <c r="D11" s="29"/>
      <c r="E11" s="79">
        <v>20</v>
      </c>
    </row>
    <row r="12" spans="1:7" ht="14.95" thickBot="1">
      <c r="A12" s="127">
        <v>3</v>
      </c>
      <c r="B12" s="28" t="s">
        <v>97</v>
      </c>
      <c r="C12" s="28">
        <v>0</v>
      </c>
      <c r="D12" s="28"/>
      <c r="E12" s="80">
        <v>1</v>
      </c>
      <c r="F12">
        <f>SUM(E9:E12)</f>
        <v>56</v>
      </c>
      <c r="G12">
        <v>9600</v>
      </c>
    </row>
    <row r="13" spans="1:7" ht="14.95" thickTop="1">
      <c r="A13" s="128">
        <v>4</v>
      </c>
      <c r="B13" t="s">
        <v>196</v>
      </c>
      <c r="C13" s="81">
        <v>0</v>
      </c>
      <c r="E13">
        <v>10</v>
      </c>
    </row>
    <row r="14" spans="1:7">
      <c r="A14" s="128">
        <v>4</v>
      </c>
      <c r="B14" t="s">
        <v>198</v>
      </c>
      <c r="C14" s="81">
        <v>0</v>
      </c>
      <c r="E14">
        <v>25</v>
      </c>
    </row>
    <row r="15" spans="1:7">
      <c r="A15" s="128">
        <v>4</v>
      </c>
      <c r="B15" t="s">
        <v>206</v>
      </c>
      <c r="C15" s="81">
        <v>0</v>
      </c>
      <c r="E15">
        <v>1</v>
      </c>
    </row>
    <row r="16" spans="1:7" ht="14.95" thickBot="1">
      <c r="A16" s="128">
        <v>4</v>
      </c>
      <c r="B16" t="s">
        <v>97</v>
      </c>
      <c r="C16" s="81">
        <v>0</v>
      </c>
      <c r="E16">
        <v>15</v>
      </c>
      <c r="G16">
        <v>9800</v>
      </c>
    </row>
    <row r="17" spans="1:7" ht="14.95" thickTop="1">
      <c r="A17" s="125">
        <v>5</v>
      </c>
      <c r="B17" s="27" t="s">
        <v>196</v>
      </c>
      <c r="C17" s="27">
        <v>0</v>
      </c>
      <c r="D17" s="27"/>
      <c r="E17" s="78">
        <v>10</v>
      </c>
    </row>
    <row r="18" spans="1:7">
      <c r="A18" s="126">
        <v>5</v>
      </c>
      <c r="B18" s="29" t="s">
        <v>198</v>
      </c>
      <c r="C18" s="81">
        <v>0</v>
      </c>
      <c r="D18" s="29"/>
      <c r="E18" s="79">
        <v>25</v>
      </c>
    </row>
    <row r="19" spans="1:7">
      <c r="A19" s="126">
        <v>5</v>
      </c>
      <c r="B19" s="29" t="s">
        <v>200</v>
      </c>
      <c r="C19" s="81">
        <v>0</v>
      </c>
      <c r="D19" s="29"/>
      <c r="E19" s="79">
        <v>5</v>
      </c>
    </row>
    <row r="20" spans="1:7" ht="14.95" thickBot="1">
      <c r="A20" s="127">
        <v>5</v>
      </c>
      <c r="B20" s="28" t="s">
        <v>206</v>
      </c>
      <c r="C20" s="28">
        <v>0</v>
      </c>
      <c r="D20" s="28"/>
      <c r="E20" s="80">
        <v>15</v>
      </c>
      <c r="F20">
        <f>SUM(E17:E20)</f>
        <v>55</v>
      </c>
      <c r="G20">
        <v>10000</v>
      </c>
    </row>
    <row r="21" spans="1:7" ht="14.95" thickTop="1">
      <c r="A21" s="128">
        <v>6</v>
      </c>
      <c r="B21" t="s">
        <v>196</v>
      </c>
      <c r="C21" s="81">
        <v>0</v>
      </c>
      <c r="E21">
        <v>10</v>
      </c>
    </row>
    <row r="22" spans="1:7">
      <c r="A22" s="128">
        <v>6</v>
      </c>
      <c r="B22" t="s">
        <v>198</v>
      </c>
      <c r="C22" s="81">
        <v>0</v>
      </c>
      <c r="E22">
        <v>25</v>
      </c>
    </row>
    <row r="23" spans="1:7">
      <c r="A23" s="128">
        <v>6</v>
      </c>
      <c r="B23" t="s">
        <v>206</v>
      </c>
      <c r="C23" s="81">
        <v>0</v>
      </c>
      <c r="E23">
        <v>10</v>
      </c>
    </row>
    <row r="24" spans="1:7">
      <c r="A24" s="128">
        <v>6</v>
      </c>
      <c r="B24" t="s">
        <v>97</v>
      </c>
      <c r="C24" s="81">
        <v>0</v>
      </c>
      <c r="E24">
        <v>10</v>
      </c>
    </row>
    <row r="25" spans="1:7" ht="14.95" thickBot="1">
      <c r="A25" s="128">
        <v>6</v>
      </c>
      <c r="B25" t="s">
        <v>215</v>
      </c>
      <c r="C25" s="81">
        <v>0</v>
      </c>
      <c r="E25">
        <v>1</v>
      </c>
      <c r="F25">
        <f>SUM(E21:E25)</f>
        <v>56</v>
      </c>
      <c r="G25">
        <v>10200</v>
      </c>
    </row>
    <row r="26" spans="1:7" ht="14.95" thickTop="1">
      <c r="A26" s="125">
        <v>7</v>
      </c>
      <c r="B26" s="27" t="s">
        <v>196</v>
      </c>
      <c r="C26" s="82">
        <v>0</v>
      </c>
      <c r="D26" s="27"/>
      <c r="E26" s="78">
        <v>10</v>
      </c>
    </row>
    <row r="27" spans="1:7">
      <c r="A27" s="126">
        <v>7</v>
      </c>
      <c r="B27" s="29" t="s">
        <v>198</v>
      </c>
      <c r="C27" s="81">
        <v>0</v>
      </c>
      <c r="D27" s="29"/>
      <c r="E27" s="79">
        <v>25</v>
      </c>
    </row>
    <row r="28" spans="1:7">
      <c r="A28" s="126">
        <v>7</v>
      </c>
      <c r="B28" s="29" t="s">
        <v>200</v>
      </c>
      <c r="C28" s="81">
        <v>0</v>
      </c>
      <c r="D28" s="29"/>
      <c r="E28" s="79">
        <v>5</v>
      </c>
    </row>
    <row r="29" spans="1:7" ht="14.95" thickBot="1">
      <c r="A29" s="127">
        <v>7</v>
      </c>
      <c r="B29" s="28" t="s">
        <v>215</v>
      </c>
      <c r="C29" s="83">
        <v>0</v>
      </c>
      <c r="D29" s="28"/>
      <c r="E29" s="80">
        <v>15</v>
      </c>
      <c r="F29">
        <f>SUM(E26:E29)</f>
        <v>55</v>
      </c>
      <c r="G29">
        <v>10400</v>
      </c>
    </row>
    <row r="30" spans="1:7" ht="14.95" thickTop="1">
      <c r="A30" s="128">
        <v>8</v>
      </c>
      <c r="B30" t="s">
        <v>196</v>
      </c>
      <c r="C30" s="81">
        <v>0</v>
      </c>
      <c r="E30">
        <v>10</v>
      </c>
    </row>
    <row r="31" spans="1:7">
      <c r="A31" s="128">
        <v>8</v>
      </c>
      <c r="B31" t="s">
        <v>198</v>
      </c>
      <c r="C31" s="81">
        <v>0</v>
      </c>
      <c r="E31">
        <v>25</v>
      </c>
    </row>
    <row r="32" spans="1:7">
      <c r="A32" s="128">
        <v>8</v>
      </c>
      <c r="B32" t="s">
        <v>203</v>
      </c>
      <c r="C32" s="81">
        <v>0</v>
      </c>
      <c r="E32">
        <v>5</v>
      </c>
    </row>
    <row r="33" spans="1:7">
      <c r="A33" s="128">
        <v>8</v>
      </c>
      <c r="B33" t="s">
        <v>97</v>
      </c>
      <c r="C33" s="81">
        <v>0</v>
      </c>
      <c r="E33">
        <v>10</v>
      </c>
    </row>
    <row r="34" spans="1:7" ht="14.95" thickBot="1">
      <c r="A34" s="128">
        <v>8</v>
      </c>
      <c r="B34" t="s">
        <v>215</v>
      </c>
      <c r="C34" s="81">
        <v>0</v>
      </c>
      <c r="E34">
        <v>10</v>
      </c>
      <c r="F34">
        <f>SUM(E30:E34)</f>
        <v>60</v>
      </c>
      <c r="G34">
        <v>10600</v>
      </c>
    </row>
    <row r="35" spans="1:7" ht="14.95" thickTop="1">
      <c r="A35" s="125">
        <v>9</v>
      </c>
      <c r="B35" s="27" t="s">
        <v>196</v>
      </c>
      <c r="C35" s="82">
        <v>0</v>
      </c>
      <c r="D35" s="27"/>
      <c r="E35" s="78">
        <v>10</v>
      </c>
    </row>
    <row r="36" spans="1:7">
      <c r="A36" s="126">
        <v>9</v>
      </c>
      <c r="B36" s="29" t="s">
        <v>198</v>
      </c>
      <c r="C36" s="81">
        <v>0</v>
      </c>
      <c r="D36" s="29"/>
      <c r="E36" s="79">
        <v>25</v>
      </c>
    </row>
    <row r="37" spans="1:7">
      <c r="A37" s="126">
        <v>9</v>
      </c>
      <c r="B37" s="29" t="s">
        <v>200</v>
      </c>
      <c r="C37" s="81">
        <v>0</v>
      </c>
      <c r="D37" s="29"/>
      <c r="E37" s="79">
        <v>5</v>
      </c>
    </row>
    <row r="38" spans="1:7">
      <c r="A38" s="126">
        <v>9</v>
      </c>
      <c r="B38" s="29" t="s">
        <v>203</v>
      </c>
      <c r="C38" s="81">
        <v>0</v>
      </c>
      <c r="D38" s="29"/>
      <c r="E38" s="79">
        <v>10</v>
      </c>
    </row>
    <row r="39" spans="1:7">
      <c r="A39" s="126">
        <v>9</v>
      </c>
      <c r="B39" s="29" t="s">
        <v>206</v>
      </c>
      <c r="C39" s="81">
        <v>0</v>
      </c>
      <c r="D39" s="29"/>
      <c r="E39" s="79">
        <v>5</v>
      </c>
    </row>
    <row r="40" spans="1:7">
      <c r="A40" s="126">
        <v>9</v>
      </c>
      <c r="B40" s="29" t="s">
        <v>97</v>
      </c>
      <c r="C40" s="81">
        <v>0</v>
      </c>
      <c r="D40" s="29"/>
      <c r="E40" s="79">
        <v>5</v>
      </c>
    </row>
    <row r="41" spans="1:7" ht="14.95" thickBot="1">
      <c r="A41" s="127">
        <v>9</v>
      </c>
      <c r="B41" s="28" t="s">
        <v>215</v>
      </c>
      <c r="C41" s="83">
        <v>0</v>
      </c>
      <c r="D41" s="28"/>
      <c r="E41" s="80">
        <v>5</v>
      </c>
      <c r="F41">
        <f>SUM(E35:E41)</f>
        <v>65</v>
      </c>
      <c r="G41">
        <v>10800</v>
      </c>
    </row>
    <row r="42" spans="1:7" ht="14.95" thickTop="1">
      <c r="A42" s="128">
        <v>10</v>
      </c>
      <c r="B42" t="s">
        <v>221</v>
      </c>
      <c r="C42" s="81">
        <v>0</v>
      </c>
      <c r="E42">
        <v>1</v>
      </c>
    </row>
    <row r="43" spans="1:7">
      <c r="A43" s="128">
        <v>10</v>
      </c>
      <c r="B43" t="s">
        <v>196</v>
      </c>
      <c r="C43" s="81">
        <v>0</v>
      </c>
      <c r="E43">
        <v>19</v>
      </c>
    </row>
    <row r="44" spans="1:7" ht="14.95" thickBot="1">
      <c r="A44" s="128">
        <v>10</v>
      </c>
      <c r="B44" s="37" t="s">
        <v>86</v>
      </c>
      <c r="C44" s="95">
        <v>0</v>
      </c>
      <c r="D44" s="73"/>
      <c r="E44" s="73">
        <v>1</v>
      </c>
      <c r="F44">
        <f>SUM(E43:E44)</f>
        <v>20</v>
      </c>
      <c r="G44">
        <v>11000</v>
      </c>
    </row>
    <row r="45" spans="1:7" ht="14.95" thickTop="1">
      <c r="A45" s="129">
        <v>11</v>
      </c>
      <c r="B45" s="27" t="s">
        <v>196</v>
      </c>
      <c r="C45" s="82">
        <v>10</v>
      </c>
      <c r="D45" s="27"/>
      <c r="E45" s="78">
        <v>10</v>
      </c>
    </row>
    <row r="46" spans="1:7">
      <c r="A46" s="130">
        <v>11</v>
      </c>
      <c r="B46" s="29" t="s">
        <v>198</v>
      </c>
      <c r="C46" s="81">
        <v>10</v>
      </c>
      <c r="D46" s="29"/>
      <c r="E46" s="79">
        <v>25</v>
      </c>
    </row>
    <row r="47" spans="1:7">
      <c r="A47" s="130">
        <v>11</v>
      </c>
      <c r="B47" s="29" t="s">
        <v>200</v>
      </c>
      <c r="C47" s="81">
        <v>10</v>
      </c>
      <c r="D47" s="29"/>
      <c r="E47" s="79">
        <v>5</v>
      </c>
    </row>
    <row r="48" spans="1:7">
      <c r="A48" s="130">
        <v>11</v>
      </c>
      <c r="B48" s="29" t="s">
        <v>206</v>
      </c>
      <c r="C48" s="81">
        <v>10</v>
      </c>
      <c r="D48" s="29"/>
      <c r="E48" s="79">
        <v>10</v>
      </c>
    </row>
    <row r="49" spans="1:7" ht="14.95" thickBot="1">
      <c r="A49" s="131">
        <v>11</v>
      </c>
      <c r="B49" s="52" t="s">
        <v>86</v>
      </c>
      <c r="C49" s="97">
        <v>10</v>
      </c>
      <c r="D49" s="96"/>
      <c r="E49" s="98">
        <v>10</v>
      </c>
      <c r="F49">
        <f>SUM(E45:E49)</f>
        <v>60</v>
      </c>
      <c r="G49">
        <v>17500</v>
      </c>
    </row>
    <row r="50" spans="1:7" ht="14.95" thickTop="1">
      <c r="A50" s="132">
        <v>12</v>
      </c>
      <c r="B50" t="s">
        <v>196</v>
      </c>
      <c r="C50" s="81">
        <v>20</v>
      </c>
      <c r="E50">
        <v>10</v>
      </c>
    </row>
    <row r="51" spans="1:7">
      <c r="A51" s="132">
        <v>12</v>
      </c>
      <c r="B51" t="s">
        <v>198</v>
      </c>
      <c r="C51" s="81">
        <v>20</v>
      </c>
      <c r="E51">
        <v>25</v>
      </c>
    </row>
    <row r="52" spans="1:7">
      <c r="A52" s="132">
        <v>12</v>
      </c>
      <c r="B52" t="s">
        <v>203</v>
      </c>
      <c r="C52" s="81">
        <v>20</v>
      </c>
      <c r="E52">
        <v>10</v>
      </c>
    </row>
    <row r="53" spans="1:7">
      <c r="A53" s="132">
        <v>12</v>
      </c>
      <c r="B53" s="37" t="s">
        <v>86</v>
      </c>
      <c r="C53" s="95">
        <v>20</v>
      </c>
      <c r="D53" s="73"/>
      <c r="E53" s="73">
        <v>10</v>
      </c>
    </row>
    <row r="54" spans="1:7">
      <c r="A54" s="132">
        <v>12</v>
      </c>
      <c r="B54" t="s">
        <v>97</v>
      </c>
      <c r="C54" s="81">
        <v>20</v>
      </c>
      <c r="E54">
        <v>10</v>
      </c>
    </row>
    <row r="55" spans="1:7" ht="14.95" thickBot="1">
      <c r="A55" s="132">
        <v>12</v>
      </c>
      <c r="B55" s="84" t="s">
        <v>111</v>
      </c>
      <c r="C55" s="85">
        <v>20</v>
      </c>
      <c r="D55" s="86"/>
      <c r="E55" s="86">
        <v>1</v>
      </c>
      <c r="F55">
        <f>SUM(E50:E55)</f>
        <v>66</v>
      </c>
      <c r="G55">
        <v>18000</v>
      </c>
    </row>
    <row r="56" spans="1:7" ht="14.95" thickTop="1">
      <c r="A56" s="125">
        <v>13</v>
      </c>
      <c r="B56" s="27" t="s">
        <v>196</v>
      </c>
      <c r="C56" s="82">
        <v>30</v>
      </c>
      <c r="D56" s="27"/>
      <c r="E56" s="78">
        <v>10</v>
      </c>
    </row>
    <row r="57" spans="1:7">
      <c r="A57" s="126">
        <v>13</v>
      </c>
      <c r="B57" s="29" t="s">
        <v>198</v>
      </c>
      <c r="C57" s="81">
        <v>30</v>
      </c>
      <c r="D57" s="29"/>
      <c r="E57" s="79">
        <v>25</v>
      </c>
    </row>
    <row r="58" spans="1:7">
      <c r="A58" s="126">
        <v>13</v>
      </c>
      <c r="B58" s="29" t="s">
        <v>200</v>
      </c>
      <c r="C58" s="81">
        <v>30</v>
      </c>
      <c r="D58" s="29"/>
      <c r="E58" s="79">
        <v>5</v>
      </c>
    </row>
    <row r="59" spans="1:7">
      <c r="A59" s="126">
        <v>13</v>
      </c>
      <c r="B59" s="29" t="s">
        <v>206</v>
      </c>
      <c r="C59" s="81">
        <v>30</v>
      </c>
      <c r="D59" s="29"/>
      <c r="E59" s="79">
        <v>10</v>
      </c>
    </row>
    <row r="60" spans="1:7" ht="14.95" thickBot="1">
      <c r="A60" s="127">
        <v>13</v>
      </c>
      <c r="B60" s="87" t="s">
        <v>111</v>
      </c>
      <c r="C60" s="88">
        <v>30</v>
      </c>
      <c r="D60" s="89"/>
      <c r="E60" s="90">
        <v>10</v>
      </c>
      <c r="F60">
        <f>SUM(E56:E60)</f>
        <v>60</v>
      </c>
      <c r="G60">
        <v>18500</v>
      </c>
    </row>
    <row r="61" spans="1:7" ht="14.95" thickTop="1">
      <c r="A61" s="128">
        <v>14</v>
      </c>
      <c r="B61" t="s">
        <v>196</v>
      </c>
      <c r="C61" s="81">
        <v>40</v>
      </c>
      <c r="E61">
        <v>10</v>
      </c>
    </row>
    <row r="62" spans="1:7">
      <c r="A62" s="128">
        <v>14</v>
      </c>
      <c r="B62" t="s">
        <v>198</v>
      </c>
      <c r="C62" s="81">
        <v>40</v>
      </c>
      <c r="E62">
        <v>25</v>
      </c>
    </row>
    <row r="63" spans="1:7">
      <c r="A63" s="128">
        <v>14</v>
      </c>
      <c r="B63" t="s">
        <v>201</v>
      </c>
      <c r="C63" s="81">
        <v>40</v>
      </c>
      <c r="E63">
        <v>1</v>
      </c>
    </row>
    <row r="64" spans="1:7">
      <c r="A64" s="128">
        <v>14</v>
      </c>
      <c r="B64" t="s">
        <v>203</v>
      </c>
      <c r="C64" s="81">
        <v>40</v>
      </c>
      <c r="E64">
        <v>10</v>
      </c>
    </row>
    <row r="65" spans="1:7">
      <c r="A65" s="128">
        <v>14</v>
      </c>
      <c r="B65" t="s">
        <v>215</v>
      </c>
      <c r="C65" s="81">
        <v>40</v>
      </c>
      <c r="E65">
        <v>10</v>
      </c>
    </row>
    <row r="66" spans="1:7" ht="14.95" thickBot="1">
      <c r="A66" s="128">
        <v>14</v>
      </c>
      <c r="B66" s="84" t="s">
        <v>111</v>
      </c>
      <c r="C66" s="85">
        <v>40</v>
      </c>
      <c r="D66" s="86"/>
      <c r="E66" s="86">
        <v>10</v>
      </c>
      <c r="F66">
        <f>SUM(E61:E66)</f>
        <v>66</v>
      </c>
      <c r="G66">
        <v>19000</v>
      </c>
    </row>
    <row r="67" spans="1:7" ht="14.95" thickTop="1">
      <c r="A67" s="129">
        <v>15</v>
      </c>
      <c r="B67" s="27" t="s">
        <v>196</v>
      </c>
      <c r="C67" s="82">
        <v>50</v>
      </c>
      <c r="D67" s="27"/>
      <c r="E67" s="78">
        <v>10</v>
      </c>
    </row>
    <row r="68" spans="1:7">
      <c r="A68" s="130">
        <v>15</v>
      </c>
      <c r="B68" s="29" t="s">
        <v>198</v>
      </c>
      <c r="C68" s="81">
        <v>50</v>
      </c>
      <c r="D68" s="29"/>
      <c r="E68" s="79">
        <v>25</v>
      </c>
    </row>
    <row r="69" spans="1:7">
      <c r="A69" s="130">
        <v>15</v>
      </c>
      <c r="B69" s="29" t="s">
        <v>201</v>
      </c>
      <c r="C69" s="81">
        <v>50</v>
      </c>
      <c r="D69" s="29"/>
      <c r="E69" s="79">
        <v>5</v>
      </c>
    </row>
    <row r="70" spans="1:7">
      <c r="A70" s="130">
        <v>15</v>
      </c>
      <c r="B70" s="29" t="s">
        <v>203</v>
      </c>
      <c r="C70" s="81">
        <v>50</v>
      </c>
      <c r="D70" s="29"/>
      <c r="E70" s="79">
        <v>15</v>
      </c>
    </row>
    <row r="71" spans="1:7" ht="14.95" thickBot="1">
      <c r="A71" s="131">
        <v>15</v>
      </c>
      <c r="B71" s="52" t="s">
        <v>86</v>
      </c>
      <c r="C71" s="97">
        <v>50</v>
      </c>
      <c r="D71" s="96"/>
      <c r="E71" s="98">
        <v>10</v>
      </c>
      <c r="F71">
        <f>SUM(E67:E71)</f>
        <v>65</v>
      </c>
      <c r="G71">
        <v>19500</v>
      </c>
    </row>
    <row r="72" spans="1:7" ht="14.95" thickTop="1">
      <c r="A72" s="128">
        <v>16</v>
      </c>
      <c r="B72" t="s">
        <v>196</v>
      </c>
      <c r="C72" s="81">
        <v>60</v>
      </c>
      <c r="E72">
        <v>10</v>
      </c>
    </row>
    <row r="73" spans="1:7">
      <c r="A73" s="128">
        <v>16</v>
      </c>
      <c r="B73" t="s">
        <v>198</v>
      </c>
      <c r="C73" s="81">
        <v>60</v>
      </c>
      <c r="E73">
        <v>25</v>
      </c>
    </row>
    <row r="74" spans="1:7">
      <c r="A74" s="128">
        <v>16</v>
      </c>
      <c r="B74" t="s">
        <v>201</v>
      </c>
      <c r="C74" s="81">
        <v>60</v>
      </c>
      <c r="E74">
        <v>5</v>
      </c>
    </row>
    <row r="75" spans="1:7">
      <c r="A75" s="133">
        <v>16</v>
      </c>
      <c r="B75" s="99" t="s">
        <v>205</v>
      </c>
      <c r="C75" s="100">
        <v>60</v>
      </c>
      <c r="D75" s="99"/>
      <c r="E75" s="99">
        <v>1</v>
      </c>
    </row>
    <row r="76" spans="1:7">
      <c r="A76" s="128">
        <v>16</v>
      </c>
      <c r="B76" t="s">
        <v>97</v>
      </c>
      <c r="C76" s="81">
        <v>60</v>
      </c>
      <c r="E76">
        <v>15</v>
      </c>
    </row>
    <row r="77" spans="1:7" ht="14.95" thickBot="1">
      <c r="A77" s="128">
        <v>16</v>
      </c>
      <c r="B77" s="84" t="s">
        <v>111</v>
      </c>
      <c r="C77" s="85">
        <v>60</v>
      </c>
      <c r="D77" s="86"/>
      <c r="E77" s="86">
        <v>10</v>
      </c>
      <c r="F77">
        <f>SUM(E72:E77)</f>
        <v>66</v>
      </c>
      <c r="G77">
        <v>20000</v>
      </c>
    </row>
    <row r="78" spans="1:7" ht="14.95" thickTop="1">
      <c r="A78" s="134">
        <v>17</v>
      </c>
      <c r="B78" s="101" t="s">
        <v>205</v>
      </c>
      <c r="C78" s="102">
        <v>70</v>
      </c>
      <c r="D78" s="101"/>
      <c r="E78" s="103">
        <v>145</v>
      </c>
    </row>
    <row r="79" spans="1:7" ht="14.95" thickBot="1">
      <c r="A79" s="135">
        <v>17</v>
      </c>
      <c r="B79" s="52" t="s">
        <v>220</v>
      </c>
      <c r="C79" s="97">
        <v>70</v>
      </c>
      <c r="D79" s="96"/>
      <c r="E79" s="98">
        <v>5</v>
      </c>
      <c r="F79">
        <f>SUM(E78:E79)</f>
        <v>150</v>
      </c>
      <c r="G79">
        <v>20500</v>
      </c>
    </row>
    <row r="80" spans="1:7" ht="14.95" thickTop="1">
      <c r="A80" s="132">
        <v>18</v>
      </c>
      <c r="B80" t="s">
        <v>196</v>
      </c>
      <c r="C80" s="81">
        <v>80</v>
      </c>
      <c r="E80">
        <v>10</v>
      </c>
    </row>
    <row r="81" spans="1:7">
      <c r="A81" s="132">
        <v>18</v>
      </c>
      <c r="B81" t="s">
        <v>198</v>
      </c>
      <c r="C81" s="81">
        <v>80</v>
      </c>
      <c r="E81">
        <v>25</v>
      </c>
    </row>
    <row r="82" spans="1:7">
      <c r="A82" s="136">
        <v>18</v>
      </c>
      <c r="B82" s="99" t="s">
        <v>205</v>
      </c>
      <c r="C82" s="100">
        <v>80</v>
      </c>
      <c r="D82" s="99"/>
      <c r="E82" s="99">
        <v>1</v>
      </c>
    </row>
    <row r="83" spans="1:7">
      <c r="A83" s="132">
        <v>18</v>
      </c>
      <c r="B83" s="37" t="s">
        <v>86</v>
      </c>
      <c r="C83" s="95">
        <v>80</v>
      </c>
      <c r="D83" s="73"/>
      <c r="E83" s="73">
        <v>10</v>
      </c>
    </row>
    <row r="84" spans="1:7">
      <c r="A84" s="132">
        <v>18</v>
      </c>
      <c r="B84" t="s">
        <v>97</v>
      </c>
      <c r="C84" s="81">
        <v>80</v>
      </c>
      <c r="E84">
        <v>10</v>
      </c>
    </row>
    <row r="85" spans="1:7">
      <c r="A85" s="132">
        <v>18</v>
      </c>
      <c r="B85" t="s">
        <v>215</v>
      </c>
      <c r="C85" s="81">
        <v>80</v>
      </c>
      <c r="E85">
        <v>5</v>
      </c>
    </row>
    <row r="86" spans="1:7" ht="14.95" thickBot="1">
      <c r="A86" s="132">
        <v>18</v>
      </c>
      <c r="B86" s="84" t="s">
        <v>111</v>
      </c>
      <c r="C86" s="85">
        <v>80</v>
      </c>
      <c r="D86" s="86"/>
      <c r="E86" s="86">
        <v>10</v>
      </c>
      <c r="F86">
        <f>SUM(E80:E86)</f>
        <v>71</v>
      </c>
      <c r="G86">
        <v>21000</v>
      </c>
    </row>
    <row r="87" spans="1:7" ht="14.95" thickTop="1">
      <c r="A87" s="134">
        <v>19</v>
      </c>
      <c r="B87" s="101" t="s">
        <v>205</v>
      </c>
      <c r="C87" s="102">
        <v>90</v>
      </c>
      <c r="D87" s="101"/>
      <c r="E87" s="103">
        <v>172</v>
      </c>
    </row>
    <row r="88" spans="1:7" ht="14.95" thickBot="1">
      <c r="A88" s="135">
        <v>19</v>
      </c>
      <c r="B88" s="52" t="s">
        <v>220</v>
      </c>
      <c r="C88" s="97">
        <v>90</v>
      </c>
      <c r="D88" s="96"/>
      <c r="E88" s="98">
        <v>8</v>
      </c>
      <c r="F88">
        <f>SUM(E87:E88)</f>
        <v>180</v>
      </c>
      <c r="G88">
        <v>21500</v>
      </c>
    </row>
    <row r="89" spans="1:7" ht="14.95" thickTop="1">
      <c r="A89" s="128">
        <v>20</v>
      </c>
      <c r="B89" t="s">
        <v>223</v>
      </c>
      <c r="C89" s="81">
        <v>100</v>
      </c>
      <c r="E89">
        <v>1</v>
      </c>
    </row>
    <row r="90" spans="1:7">
      <c r="A90" s="128">
        <v>20</v>
      </c>
      <c r="B90" t="s">
        <v>200</v>
      </c>
      <c r="C90" s="81">
        <v>100</v>
      </c>
      <c r="E90">
        <v>29</v>
      </c>
    </row>
    <row r="91" spans="1:7" ht="14.95" thickBot="1">
      <c r="A91" s="128">
        <v>20</v>
      </c>
      <c r="B91" s="84" t="s">
        <v>202</v>
      </c>
      <c r="C91" s="85">
        <v>100</v>
      </c>
      <c r="D91" s="86"/>
      <c r="E91" s="86">
        <v>1</v>
      </c>
      <c r="F91">
        <f>SUM(E89:E91)</f>
        <v>31</v>
      </c>
      <c r="G91">
        <v>22000</v>
      </c>
    </row>
    <row r="92" spans="1:7" ht="14.95" thickTop="1">
      <c r="A92" s="129">
        <v>21</v>
      </c>
      <c r="B92" s="27" t="s">
        <v>196</v>
      </c>
      <c r="C92" s="82">
        <v>120</v>
      </c>
      <c r="D92" s="27"/>
      <c r="E92" s="78">
        <v>10</v>
      </c>
    </row>
    <row r="93" spans="1:7">
      <c r="A93" s="130">
        <v>21</v>
      </c>
      <c r="B93" s="29" t="s">
        <v>198</v>
      </c>
      <c r="C93" s="81">
        <v>120</v>
      </c>
      <c r="D93" s="29"/>
      <c r="E93" s="79">
        <v>30</v>
      </c>
    </row>
    <row r="94" spans="1:7">
      <c r="A94" s="130">
        <v>21</v>
      </c>
      <c r="B94" s="91" t="s">
        <v>202</v>
      </c>
      <c r="C94" s="85">
        <v>120</v>
      </c>
      <c r="D94" s="92"/>
      <c r="E94" s="93">
        <v>5</v>
      </c>
    </row>
    <row r="95" spans="1:7">
      <c r="A95" s="130">
        <v>21</v>
      </c>
      <c r="B95" s="29" t="s">
        <v>204</v>
      </c>
      <c r="C95" s="81">
        <v>120</v>
      </c>
      <c r="D95" s="29"/>
      <c r="E95" s="79">
        <v>1</v>
      </c>
    </row>
    <row r="96" spans="1:7">
      <c r="A96" s="130">
        <v>21</v>
      </c>
      <c r="B96" s="29" t="s">
        <v>206</v>
      </c>
      <c r="C96" s="81">
        <v>120</v>
      </c>
      <c r="D96" s="29"/>
      <c r="E96" s="79">
        <v>15</v>
      </c>
    </row>
    <row r="97" spans="1:7">
      <c r="A97" s="130">
        <v>21</v>
      </c>
      <c r="B97" s="94" t="s">
        <v>86</v>
      </c>
      <c r="C97" s="95">
        <v>120</v>
      </c>
      <c r="D97" s="74"/>
      <c r="E97" s="75">
        <v>15</v>
      </c>
    </row>
    <row r="98" spans="1:7" ht="14.95" thickBot="1">
      <c r="A98" s="131">
        <v>21</v>
      </c>
      <c r="B98" s="28" t="s">
        <v>97</v>
      </c>
      <c r="C98" s="83">
        <v>120</v>
      </c>
      <c r="D98" s="28"/>
      <c r="E98" s="80">
        <v>15</v>
      </c>
      <c r="F98">
        <f>SUM(E92:E98)</f>
        <v>91</v>
      </c>
      <c r="G98">
        <v>34000</v>
      </c>
    </row>
    <row r="99" spans="1:7" ht="14.95" thickTop="1">
      <c r="A99" s="128">
        <v>22</v>
      </c>
      <c r="B99" t="s">
        <v>196</v>
      </c>
      <c r="C99" s="81">
        <v>140</v>
      </c>
      <c r="E99">
        <v>10</v>
      </c>
    </row>
    <row r="100" spans="1:7">
      <c r="A100" s="128">
        <v>22</v>
      </c>
      <c r="B100" t="s">
        <v>198</v>
      </c>
      <c r="C100" s="81">
        <v>140</v>
      </c>
      <c r="E100">
        <v>30</v>
      </c>
    </row>
    <row r="101" spans="1:7">
      <c r="A101" s="128">
        <v>22</v>
      </c>
      <c r="B101" t="s">
        <v>200</v>
      </c>
      <c r="C101" s="81">
        <v>140</v>
      </c>
      <c r="E101">
        <v>10</v>
      </c>
    </row>
    <row r="102" spans="1:7">
      <c r="A102" s="128">
        <v>22</v>
      </c>
      <c r="B102" s="84" t="s">
        <v>202</v>
      </c>
      <c r="C102" s="85">
        <v>140</v>
      </c>
      <c r="D102" s="86"/>
      <c r="E102" s="86">
        <v>5</v>
      </c>
    </row>
    <row r="103" spans="1:7">
      <c r="A103" s="128">
        <v>22</v>
      </c>
      <c r="B103" t="s">
        <v>204</v>
      </c>
      <c r="C103" s="81">
        <v>140</v>
      </c>
      <c r="E103">
        <v>15</v>
      </c>
    </row>
    <row r="104" spans="1:7">
      <c r="A104" s="128">
        <v>22</v>
      </c>
      <c r="B104" t="s">
        <v>213</v>
      </c>
      <c r="C104" s="81">
        <v>140</v>
      </c>
      <c r="E104">
        <v>1</v>
      </c>
    </row>
    <row r="105" spans="1:7" ht="14.95" thickBot="1">
      <c r="A105" s="128">
        <v>22</v>
      </c>
      <c r="B105" s="84" t="s">
        <v>111</v>
      </c>
      <c r="C105" s="85">
        <v>140</v>
      </c>
      <c r="D105" s="86"/>
      <c r="E105" s="86">
        <v>10</v>
      </c>
      <c r="F105">
        <f>SUM(E99:E105)</f>
        <v>81</v>
      </c>
      <c r="G105">
        <v>35500</v>
      </c>
    </row>
    <row r="106" spans="1:7" ht="14.95" thickTop="1">
      <c r="A106" s="129">
        <v>23</v>
      </c>
      <c r="B106" s="27" t="s">
        <v>196</v>
      </c>
      <c r="C106" s="82">
        <v>160</v>
      </c>
      <c r="D106" s="27"/>
      <c r="E106" s="78">
        <v>10</v>
      </c>
    </row>
    <row r="107" spans="1:7">
      <c r="A107" s="130">
        <v>23</v>
      </c>
      <c r="B107" s="29" t="s">
        <v>198</v>
      </c>
      <c r="C107" s="81">
        <v>160</v>
      </c>
      <c r="D107" s="29"/>
      <c r="E107" s="79">
        <v>30</v>
      </c>
    </row>
    <row r="108" spans="1:7">
      <c r="A108" s="130">
        <v>23</v>
      </c>
      <c r="B108" s="91" t="s">
        <v>202</v>
      </c>
      <c r="C108" s="85">
        <v>160</v>
      </c>
      <c r="D108" s="92"/>
      <c r="E108" s="93">
        <v>5</v>
      </c>
    </row>
    <row r="109" spans="1:7">
      <c r="A109" s="130">
        <v>23</v>
      </c>
      <c r="B109" s="29" t="s">
        <v>207</v>
      </c>
      <c r="C109" s="81">
        <v>160</v>
      </c>
      <c r="D109" s="29"/>
      <c r="E109" s="79">
        <v>1</v>
      </c>
    </row>
    <row r="110" spans="1:7">
      <c r="A110" s="130">
        <v>23</v>
      </c>
      <c r="B110" s="94" t="s">
        <v>86</v>
      </c>
      <c r="C110" s="95">
        <v>160</v>
      </c>
      <c r="D110" s="74"/>
      <c r="E110" s="75">
        <v>15</v>
      </c>
    </row>
    <row r="111" spans="1:7">
      <c r="A111" s="130">
        <v>23</v>
      </c>
      <c r="B111" s="29" t="s">
        <v>213</v>
      </c>
      <c r="C111" s="81">
        <v>160</v>
      </c>
      <c r="D111" s="29"/>
      <c r="E111" s="79">
        <v>15</v>
      </c>
    </row>
    <row r="112" spans="1:7" ht="14.95" thickBot="1">
      <c r="A112" s="131">
        <v>23</v>
      </c>
      <c r="B112" s="28" t="s">
        <v>215</v>
      </c>
      <c r="C112" s="83">
        <v>160</v>
      </c>
      <c r="D112" s="28"/>
      <c r="E112" s="80">
        <v>15</v>
      </c>
      <c r="F112">
        <f>SUM(E106:E112)</f>
        <v>91</v>
      </c>
      <c r="G112">
        <v>37000</v>
      </c>
    </row>
    <row r="113" spans="1:7" ht="14.95" thickTop="1">
      <c r="A113" s="132">
        <v>24</v>
      </c>
      <c r="B113" t="s">
        <v>196</v>
      </c>
      <c r="C113" s="81">
        <v>180</v>
      </c>
      <c r="E113">
        <v>10</v>
      </c>
    </row>
    <row r="114" spans="1:7">
      <c r="A114" s="132">
        <v>24</v>
      </c>
      <c r="B114" t="s">
        <v>198</v>
      </c>
      <c r="C114" s="81">
        <v>180</v>
      </c>
      <c r="E114">
        <v>30</v>
      </c>
    </row>
    <row r="115" spans="1:7">
      <c r="A115" s="132">
        <v>24</v>
      </c>
      <c r="B115" t="s">
        <v>201</v>
      </c>
      <c r="C115" s="81">
        <v>180</v>
      </c>
      <c r="E115">
        <v>10</v>
      </c>
    </row>
    <row r="116" spans="1:7">
      <c r="A116" s="132">
        <v>24</v>
      </c>
      <c r="B116" t="s">
        <v>203</v>
      </c>
      <c r="C116" s="81">
        <v>180</v>
      </c>
      <c r="E116">
        <v>15</v>
      </c>
    </row>
    <row r="117" spans="1:7">
      <c r="A117" s="132">
        <v>24</v>
      </c>
      <c r="B117" t="s">
        <v>207</v>
      </c>
      <c r="C117" s="81">
        <v>180</v>
      </c>
      <c r="E117">
        <v>15</v>
      </c>
    </row>
    <row r="118" spans="1:7">
      <c r="A118" s="132">
        <v>24</v>
      </c>
      <c r="B118" s="37" t="s">
        <v>86</v>
      </c>
      <c r="C118" s="95">
        <v>180</v>
      </c>
      <c r="D118" s="73"/>
      <c r="E118" s="73">
        <v>15</v>
      </c>
    </row>
    <row r="119" spans="1:7" ht="14.95" thickBot="1">
      <c r="A119" s="132">
        <v>24</v>
      </c>
      <c r="B119" t="s">
        <v>215</v>
      </c>
      <c r="C119" s="81">
        <v>180</v>
      </c>
      <c r="E119">
        <v>15</v>
      </c>
      <c r="F119">
        <f>SUM(E113:E119)</f>
        <v>110</v>
      </c>
      <c r="G119">
        <v>38500</v>
      </c>
    </row>
    <row r="120" spans="1:7" ht="14.95" thickTop="1">
      <c r="A120" s="125">
        <v>25</v>
      </c>
      <c r="B120" s="27" t="s">
        <v>196</v>
      </c>
      <c r="C120" s="82">
        <v>200</v>
      </c>
      <c r="D120" s="27"/>
      <c r="E120" s="78">
        <v>10</v>
      </c>
    </row>
    <row r="121" spans="1:7">
      <c r="A121" s="126">
        <v>25</v>
      </c>
      <c r="B121" s="29" t="s">
        <v>198</v>
      </c>
      <c r="C121" s="81">
        <v>200</v>
      </c>
      <c r="D121" s="29"/>
      <c r="E121" s="79">
        <v>30</v>
      </c>
    </row>
    <row r="122" spans="1:7">
      <c r="A122" s="126">
        <v>25</v>
      </c>
      <c r="B122" s="29" t="s">
        <v>200</v>
      </c>
      <c r="C122" s="81">
        <v>200</v>
      </c>
      <c r="D122" s="29"/>
      <c r="E122" s="79">
        <v>10</v>
      </c>
    </row>
    <row r="123" spans="1:7">
      <c r="A123" s="126">
        <v>25</v>
      </c>
      <c r="B123" s="91" t="s">
        <v>202</v>
      </c>
      <c r="C123" s="85">
        <v>200</v>
      </c>
      <c r="D123" s="92"/>
      <c r="E123" s="93">
        <v>5</v>
      </c>
    </row>
    <row r="124" spans="1:7">
      <c r="A124" s="126">
        <v>25</v>
      </c>
      <c r="B124" s="29" t="s">
        <v>207</v>
      </c>
      <c r="C124" s="81">
        <v>200</v>
      </c>
      <c r="D124" s="29"/>
      <c r="E124" s="79">
        <v>15</v>
      </c>
    </row>
    <row r="125" spans="1:7">
      <c r="A125" s="137">
        <v>25</v>
      </c>
      <c r="B125" s="110" t="s">
        <v>209</v>
      </c>
      <c r="C125" s="111">
        <v>200</v>
      </c>
      <c r="D125" s="110"/>
      <c r="E125" s="112">
        <v>1</v>
      </c>
    </row>
    <row r="126" spans="1:7" ht="14.95" thickBot="1">
      <c r="A126" s="127">
        <v>25</v>
      </c>
      <c r="B126" s="28" t="s">
        <v>97</v>
      </c>
      <c r="C126" s="83">
        <v>200</v>
      </c>
      <c r="D126" s="28"/>
      <c r="E126" s="80">
        <v>15</v>
      </c>
      <c r="F126">
        <f>SUM(E120:E126)</f>
        <v>86</v>
      </c>
      <c r="G126">
        <v>40000</v>
      </c>
    </row>
    <row r="127" spans="1:7" ht="14.95" thickTop="1">
      <c r="A127" s="138">
        <v>26</v>
      </c>
      <c r="B127" t="s">
        <v>196</v>
      </c>
      <c r="C127" s="81">
        <v>220</v>
      </c>
      <c r="E127">
        <v>10</v>
      </c>
    </row>
    <row r="128" spans="1:7">
      <c r="A128" s="138">
        <v>26</v>
      </c>
      <c r="B128" t="s">
        <v>198</v>
      </c>
      <c r="C128" s="81">
        <v>220</v>
      </c>
      <c r="E128">
        <v>30</v>
      </c>
    </row>
    <row r="129" spans="1:7">
      <c r="A129" s="138">
        <v>26</v>
      </c>
      <c r="B129" t="s">
        <v>204</v>
      </c>
      <c r="C129" s="81">
        <v>220</v>
      </c>
      <c r="E129">
        <v>20</v>
      </c>
    </row>
    <row r="130" spans="1:7">
      <c r="A130" s="138">
        <v>26</v>
      </c>
      <c r="B130" t="s">
        <v>206</v>
      </c>
      <c r="C130" s="81">
        <v>220</v>
      </c>
      <c r="E130">
        <v>20</v>
      </c>
    </row>
    <row r="131" spans="1:7">
      <c r="A131" s="139">
        <v>26</v>
      </c>
      <c r="B131" s="113" t="s">
        <v>209</v>
      </c>
      <c r="C131" s="111">
        <v>220</v>
      </c>
      <c r="D131" s="113">
        <f>SUM(E132:E133)+35</f>
        <v>65</v>
      </c>
      <c r="E131" s="113">
        <v>20</v>
      </c>
    </row>
    <row r="132" spans="1:7">
      <c r="A132" s="138">
        <v>26</v>
      </c>
      <c r="B132" t="s">
        <v>97</v>
      </c>
      <c r="C132" s="81">
        <v>220</v>
      </c>
      <c r="E132">
        <v>15</v>
      </c>
    </row>
    <row r="133" spans="1:7" ht="14.95" thickBot="1">
      <c r="A133" s="138">
        <v>26</v>
      </c>
      <c r="B133" t="s">
        <v>215</v>
      </c>
      <c r="C133" s="81">
        <v>220</v>
      </c>
      <c r="E133">
        <v>15</v>
      </c>
      <c r="F133">
        <f>SUM(E127:E133)</f>
        <v>130</v>
      </c>
      <c r="G133">
        <v>41500</v>
      </c>
    </row>
    <row r="134" spans="1:7" ht="14.95" thickTop="1">
      <c r="A134" s="140">
        <v>27</v>
      </c>
      <c r="B134" s="27" t="s">
        <v>196</v>
      </c>
      <c r="C134" s="82">
        <v>240</v>
      </c>
      <c r="D134" s="27"/>
      <c r="E134" s="78">
        <v>10</v>
      </c>
    </row>
    <row r="135" spans="1:7">
      <c r="A135" s="141">
        <v>27</v>
      </c>
      <c r="B135" s="29" t="s">
        <v>198</v>
      </c>
      <c r="C135" s="81">
        <v>240</v>
      </c>
      <c r="D135" s="29"/>
      <c r="E135" s="79">
        <v>30</v>
      </c>
    </row>
    <row r="136" spans="1:7">
      <c r="A136" s="141">
        <v>27</v>
      </c>
      <c r="B136" s="29" t="s">
        <v>201</v>
      </c>
      <c r="C136" s="81">
        <v>240</v>
      </c>
      <c r="D136" s="29"/>
      <c r="E136" s="79">
        <v>10</v>
      </c>
    </row>
    <row r="137" spans="1:7">
      <c r="A137" s="141">
        <v>27</v>
      </c>
      <c r="B137" s="91" t="s">
        <v>202</v>
      </c>
      <c r="C137" s="85">
        <v>240</v>
      </c>
      <c r="D137" s="92"/>
      <c r="E137" s="93">
        <v>5</v>
      </c>
    </row>
    <row r="138" spans="1:7">
      <c r="A138" s="142">
        <v>27</v>
      </c>
      <c r="B138" s="110" t="s">
        <v>209</v>
      </c>
      <c r="C138" s="111">
        <v>240</v>
      </c>
      <c r="D138" s="110">
        <f>SUM(E139:E140)+35</f>
        <v>56</v>
      </c>
      <c r="E138" s="112">
        <v>20</v>
      </c>
    </row>
    <row r="139" spans="1:7">
      <c r="A139" s="141">
        <v>27</v>
      </c>
      <c r="B139" s="29" t="s">
        <v>215</v>
      </c>
      <c r="C139" s="81">
        <v>240</v>
      </c>
      <c r="D139" s="29"/>
      <c r="E139" s="79">
        <v>20</v>
      </c>
    </row>
    <row r="140" spans="1:7" ht="14.95" thickBot="1">
      <c r="A140" s="143">
        <v>27</v>
      </c>
      <c r="B140" s="96" t="s">
        <v>218</v>
      </c>
      <c r="C140" s="97">
        <v>240</v>
      </c>
      <c r="D140" s="96"/>
      <c r="E140" s="98">
        <v>1</v>
      </c>
      <c r="F140">
        <f>SUM(E134:E140)</f>
        <v>96</v>
      </c>
      <c r="G140">
        <v>43000</v>
      </c>
    </row>
    <row r="141" spans="1:7" ht="14.95" thickTop="1">
      <c r="A141" s="138">
        <v>28</v>
      </c>
      <c r="B141" t="s">
        <v>196</v>
      </c>
      <c r="C141" s="81">
        <v>260</v>
      </c>
      <c r="E141">
        <v>10</v>
      </c>
    </row>
    <row r="142" spans="1:7">
      <c r="A142" s="138">
        <v>28</v>
      </c>
      <c r="B142" t="s">
        <v>198</v>
      </c>
      <c r="C142" s="81">
        <v>260</v>
      </c>
      <c r="E142">
        <v>30</v>
      </c>
    </row>
    <row r="143" spans="1:7">
      <c r="A143" s="138">
        <v>28</v>
      </c>
      <c r="B143" t="s">
        <v>204</v>
      </c>
      <c r="C143" s="81">
        <v>260</v>
      </c>
      <c r="E143">
        <v>20</v>
      </c>
    </row>
    <row r="144" spans="1:7">
      <c r="A144" s="138">
        <v>28</v>
      </c>
      <c r="B144" t="s">
        <v>207</v>
      </c>
      <c r="C144" s="81">
        <v>260</v>
      </c>
      <c r="E144">
        <v>20</v>
      </c>
    </row>
    <row r="145" spans="1:7">
      <c r="A145" s="138">
        <v>28</v>
      </c>
      <c r="B145" t="s">
        <v>97</v>
      </c>
      <c r="C145" s="81">
        <v>260</v>
      </c>
      <c r="E145">
        <v>20</v>
      </c>
    </row>
    <row r="146" spans="1:7">
      <c r="A146" s="138">
        <v>28</v>
      </c>
      <c r="B146" t="s">
        <v>215</v>
      </c>
      <c r="C146" s="81">
        <v>260</v>
      </c>
      <c r="E146">
        <v>20</v>
      </c>
    </row>
    <row r="147" spans="1:7" ht="14.95" thickBot="1">
      <c r="A147" s="138">
        <v>28</v>
      </c>
      <c r="B147" s="73" t="s">
        <v>218</v>
      </c>
      <c r="C147" s="95">
        <v>260</v>
      </c>
      <c r="D147" s="73">
        <v>35</v>
      </c>
      <c r="E147" s="73">
        <v>20</v>
      </c>
      <c r="F147">
        <f>SUM(E141:E147)</f>
        <v>140</v>
      </c>
      <c r="G147" s="73">
        <v>44500</v>
      </c>
    </row>
    <row r="148" spans="1:7" ht="14.95" thickTop="1">
      <c r="A148" s="140">
        <v>29</v>
      </c>
      <c r="B148" s="27" t="s">
        <v>196</v>
      </c>
      <c r="C148" s="82">
        <v>280</v>
      </c>
      <c r="D148" s="27"/>
      <c r="E148" s="78">
        <v>10</v>
      </c>
    </row>
    <row r="149" spans="1:7">
      <c r="A149" s="141">
        <v>29</v>
      </c>
      <c r="B149" s="29" t="s">
        <v>198</v>
      </c>
      <c r="C149" s="81">
        <v>280</v>
      </c>
      <c r="D149" s="29"/>
      <c r="E149" s="79">
        <v>30</v>
      </c>
    </row>
    <row r="150" spans="1:7">
      <c r="A150" s="141">
        <v>29</v>
      </c>
      <c r="B150" s="29" t="s">
        <v>200</v>
      </c>
      <c r="C150" s="81">
        <v>280</v>
      </c>
      <c r="D150" s="29"/>
      <c r="E150" s="79">
        <v>10</v>
      </c>
    </row>
    <row r="151" spans="1:7">
      <c r="A151" s="141">
        <v>29</v>
      </c>
      <c r="B151" s="91" t="s">
        <v>202</v>
      </c>
      <c r="C151" s="85">
        <v>280</v>
      </c>
      <c r="D151" s="92"/>
      <c r="E151" s="93">
        <v>5</v>
      </c>
    </row>
    <row r="152" spans="1:7">
      <c r="A152" s="141">
        <v>29</v>
      </c>
      <c r="B152" s="29" t="s">
        <v>203</v>
      </c>
      <c r="C152" s="81">
        <v>280</v>
      </c>
      <c r="D152" s="29"/>
      <c r="E152" s="79">
        <v>20</v>
      </c>
    </row>
    <row r="153" spans="1:7">
      <c r="A153" s="141">
        <v>29</v>
      </c>
      <c r="B153" s="29" t="s">
        <v>206</v>
      </c>
      <c r="C153" s="81">
        <v>280</v>
      </c>
      <c r="D153" s="29"/>
      <c r="E153" s="79">
        <v>20</v>
      </c>
    </row>
    <row r="154" spans="1:7">
      <c r="A154" s="142">
        <v>29</v>
      </c>
      <c r="B154" s="110" t="s">
        <v>209</v>
      </c>
      <c r="C154" s="111">
        <v>280</v>
      </c>
      <c r="D154" s="110">
        <f>SUM(E155:E157)+35</f>
        <v>85</v>
      </c>
      <c r="E154" s="112">
        <v>20</v>
      </c>
    </row>
    <row r="155" spans="1:7">
      <c r="A155" s="141">
        <v>29</v>
      </c>
      <c r="B155" s="29" t="s">
        <v>97</v>
      </c>
      <c r="C155" s="81">
        <v>280</v>
      </c>
      <c r="D155" s="29"/>
      <c r="E155" s="79">
        <v>15</v>
      </c>
    </row>
    <row r="156" spans="1:7">
      <c r="A156" s="141">
        <v>29</v>
      </c>
      <c r="B156" s="29" t="s">
        <v>215</v>
      </c>
      <c r="C156" s="81">
        <v>280</v>
      </c>
      <c r="D156" s="29"/>
      <c r="E156" s="79">
        <v>15</v>
      </c>
    </row>
    <row r="157" spans="1:7" ht="14.95" thickBot="1">
      <c r="A157" s="143">
        <v>29</v>
      </c>
      <c r="B157" s="52" t="s">
        <v>218</v>
      </c>
      <c r="C157" s="97">
        <v>280</v>
      </c>
      <c r="D157" s="96">
        <v>35</v>
      </c>
      <c r="E157" s="98">
        <v>20</v>
      </c>
      <c r="F157">
        <f>SUM(E148:E157)</f>
        <v>165</v>
      </c>
      <c r="G157" s="95">
        <v>46000</v>
      </c>
    </row>
    <row r="158" spans="1:7" ht="14.95" thickTop="1">
      <c r="A158" s="128">
        <v>30</v>
      </c>
      <c r="B158" t="s">
        <v>221</v>
      </c>
      <c r="C158" s="81">
        <v>300</v>
      </c>
      <c r="E158">
        <v>1</v>
      </c>
    </row>
    <row r="159" spans="1:7">
      <c r="A159" s="128">
        <v>30</v>
      </c>
      <c r="B159" t="s">
        <v>223</v>
      </c>
      <c r="C159" s="81">
        <v>300</v>
      </c>
      <c r="E159">
        <v>1</v>
      </c>
    </row>
    <row r="160" spans="1:7">
      <c r="A160" s="128">
        <v>30</v>
      </c>
      <c r="B160" s="84" t="s">
        <v>208</v>
      </c>
      <c r="C160" s="85">
        <v>300</v>
      </c>
      <c r="D160" s="86"/>
      <c r="E160" s="86">
        <v>38</v>
      </c>
    </row>
    <row r="161" spans="1:7" ht="14.95" thickBot="1">
      <c r="A161" s="128">
        <v>30</v>
      </c>
      <c r="B161" t="s">
        <v>216</v>
      </c>
      <c r="C161" s="81">
        <v>300</v>
      </c>
      <c r="E161">
        <v>1</v>
      </c>
      <c r="F161">
        <f>SUM(E160:E161)</f>
        <v>39</v>
      </c>
      <c r="G161">
        <v>47500</v>
      </c>
    </row>
    <row r="162" spans="1:7" ht="14.95" thickTop="1">
      <c r="A162" s="140">
        <v>31</v>
      </c>
      <c r="B162" s="27" t="s">
        <v>197</v>
      </c>
      <c r="C162" s="82">
        <v>330</v>
      </c>
      <c r="D162" s="27"/>
      <c r="E162" s="78">
        <v>5</v>
      </c>
    </row>
    <row r="163" spans="1:7">
      <c r="A163" s="141">
        <v>31</v>
      </c>
      <c r="B163" s="29" t="s">
        <v>199</v>
      </c>
      <c r="C163" s="81">
        <v>330</v>
      </c>
      <c r="D163" s="29"/>
      <c r="E163" s="79">
        <v>40</v>
      </c>
    </row>
    <row r="164" spans="1:7">
      <c r="A164" s="141">
        <v>31</v>
      </c>
      <c r="B164" s="29" t="s">
        <v>216</v>
      </c>
      <c r="C164" s="81">
        <v>330</v>
      </c>
      <c r="D164" s="29"/>
      <c r="E164" s="79">
        <v>25</v>
      </c>
    </row>
    <row r="165" spans="1:7">
      <c r="A165" s="141">
        <v>31</v>
      </c>
      <c r="B165" s="29" t="s">
        <v>204</v>
      </c>
      <c r="C165" s="81">
        <v>330</v>
      </c>
      <c r="D165" s="29"/>
      <c r="E165" s="79">
        <v>20</v>
      </c>
    </row>
    <row r="166" spans="1:7">
      <c r="A166" s="141">
        <v>31</v>
      </c>
      <c r="B166" s="91" t="s">
        <v>202</v>
      </c>
      <c r="C166" s="85">
        <v>330</v>
      </c>
      <c r="D166" s="92"/>
      <c r="E166" s="93">
        <v>5</v>
      </c>
    </row>
    <row r="167" spans="1:7">
      <c r="A167" s="141">
        <v>31</v>
      </c>
      <c r="B167" s="29" t="s">
        <v>213</v>
      </c>
      <c r="C167" s="81">
        <v>330</v>
      </c>
      <c r="D167" s="29"/>
      <c r="E167" s="79">
        <v>30</v>
      </c>
    </row>
    <row r="168" spans="1:7">
      <c r="A168" s="141">
        <v>31</v>
      </c>
      <c r="B168" s="29" t="s">
        <v>207</v>
      </c>
      <c r="C168" s="81">
        <v>330</v>
      </c>
      <c r="D168" s="29"/>
      <c r="E168" s="79">
        <v>20</v>
      </c>
    </row>
    <row r="169" spans="1:7" ht="14.95" thickBot="1">
      <c r="A169" s="144">
        <v>31</v>
      </c>
      <c r="B169" s="114" t="s">
        <v>209</v>
      </c>
      <c r="C169" s="115">
        <v>330</v>
      </c>
      <c r="D169" s="114">
        <v>35</v>
      </c>
      <c r="E169" s="116">
        <v>25</v>
      </c>
      <c r="F169">
        <f>SUM(E162:E169)</f>
        <v>170</v>
      </c>
      <c r="G169" s="111">
        <v>49750</v>
      </c>
    </row>
    <row r="170" spans="1:7" ht="14.95" thickTop="1">
      <c r="A170" s="138">
        <v>32</v>
      </c>
      <c r="B170" t="s">
        <v>197</v>
      </c>
      <c r="C170" s="81">
        <v>360</v>
      </c>
      <c r="E170">
        <v>5</v>
      </c>
    </row>
    <row r="171" spans="1:7">
      <c r="A171" s="138">
        <v>32</v>
      </c>
      <c r="B171" t="s">
        <v>199</v>
      </c>
      <c r="C171" s="81">
        <v>360</v>
      </c>
      <c r="E171">
        <v>40</v>
      </c>
    </row>
    <row r="172" spans="1:7">
      <c r="A172" s="138">
        <v>32</v>
      </c>
      <c r="B172" t="s">
        <v>204</v>
      </c>
      <c r="C172" s="81">
        <v>360</v>
      </c>
      <c r="E172">
        <v>20</v>
      </c>
    </row>
    <row r="173" spans="1:7">
      <c r="A173" s="138">
        <v>32</v>
      </c>
      <c r="B173" t="s">
        <v>201</v>
      </c>
      <c r="C173" s="81">
        <v>360</v>
      </c>
      <c r="E173">
        <v>15</v>
      </c>
    </row>
    <row r="174" spans="1:7">
      <c r="A174" s="138">
        <v>32</v>
      </c>
      <c r="B174" s="84" t="s">
        <v>202</v>
      </c>
      <c r="C174" s="85">
        <v>360</v>
      </c>
      <c r="D174" s="86"/>
      <c r="E174" s="86">
        <v>5</v>
      </c>
    </row>
    <row r="175" spans="1:7">
      <c r="A175" s="138">
        <v>32</v>
      </c>
      <c r="B175" t="s">
        <v>216</v>
      </c>
      <c r="C175" s="81">
        <v>360</v>
      </c>
      <c r="E175">
        <v>25</v>
      </c>
    </row>
    <row r="176" spans="1:7">
      <c r="A176" s="138">
        <v>32</v>
      </c>
      <c r="B176" s="73" t="s">
        <v>218</v>
      </c>
      <c r="C176" s="95">
        <v>360</v>
      </c>
      <c r="D176" s="73">
        <f>SUM(E177:E178)+35</f>
        <v>56</v>
      </c>
      <c r="E176" s="73">
        <v>20</v>
      </c>
    </row>
    <row r="177" spans="1:7">
      <c r="A177" s="138">
        <v>32</v>
      </c>
      <c r="B177" t="s">
        <v>207</v>
      </c>
      <c r="C177" s="81">
        <v>360</v>
      </c>
      <c r="E177">
        <v>20</v>
      </c>
    </row>
    <row r="178" spans="1:7" ht="14.95" thickBot="1">
      <c r="A178" s="139">
        <v>32</v>
      </c>
      <c r="B178" s="113" t="s">
        <v>210</v>
      </c>
      <c r="C178" s="111">
        <v>360</v>
      </c>
      <c r="D178" s="113"/>
      <c r="E178" s="113">
        <v>1</v>
      </c>
      <c r="F178">
        <f>SUM(E170:E178)</f>
        <v>151</v>
      </c>
      <c r="G178">
        <v>52000</v>
      </c>
    </row>
    <row r="179" spans="1:7" ht="14.95" thickTop="1">
      <c r="A179" s="145">
        <v>33</v>
      </c>
      <c r="B179" s="27" t="s">
        <v>197</v>
      </c>
      <c r="C179" s="82">
        <v>390</v>
      </c>
      <c r="D179" s="27"/>
      <c r="E179" s="78">
        <v>5</v>
      </c>
    </row>
    <row r="180" spans="1:7">
      <c r="A180" s="146">
        <v>33</v>
      </c>
      <c r="B180" s="29" t="s">
        <v>199</v>
      </c>
      <c r="C180" s="81">
        <v>390</v>
      </c>
      <c r="D180" s="29"/>
      <c r="E180" s="79">
        <v>40</v>
      </c>
    </row>
    <row r="181" spans="1:7">
      <c r="A181" s="146">
        <v>33</v>
      </c>
      <c r="B181" s="110" t="s">
        <v>209</v>
      </c>
      <c r="C181" s="111">
        <v>390</v>
      </c>
      <c r="D181" s="110">
        <f>SUM(E182:E186)+35</f>
        <v>135</v>
      </c>
      <c r="E181" s="112">
        <v>20</v>
      </c>
    </row>
    <row r="182" spans="1:7">
      <c r="A182" s="146">
        <v>33</v>
      </c>
      <c r="B182" s="29" t="s">
        <v>201</v>
      </c>
      <c r="C182" s="81">
        <v>390</v>
      </c>
      <c r="D182" s="29"/>
      <c r="E182" s="79">
        <v>15</v>
      </c>
    </row>
    <row r="183" spans="1:7">
      <c r="A183" s="146">
        <v>33</v>
      </c>
      <c r="B183" s="29" t="s">
        <v>216</v>
      </c>
      <c r="C183" s="81">
        <v>390</v>
      </c>
      <c r="D183" s="29"/>
      <c r="E183" s="79">
        <v>20</v>
      </c>
    </row>
    <row r="184" spans="1:7">
      <c r="A184" s="146">
        <v>33</v>
      </c>
      <c r="B184" s="29" t="s">
        <v>213</v>
      </c>
      <c r="C184" s="81">
        <v>390</v>
      </c>
      <c r="D184" s="29"/>
      <c r="E184" s="79">
        <v>20</v>
      </c>
    </row>
    <row r="185" spans="1:7">
      <c r="A185" s="146">
        <v>33</v>
      </c>
      <c r="B185" s="29" t="s">
        <v>207</v>
      </c>
      <c r="C185" s="81">
        <v>390</v>
      </c>
      <c r="D185" s="29"/>
      <c r="E185" s="79">
        <v>25</v>
      </c>
    </row>
    <row r="186" spans="1:7" ht="14.95" thickBot="1">
      <c r="A186" s="147">
        <v>33</v>
      </c>
      <c r="B186" s="114" t="s">
        <v>210</v>
      </c>
      <c r="C186" s="115">
        <v>390</v>
      </c>
      <c r="D186" s="114">
        <v>35</v>
      </c>
      <c r="E186" s="116">
        <v>20</v>
      </c>
      <c r="F186">
        <f>SUM(E179:E186)</f>
        <v>165</v>
      </c>
      <c r="G186" s="111">
        <v>54250</v>
      </c>
    </row>
    <row r="187" spans="1:7" ht="14.95" thickTop="1">
      <c r="A187" s="148">
        <v>34</v>
      </c>
      <c r="B187" t="s">
        <v>197</v>
      </c>
      <c r="C187" s="81">
        <v>420</v>
      </c>
      <c r="E187">
        <v>5</v>
      </c>
    </row>
    <row r="188" spans="1:7">
      <c r="A188" s="148">
        <v>34</v>
      </c>
      <c r="B188" t="s">
        <v>199</v>
      </c>
      <c r="C188" s="81">
        <v>420</v>
      </c>
      <c r="E188">
        <v>40</v>
      </c>
    </row>
    <row r="189" spans="1:7">
      <c r="A189" s="148">
        <v>34</v>
      </c>
      <c r="B189" t="s">
        <v>201</v>
      </c>
      <c r="C189" s="81">
        <v>420</v>
      </c>
      <c r="E189">
        <v>15</v>
      </c>
    </row>
    <row r="190" spans="1:7">
      <c r="A190" s="148">
        <v>34</v>
      </c>
      <c r="B190" s="84" t="s">
        <v>202</v>
      </c>
      <c r="C190" s="85">
        <v>420</v>
      </c>
      <c r="D190" s="86"/>
      <c r="E190" s="86">
        <v>5</v>
      </c>
    </row>
    <row r="191" spans="1:7">
      <c r="A191" s="148">
        <v>34</v>
      </c>
      <c r="B191" s="113" t="s">
        <v>209</v>
      </c>
      <c r="C191" s="111">
        <v>420</v>
      </c>
      <c r="D191" s="113">
        <f>SUM(E192:E195)+35</f>
        <v>106</v>
      </c>
      <c r="E191" s="113">
        <v>20</v>
      </c>
    </row>
    <row r="192" spans="1:7">
      <c r="A192" s="148">
        <v>34</v>
      </c>
      <c r="B192" t="s">
        <v>213</v>
      </c>
      <c r="C192" s="81">
        <v>420</v>
      </c>
      <c r="E192">
        <v>25</v>
      </c>
    </row>
    <row r="193" spans="1:7">
      <c r="A193" s="148">
        <v>34</v>
      </c>
      <c r="B193" t="s">
        <v>207</v>
      </c>
      <c r="C193" s="81">
        <v>420</v>
      </c>
      <c r="E193">
        <v>25</v>
      </c>
    </row>
    <row r="194" spans="1:7">
      <c r="A194" s="148">
        <v>34</v>
      </c>
      <c r="B194" s="113" t="s">
        <v>210</v>
      </c>
      <c r="C194" s="111">
        <v>420</v>
      </c>
      <c r="D194" s="113">
        <f>SUM(E195)+35</f>
        <v>36</v>
      </c>
      <c r="E194" s="113">
        <v>20</v>
      </c>
    </row>
    <row r="195" spans="1:7" ht="14.95" thickBot="1">
      <c r="A195" s="148">
        <v>34</v>
      </c>
      <c r="B195" s="37" t="s">
        <v>219</v>
      </c>
      <c r="C195" s="95">
        <v>420</v>
      </c>
      <c r="D195" s="73"/>
      <c r="E195" s="73">
        <v>1</v>
      </c>
      <c r="F195">
        <f>SUM(E187:E195)</f>
        <v>156</v>
      </c>
      <c r="G195">
        <v>56500</v>
      </c>
    </row>
    <row r="196" spans="1:7" ht="14.95" thickTop="1">
      <c r="A196" s="140">
        <v>35</v>
      </c>
      <c r="B196" s="27" t="s">
        <v>197</v>
      </c>
      <c r="C196" s="82">
        <v>450</v>
      </c>
      <c r="D196" s="27"/>
      <c r="E196" s="78">
        <v>5</v>
      </c>
    </row>
    <row r="197" spans="1:7">
      <c r="A197" s="141">
        <v>35</v>
      </c>
      <c r="B197" s="29" t="s">
        <v>199</v>
      </c>
      <c r="C197" s="81">
        <v>450</v>
      </c>
      <c r="D197" s="29"/>
      <c r="E197" s="79">
        <v>40</v>
      </c>
    </row>
    <row r="198" spans="1:7">
      <c r="A198" s="141">
        <v>35</v>
      </c>
      <c r="B198" s="29" t="s">
        <v>216</v>
      </c>
      <c r="C198" s="81">
        <v>450</v>
      </c>
      <c r="D198" s="29"/>
      <c r="E198" s="79">
        <v>25</v>
      </c>
    </row>
    <row r="199" spans="1:7">
      <c r="A199" s="141">
        <v>35</v>
      </c>
      <c r="B199" s="74" t="s">
        <v>218</v>
      </c>
      <c r="C199" s="95">
        <v>450</v>
      </c>
      <c r="D199" s="74">
        <f>SUM(E200:E203)+35</f>
        <v>120</v>
      </c>
      <c r="E199" s="75">
        <v>15</v>
      </c>
    </row>
    <row r="200" spans="1:7">
      <c r="A200" s="141">
        <v>35</v>
      </c>
      <c r="B200" s="29" t="s">
        <v>204</v>
      </c>
      <c r="C200" s="81">
        <v>450</v>
      </c>
      <c r="D200" s="29"/>
      <c r="E200" s="79">
        <v>20</v>
      </c>
    </row>
    <row r="201" spans="1:7">
      <c r="A201" s="142">
        <v>35</v>
      </c>
      <c r="B201" s="110" t="s">
        <v>209</v>
      </c>
      <c r="C201" s="111">
        <v>450</v>
      </c>
      <c r="D201" s="110">
        <f>SUM(E202:E203)+35</f>
        <v>75</v>
      </c>
      <c r="E201" s="112">
        <v>25</v>
      </c>
    </row>
    <row r="202" spans="1:7">
      <c r="A202" s="141">
        <v>35</v>
      </c>
      <c r="B202" s="94" t="s">
        <v>219</v>
      </c>
      <c r="C202" s="95">
        <v>450</v>
      </c>
      <c r="D202" s="74">
        <f>SUM(E203)+35</f>
        <v>60</v>
      </c>
      <c r="E202" s="75">
        <v>15</v>
      </c>
    </row>
    <row r="203" spans="1:7" ht="14.95" thickBot="1">
      <c r="A203" s="143">
        <v>35</v>
      </c>
      <c r="B203" s="28" t="s">
        <v>213</v>
      </c>
      <c r="C203" s="83">
        <v>450</v>
      </c>
      <c r="D203" s="28"/>
      <c r="E203" s="80">
        <v>25</v>
      </c>
      <c r="F203">
        <f>SUM(E196:E203)</f>
        <v>170</v>
      </c>
      <c r="G203">
        <v>58750</v>
      </c>
    </row>
    <row r="204" spans="1:7" ht="14.95" thickTop="1">
      <c r="A204" s="138">
        <v>36</v>
      </c>
      <c r="B204" t="s">
        <v>197</v>
      </c>
      <c r="C204" s="81">
        <v>480</v>
      </c>
      <c r="E204">
        <v>5</v>
      </c>
    </row>
    <row r="205" spans="1:7">
      <c r="A205" s="138">
        <v>36</v>
      </c>
      <c r="B205" t="s">
        <v>199</v>
      </c>
      <c r="C205" s="81">
        <v>480</v>
      </c>
      <c r="E205">
        <v>40</v>
      </c>
    </row>
    <row r="206" spans="1:7">
      <c r="A206" s="138">
        <v>36</v>
      </c>
      <c r="B206" t="s">
        <v>207</v>
      </c>
      <c r="C206" s="81">
        <v>480</v>
      </c>
      <c r="E206">
        <v>20</v>
      </c>
    </row>
    <row r="207" spans="1:7">
      <c r="A207" s="138">
        <v>36</v>
      </c>
      <c r="B207" s="73" t="s">
        <v>218</v>
      </c>
      <c r="C207" s="95">
        <v>480</v>
      </c>
      <c r="D207" s="73">
        <f>SUM(E208:E212)+35</f>
        <v>121</v>
      </c>
      <c r="E207" s="73">
        <v>15</v>
      </c>
    </row>
    <row r="208" spans="1:7">
      <c r="A208" s="138">
        <v>36</v>
      </c>
      <c r="B208" t="s">
        <v>216</v>
      </c>
      <c r="C208" s="81">
        <v>480</v>
      </c>
      <c r="E208">
        <v>25</v>
      </c>
    </row>
    <row r="209" spans="1:7">
      <c r="A209" s="138">
        <v>36</v>
      </c>
      <c r="B209" s="37" t="s">
        <v>219</v>
      </c>
      <c r="C209" s="95">
        <v>480</v>
      </c>
      <c r="D209" s="73">
        <f>SUM(E210:E212)+35</f>
        <v>81</v>
      </c>
      <c r="E209" s="73">
        <v>15</v>
      </c>
    </row>
    <row r="210" spans="1:7">
      <c r="A210" s="139">
        <v>36</v>
      </c>
      <c r="B210" s="113" t="s">
        <v>209</v>
      </c>
      <c r="C210" s="111">
        <v>480</v>
      </c>
      <c r="D210" s="113">
        <f>SUM(E211:E212)+35</f>
        <v>56</v>
      </c>
      <c r="E210" s="113">
        <v>25</v>
      </c>
    </row>
    <row r="211" spans="1:7">
      <c r="A211" s="138">
        <v>36</v>
      </c>
      <c r="B211" t="s">
        <v>204</v>
      </c>
      <c r="C211" s="81">
        <v>480</v>
      </c>
      <c r="E211">
        <v>20</v>
      </c>
    </row>
    <row r="212" spans="1:7" ht="14.95" thickBot="1">
      <c r="A212" s="139">
        <v>36</v>
      </c>
      <c r="B212" s="99" t="s">
        <v>214</v>
      </c>
      <c r="C212" s="100">
        <v>480</v>
      </c>
      <c r="D212" s="99"/>
      <c r="E212" s="99">
        <v>1</v>
      </c>
      <c r="F212">
        <f>SUM(E204:E212)</f>
        <v>166</v>
      </c>
      <c r="G212">
        <v>61000</v>
      </c>
    </row>
    <row r="213" spans="1:7" ht="14.95" thickTop="1">
      <c r="A213" s="134">
        <v>37</v>
      </c>
      <c r="B213" s="27" t="s">
        <v>213</v>
      </c>
      <c r="C213" s="82">
        <v>510</v>
      </c>
      <c r="D213" s="27"/>
      <c r="E213" s="78">
        <v>40</v>
      </c>
    </row>
    <row r="214" spans="1:7">
      <c r="A214" s="149">
        <v>37</v>
      </c>
      <c r="B214" s="74" t="s">
        <v>218</v>
      </c>
      <c r="C214" s="95">
        <v>510</v>
      </c>
      <c r="D214" s="74"/>
      <c r="E214" s="75">
        <v>15</v>
      </c>
    </row>
    <row r="215" spans="1:7">
      <c r="A215" s="149">
        <v>37</v>
      </c>
      <c r="B215" s="104" t="s">
        <v>214</v>
      </c>
      <c r="C215" s="100">
        <v>510</v>
      </c>
      <c r="D215" s="104"/>
      <c r="E215" s="105">
        <v>80</v>
      </c>
    </row>
    <row r="216" spans="1:7" ht="14.95" thickBot="1">
      <c r="A216" s="135">
        <v>37</v>
      </c>
      <c r="B216" s="52" t="s">
        <v>224</v>
      </c>
      <c r="C216" s="97">
        <v>510</v>
      </c>
      <c r="D216" s="96"/>
      <c r="E216" s="98">
        <v>15</v>
      </c>
      <c r="F216">
        <f>SUM(E213:E216)</f>
        <v>150</v>
      </c>
      <c r="G216">
        <v>63250</v>
      </c>
    </row>
    <row r="217" spans="1:7" ht="14.95" thickTop="1">
      <c r="A217" s="148">
        <v>38</v>
      </c>
      <c r="B217" t="s">
        <v>197</v>
      </c>
      <c r="C217" s="81">
        <v>540</v>
      </c>
      <c r="E217">
        <v>5</v>
      </c>
    </row>
    <row r="218" spans="1:7">
      <c r="A218" s="148">
        <v>38</v>
      </c>
      <c r="B218" t="s">
        <v>199</v>
      </c>
      <c r="C218" s="81">
        <v>540</v>
      </c>
      <c r="E218">
        <v>40</v>
      </c>
    </row>
    <row r="219" spans="1:7">
      <c r="A219" s="148">
        <v>38</v>
      </c>
      <c r="B219" s="73" t="s">
        <v>218</v>
      </c>
      <c r="C219" s="95">
        <v>540</v>
      </c>
      <c r="D219" s="73"/>
      <c r="E219" s="73">
        <v>15</v>
      </c>
    </row>
    <row r="220" spans="1:7">
      <c r="A220" s="148">
        <v>38</v>
      </c>
      <c r="B220" t="s">
        <v>216</v>
      </c>
      <c r="C220" s="81">
        <v>540</v>
      </c>
      <c r="E220">
        <v>25</v>
      </c>
    </row>
    <row r="221" spans="1:7">
      <c r="A221" s="148">
        <v>38</v>
      </c>
      <c r="B221" s="113" t="s">
        <v>209</v>
      </c>
      <c r="C221" s="111">
        <v>540</v>
      </c>
      <c r="D221" s="113">
        <f>SUM(E222:E226)+35</f>
        <v>96</v>
      </c>
      <c r="E221" s="113">
        <v>20</v>
      </c>
    </row>
    <row r="222" spans="1:7">
      <c r="A222" s="148">
        <v>38</v>
      </c>
      <c r="B222" t="s">
        <v>201</v>
      </c>
      <c r="C222" s="81">
        <v>540</v>
      </c>
      <c r="E222">
        <v>15</v>
      </c>
    </row>
    <row r="223" spans="1:7">
      <c r="A223" s="148">
        <v>38</v>
      </c>
      <c r="B223" s="84" t="s">
        <v>202</v>
      </c>
      <c r="C223" s="85">
        <v>540</v>
      </c>
      <c r="D223" s="86"/>
      <c r="E223" s="86">
        <v>5</v>
      </c>
    </row>
    <row r="224" spans="1:7">
      <c r="A224" s="148">
        <v>38</v>
      </c>
      <c r="B224" t="s">
        <v>207</v>
      </c>
      <c r="C224" s="81">
        <v>540</v>
      </c>
      <c r="E224">
        <v>20</v>
      </c>
    </row>
    <row r="225" spans="1:7">
      <c r="A225" s="148">
        <v>38</v>
      </c>
      <c r="B225" s="113" t="s">
        <v>210</v>
      </c>
      <c r="C225" s="111">
        <v>540</v>
      </c>
      <c r="D225" s="113">
        <f>SUM(E226)+35</f>
        <v>36</v>
      </c>
      <c r="E225" s="113">
        <v>20</v>
      </c>
    </row>
    <row r="226" spans="1:7" ht="14.95" thickBot="1">
      <c r="A226" s="148">
        <v>38</v>
      </c>
      <c r="B226" s="99" t="s">
        <v>214</v>
      </c>
      <c r="C226" s="100">
        <v>540</v>
      </c>
      <c r="D226" s="99"/>
      <c r="E226" s="99">
        <v>1</v>
      </c>
      <c r="F226">
        <f>SUM(E217:E226)</f>
        <v>166</v>
      </c>
      <c r="G226">
        <v>65500</v>
      </c>
    </row>
    <row r="227" spans="1:7" ht="14.95" thickTop="1">
      <c r="A227" s="134">
        <v>39</v>
      </c>
      <c r="B227" s="27" t="s">
        <v>213</v>
      </c>
      <c r="C227" s="82">
        <v>570</v>
      </c>
      <c r="D227" s="27"/>
      <c r="E227" s="78">
        <v>50</v>
      </c>
    </row>
    <row r="228" spans="1:7">
      <c r="A228" s="149">
        <v>39</v>
      </c>
      <c r="B228" s="94" t="s">
        <v>219</v>
      </c>
      <c r="C228" s="95">
        <v>570</v>
      </c>
      <c r="D228" s="74"/>
      <c r="E228" s="75">
        <v>20</v>
      </c>
    </row>
    <row r="229" spans="1:7">
      <c r="A229" s="149">
        <v>39</v>
      </c>
      <c r="B229" s="104" t="s">
        <v>214</v>
      </c>
      <c r="C229" s="100">
        <v>570</v>
      </c>
      <c r="D229" s="104"/>
      <c r="E229" s="105">
        <v>100</v>
      </c>
    </row>
    <row r="230" spans="1:7" ht="14.95" thickBot="1">
      <c r="A230" s="135">
        <v>39</v>
      </c>
      <c r="B230" s="52" t="s">
        <v>224</v>
      </c>
      <c r="C230" s="97">
        <v>570</v>
      </c>
      <c r="D230" s="96"/>
      <c r="E230" s="98">
        <v>10</v>
      </c>
      <c r="F230">
        <f>SUM(E227:E230)</f>
        <v>180</v>
      </c>
      <c r="G230">
        <v>67750</v>
      </c>
    </row>
    <row r="231" spans="1:7" ht="14.95" thickTop="1">
      <c r="A231" s="128">
        <v>40</v>
      </c>
      <c r="B231" t="s">
        <v>221</v>
      </c>
      <c r="C231" s="81">
        <v>600</v>
      </c>
      <c r="E231">
        <v>2</v>
      </c>
    </row>
    <row r="232" spans="1:7">
      <c r="A232" s="128">
        <v>40</v>
      </c>
      <c r="B232" t="s">
        <v>223</v>
      </c>
      <c r="C232" s="81">
        <v>600</v>
      </c>
      <c r="E232">
        <v>2</v>
      </c>
    </row>
    <row r="233" spans="1:7">
      <c r="A233" s="128">
        <v>40</v>
      </c>
      <c r="B233" s="37" t="s">
        <v>217</v>
      </c>
      <c r="C233" s="95">
        <v>600</v>
      </c>
      <c r="D233" s="73"/>
      <c r="E233" s="73">
        <v>46</v>
      </c>
    </row>
    <row r="234" spans="1:7" ht="14.95" thickBot="1">
      <c r="A234" s="133">
        <v>40</v>
      </c>
      <c r="B234" s="113" t="s">
        <v>211</v>
      </c>
      <c r="C234" s="111">
        <v>600</v>
      </c>
      <c r="D234" s="113"/>
      <c r="E234" s="113">
        <v>1</v>
      </c>
      <c r="F234">
        <f>SUM(E231:E234)</f>
        <v>51</v>
      </c>
      <c r="G234">
        <v>70000</v>
      </c>
    </row>
    <row r="235" spans="1:7" ht="14.95" thickTop="1">
      <c r="A235" s="145">
        <v>41</v>
      </c>
      <c r="B235" s="117" t="s">
        <v>211</v>
      </c>
      <c r="C235" s="118">
        <v>640</v>
      </c>
      <c r="D235" s="117"/>
      <c r="E235" s="119">
        <v>20</v>
      </c>
    </row>
    <row r="236" spans="1:7">
      <c r="A236" s="146">
        <v>41</v>
      </c>
      <c r="B236" s="29" t="s">
        <v>213</v>
      </c>
      <c r="C236" s="81">
        <v>640</v>
      </c>
      <c r="D236" s="29"/>
      <c r="E236" s="79">
        <v>40</v>
      </c>
    </row>
    <row r="237" spans="1:7">
      <c r="A237" s="146">
        <v>41</v>
      </c>
      <c r="B237" s="29" t="s">
        <v>199</v>
      </c>
      <c r="C237" s="81">
        <v>640</v>
      </c>
      <c r="D237" s="29"/>
      <c r="E237" s="79">
        <v>50</v>
      </c>
    </row>
    <row r="238" spans="1:7">
      <c r="A238" s="146">
        <v>41</v>
      </c>
      <c r="B238" s="74" t="s">
        <v>218</v>
      </c>
      <c r="C238" s="95">
        <v>640</v>
      </c>
      <c r="D238" s="74"/>
      <c r="E238" s="75">
        <v>15</v>
      </c>
    </row>
    <row r="239" spans="1:7">
      <c r="A239" s="146">
        <v>41</v>
      </c>
      <c r="B239" s="29" t="s">
        <v>216</v>
      </c>
      <c r="C239" s="81">
        <v>640</v>
      </c>
      <c r="D239" s="29"/>
      <c r="E239" s="79">
        <v>30</v>
      </c>
    </row>
    <row r="240" spans="1:7">
      <c r="A240" s="146">
        <v>41</v>
      </c>
      <c r="B240" s="29" t="s">
        <v>201</v>
      </c>
      <c r="C240" s="81">
        <v>640</v>
      </c>
      <c r="D240" s="29"/>
      <c r="E240" s="79">
        <v>15</v>
      </c>
    </row>
    <row r="241" spans="1:7">
      <c r="A241" s="146">
        <v>41</v>
      </c>
      <c r="B241" s="94" t="s">
        <v>219</v>
      </c>
      <c r="C241" s="95">
        <v>640</v>
      </c>
      <c r="D241" s="74"/>
      <c r="E241" s="75">
        <v>15</v>
      </c>
    </row>
    <row r="242" spans="1:7" ht="14.95" thickBot="1">
      <c r="A242" s="147">
        <v>41</v>
      </c>
      <c r="B242" s="28" t="s">
        <v>204</v>
      </c>
      <c r="C242" s="83">
        <v>640</v>
      </c>
      <c r="D242" s="28"/>
      <c r="E242" s="80">
        <v>20</v>
      </c>
      <c r="F242">
        <f>SUM(E235:E242)</f>
        <v>205</v>
      </c>
      <c r="G242">
        <v>73000</v>
      </c>
    </row>
    <row r="243" spans="1:7" ht="14.95" thickTop="1">
      <c r="A243" s="148">
        <v>42</v>
      </c>
      <c r="B243" t="s">
        <v>213</v>
      </c>
      <c r="C243" s="81">
        <v>680</v>
      </c>
      <c r="E243">
        <v>30</v>
      </c>
    </row>
    <row r="244" spans="1:7">
      <c r="A244" s="148">
        <v>42</v>
      </c>
      <c r="B244" s="113" t="s">
        <v>209</v>
      </c>
      <c r="C244" s="111">
        <v>680</v>
      </c>
      <c r="D244" s="113">
        <f>SUM(E245:E250)+35</f>
        <v>180</v>
      </c>
      <c r="E244" s="113">
        <v>30</v>
      </c>
    </row>
    <row r="245" spans="1:7">
      <c r="A245" s="148">
        <v>42</v>
      </c>
      <c r="B245" s="113" t="s">
        <v>211</v>
      </c>
      <c r="C245" s="111">
        <v>680</v>
      </c>
      <c r="D245" s="113"/>
      <c r="E245" s="113">
        <v>20</v>
      </c>
    </row>
    <row r="246" spans="1:7">
      <c r="A246" s="148">
        <v>42</v>
      </c>
      <c r="B246" t="s">
        <v>199</v>
      </c>
      <c r="C246" s="81">
        <v>680</v>
      </c>
      <c r="E246">
        <v>50</v>
      </c>
    </row>
    <row r="247" spans="1:7">
      <c r="A247" s="148">
        <v>42</v>
      </c>
      <c r="B247" t="s">
        <v>216</v>
      </c>
      <c r="C247" s="81">
        <v>680</v>
      </c>
      <c r="E247">
        <v>30</v>
      </c>
    </row>
    <row r="248" spans="1:7">
      <c r="A248" s="148">
        <v>42</v>
      </c>
      <c r="B248" t="s">
        <v>207</v>
      </c>
      <c r="C248" s="81">
        <v>680</v>
      </c>
      <c r="E248">
        <v>20</v>
      </c>
    </row>
    <row r="249" spans="1:7">
      <c r="A249" s="148">
        <v>42</v>
      </c>
      <c r="B249" s="37" t="s">
        <v>218</v>
      </c>
      <c r="C249" s="95">
        <v>680</v>
      </c>
      <c r="D249" s="73"/>
      <c r="E249" s="73">
        <v>20</v>
      </c>
    </row>
    <row r="250" spans="1:7" ht="14.95" thickBot="1">
      <c r="A250" s="148">
        <v>42</v>
      </c>
      <c r="B250" s="84" t="s">
        <v>202</v>
      </c>
      <c r="C250" s="85">
        <v>680</v>
      </c>
      <c r="D250" s="86"/>
      <c r="E250" s="86">
        <v>5</v>
      </c>
      <c r="F250">
        <f>SUM(E243:E250)</f>
        <v>205</v>
      </c>
      <c r="G250">
        <v>76000</v>
      </c>
    </row>
    <row r="251" spans="1:7" ht="14.95" thickTop="1">
      <c r="A251" s="134">
        <v>43</v>
      </c>
      <c r="B251" s="27" t="s">
        <v>207</v>
      </c>
      <c r="C251" s="82">
        <v>720</v>
      </c>
      <c r="D251" s="27"/>
      <c r="E251" s="78">
        <v>20</v>
      </c>
    </row>
    <row r="252" spans="1:7">
      <c r="A252" s="149">
        <v>43</v>
      </c>
      <c r="B252" s="110" t="s">
        <v>211</v>
      </c>
      <c r="C252" s="111">
        <v>720</v>
      </c>
      <c r="D252" s="110"/>
      <c r="E252" s="112">
        <v>20</v>
      </c>
    </row>
    <row r="253" spans="1:7">
      <c r="A253" s="149">
        <v>43</v>
      </c>
      <c r="B253" s="110" t="s">
        <v>209</v>
      </c>
      <c r="C253" s="111">
        <v>720</v>
      </c>
      <c r="D253" s="110">
        <f>SUM(E254:E259)+35</f>
        <v>166</v>
      </c>
      <c r="E253" s="112">
        <v>25</v>
      </c>
    </row>
    <row r="254" spans="1:7">
      <c r="A254" s="149">
        <v>43</v>
      </c>
      <c r="B254" s="29" t="s">
        <v>204</v>
      </c>
      <c r="C254" s="81">
        <v>720</v>
      </c>
      <c r="D254" s="29"/>
      <c r="E254" s="79">
        <v>20</v>
      </c>
    </row>
    <row r="255" spans="1:7">
      <c r="A255" s="149">
        <v>43</v>
      </c>
      <c r="B255" s="94" t="s">
        <v>218</v>
      </c>
      <c r="C255" s="95">
        <v>720</v>
      </c>
      <c r="D255" s="74">
        <f>SUM(E256:E259)+35</f>
        <v>126</v>
      </c>
      <c r="E255" s="75">
        <v>20</v>
      </c>
    </row>
    <row r="256" spans="1:7">
      <c r="A256" s="149">
        <v>43</v>
      </c>
      <c r="B256" s="29" t="s">
        <v>199</v>
      </c>
      <c r="C256" s="81">
        <v>720</v>
      </c>
      <c r="D256" s="29"/>
      <c r="E256" s="79">
        <v>50</v>
      </c>
    </row>
    <row r="257" spans="1:7">
      <c r="A257" s="149">
        <v>43</v>
      </c>
      <c r="B257" s="29" t="s">
        <v>201</v>
      </c>
      <c r="C257" s="81">
        <v>720</v>
      </c>
      <c r="D257" s="29"/>
      <c r="E257" s="79">
        <v>15</v>
      </c>
    </row>
    <row r="258" spans="1:7">
      <c r="A258" s="149">
        <v>43</v>
      </c>
      <c r="B258" s="110" t="s">
        <v>210</v>
      </c>
      <c r="C258" s="111">
        <v>720</v>
      </c>
      <c r="D258" s="110">
        <f>SUM(E259)+35</f>
        <v>36</v>
      </c>
      <c r="E258" s="112">
        <v>25</v>
      </c>
    </row>
    <row r="259" spans="1:7" ht="14.95" thickBot="1">
      <c r="A259" s="135">
        <v>43</v>
      </c>
      <c r="B259" s="114" t="s">
        <v>116</v>
      </c>
      <c r="C259" s="115">
        <v>720</v>
      </c>
      <c r="D259" s="114"/>
      <c r="E259" s="116">
        <v>1</v>
      </c>
      <c r="F259">
        <f>SUM(E251:E259)</f>
        <v>196</v>
      </c>
      <c r="G259">
        <v>79000</v>
      </c>
    </row>
    <row r="260" spans="1:7" ht="14.95" thickTop="1">
      <c r="A260" s="148">
        <v>44</v>
      </c>
      <c r="B260" s="113" t="s">
        <v>116</v>
      </c>
      <c r="C260" s="111">
        <v>760</v>
      </c>
      <c r="D260" s="113"/>
      <c r="E260" s="113">
        <v>15</v>
      </c>
    </row>
    <row r="261" spans="1:7">
      <c r="A261" s="148">
        <v>44</v>
      </c>
      <c r="B261" t="s">
        <v>204</v>
      </c>
      <c r="C261" s="81">
        <v>760</v>
      </c>
      <c r="E261">
        <v>20</v>
      </c>
    </row>
    <row r="262" spans="1:7">
      <c r="A262" s="148">
        <v>44</v>
      </c>
      <c r="B262" t="s">
        <v>199</v>
      </c>
      <c r="C262" s="81">
        <v>760</v>
      </c>
      <c r="E262">
        <v>50</v>
      </c>
    </row>
    <row r="263" spans="1:7">
      <c r="A263" s="148">
        <v>44</v>
      </c>
      <c r="B263" t="s">
        <v>213</v>
      </c>
      <c r="C263" s="81">
        <v>760</v>
      </c>
      <c r="E263">
        <v>40</v>
      </c>
    </row>
    <row r="264" spans="1:7">
      <c r="A264" s="148">
        <v>44</v>
      </c>
      <c r="B264" s="113" t="s">
        <v>209</v>
      </c>
      <c r="C264" s="111">
        <v>760</v>
      </c>
      <c r="D264" s="113">
        <f>SUM(E265:E268)+35</f>
        <v>95</v>
      </c>
      <c r="E264" s="113">
        <v>30</v>
      </c>
    </row>
    <row r="265" spans="1:7">
      <c r="A265" s="148">
        <v>44</v>
      </c>
      <c r="B265" t="s">
        <v>216</v>
      </c>
      <c r="C265" s="81">
        <v>760</v>
      </c>
      <c r="E265">
        <v>30</v>
      </c>
    </row>
    <row r="266" spans="1:7">
      <c r="A266" s="148">
        <v>44</v>
      </c>
      <c r="B266" t="s">
        <v>201</v>
      </c>
      <c r="C266" s="81">
        <v>760</v>
      </c>
      <c r="E266">
        <v>15</v>
      </c>
    </row>
    <row r="267" spans="1:7">
      <c r="A267" s="148">
        <v>44</v>
      </c>
      <c r="B267" s="84" t="s">
        <v>202</v>
      </c>
      <c r="C267" s="85">
        <v>760</v>
      </c>
      <c r="D267" s="86"/>
      <c r="E267" s="86">
        <v>5</v>
      </c>
    </row>
    <row r="268" spans="1:7" ht="14.95" thickBot="1">
      <c r="A268" s="148">
        <v>44</v>
      </c>
      <c r="B268" t="s">
        <v>207</v>
      </c>
      <c r="C268" s="81">
        <v>760</v>
      </c>
      <c r="E268">
        <v>10</v>
      </c>
      <c r="F268">
        <f>SUM(E260:E268)</f>
        <v>215</v>
      </c>
      <c r="G268">
        <v>82000</v>
      </c>
    </row>
    <row r="269" spans="1:7" ht="14.95" thickTop="1">
      <c r="A269" s="145">
        <v>45</v>
      </c>
      <c r="B269" s="27" t="s">
        <v>213</v>
      </c>
      <c r="C269" s="82">
        <v>800</v>
      </c>
      <c r="D269" s="27"/>
      <c r="E269" s="78">
        <v>30</v>
      </c>
    </row>
    <row r="270" spans="1:7">
      <c r="A270" s="146">
        <v>45</v>
      </c>
      <c r="B270" s="94" t="s">
        <v>218</v>
      </c>
      <c r="C270" s="95">
        <v>800</v>
      </c>
      <c r="D270" s="74">
        <f>SUM(E271:E277)+35</f>
        <v>190</v>
      </c>
      <c r="E270" s="75">
        <v>20</v>
      </c>
    </row>
    <row r="271" spans="1:7">
      <c r="A271" s="146">
        <v>45</v>
      </c>
      <c r="B271" s="110" t="s">
        <v>211</v>
      </c>
      <c r="C271" s="111">
        <v>800</v>
      </c>
      <c r="D271" s="110"/>
      <c r="E271" s="112">
        <v>20</v>
      </c>
    </row>
    <row r="272" spans="1:7">
      <c r="A272" s="146">
        <v>45</v>
      </c>
      <c r="B272" s="110" t="s">
        <v>116</v>
      </c>
      <c r="C272" s="111">
        <v>800</v>
      </c>
      <c r="D272" s="110"/>
      <c r="E272" s="112">
        <v>15</v>
      </c>
    </row>
    <row r="273" spans="1:7">
      <c r="A273" s="146">
        <v>45</v>
      </c>
      <c r="B273" s="29" t="s">
        <v>216</v>
      </c>
      <c r="C273" s="81">
        <v>800</v>
      </c>
      <c r="D273" s="29"/>
      <c r="E273" s="79">
        <v>30</v>
      </c>
    </row>
    <row r="274" spans="1:7">
      <c r="A274" s="146">
        <v>45</v>
      </c>
      <c r="B274" s="94" t="s">
        <v>219</v>
      </c>
      <c r="C274" s="95">
        <v>800</v>
      </c>
      <c r="D274" s="74">
        <f>SUM(E275:E277)+35</f>
        <v>105</v>
      </c>
      <c r="E274" s="75">
        <v>20</v>
      </c>
    </row>
    <row r="275" spans="1:7">
      <c r="A275" s="146">
        <v>45</v>
      </c>
      <c r="B275" s="29" t="s">
        <v>199</v>
      </c>
      <c r="C275" s="81">
        <v>800</v>
      </c>
      <c r="D275" s="29"/>
      <c r="E275" s="79">
        <v>50</v>
      </c>
    </row>
    <row r="276" spans="1:7">
      <c r="A276" s="146">
        <v>45</v>
      </c>
      <c r="B276" s="29" t="s">
        <v>201</v>
      </c>
      <c r="C276" s="81">
        <v>800</v>
      </c>
      <c r="D276" s="29"/>
      <c r="E276" s="79">
        <v>15</v>
      </c>
    </row>
    <row r="277" spans="1:7" ht="14.95" thickBot="1">
      <c r="A277" s="147">
        <v>45</v>
      </c>
      <c r="B277" s="87" t="s">
        <v>202</v>
      </c>
      <c r="C277" s="88">
        <v>800</v>
      </c>
      <c r="D277" s="89"/>
      <c r="E277" s="90">
        <v>5</v>
      </c>
      <c r="F277">
        <f>SUM(E269:E277)</f>
        <v>205</v>
      </c>
      <c r="G277">
        <v>85000</v>
      </c>
    </row>
    <row r="278" spans="1:7" ht="14.95" thickTop="1">
      <c r="A278" s="150">
        <v>46</v>
      </c>
      <c r="B278" t="s">
        <v>216</v>
      </c>
      <c r="C278" s="81">
        <v>840</v>
      </c>
      <c r="E278">
        <v>30</v>
      </c>
    </row>
    <row r="279" spans="1:7">
      <c r="A279" s="150">
        <v>46</v>
      </c>
      <c r="B279" s="113" t="s">
        <v>209</v>
      </c>
      <c r="C279" s="111">
        <v>840</v>
      </c>
      <c r="D279" s="113">
        <f>SUM(E280:E286)+35</f>
        <v>195</v>
      </c>
      <c r="E279" s="113">
        <v>25</v>
      </c>
    </row>
    <row r="280" spans="1:7">
      <c r="A280" s="150">
        <v>46</v>
      </c>
      <c r="B280" t="s">
        <v>199</v>
      </c>
      <c r="C280" s="81">
        <v>840</v>
      </c>
      <c r="E280">
        <v>50</v>
      </c>
    </row>
    <row r="281" spans="1:7">
      <c r="A281" s="150">
        <v>46</v>
      </c>
      <c r="B281" s="113" t="s">
        <v>211</v>
      </c>
      <c r="C281" s="111">
        <v>840</v>
      </c>
      <c r="D281" s="113"/>
      <c r="E281" s="113">
        <v>20</v>
      </c>
    </row>
    <row r="282" spans="1:7">
      <c r="A282" s="150">
        <v>46</v>
      </c>
      <c r="B282" s="113" t="s">
        <v>116</v>
      </c>
      <c r="C282" s="111">
        <v>880</v>
      </c>
      <c r="D282" s="113"/>
      <c r="E282" s="113">
        <v>15</v>
      </c>
    </row>
    <row r="283" spans="1:7">
      <c r="A283" s="150">
        <v>46</v>
      </c>
      <c r="B283" t="s">
        <v>201</v>
      </c>
      <c r="C283" s="81">
        <v>840</v>
      </c>
      <c r="E283">
        <v>15</v>
      </c>
    </row>
    <row r="284" spans="1:7">
      <c r="A284" s="150">
        <v>46</v>
      </c>
      <c r="B284" s="84" t="s">
        <v>202</v>
      </c>
      <c r="C284" s="85">
        <v>840</v>
      </c>
      <c r="D284" s="86"/>
      <c r="E284" s="86">
        <v>5</v>
      </c>
    </row>
    <row r="285" spans="1:7">
      <c r="A285" s="150">
        <v>46</v>
      </c>
      <c r="B285" t="s">
        <v>213</v>
      </c>
      <c r="C285" s="81">
        <v>840</v>
      </c>
      <c r="E285">
        <v>30</v>
      </c>
    </row>
    <row r="286" spans="1:7" ht="14.95" thickBot="1">
      <c r="A286" s="150">
        <v>46</v>
      </c>
      <c r="B286" s="113" t="s">
        <v>210</v>
      </c>
      <c r="C286" s="111">
        <v>840</v>
      </c>
      <c r="D286" s="113">
        <v>35</v>
      </c>
      <c r="E286" s="113">
        <v>25</v>
      </c>
      <c r="F286">
        <f>SUM(E278:E286)</f>
        <v>215</v>
      </c>
      <c r="G286" s="113">
        <v>88000</v>
      </c>
    </row>
    <row r="287" spans="1:7" ht="14.95" thickTop="1">
      <c r="A287" s="151">
        <v>47</v>
      </c>
      <c r="B287" s="106" t="s">
        <v>86</v>
      </c>
      <c r="C287" s="107">
        <v>880</v>
      </c>
      <c r="D287" s="108"/>
      <c r="E287" s="109">
        <v>30</v>
      </c>
    </row>
    <row r="288" spans="1:7">
      <c r="A288" s="152">
        <v>47</v>
      </c>
      <c r="B288" s="110" t="s">
        <v>211</v>
      </c>
      <c r="C288" s="111">
        <v>880</v>
      </c>
      <c r="D288" s="110"/>
      <c r="E288" s="112">
        <v>25</v>
      </c>
    </row>
    <row r="289" spans="1:7">
      <c r="A289" s="152">
        <v>47</v>
      </c>
      <c r="B289" s="110" t="s">
        <v>209</v>
      </c>
      <c r="C289" s="111">
        <v>880</v>
      </c>
      <c r="D289" s="110">
        <f>SUM(E290:E295)+35</f>
        <v>195</v>
      </c>
      <c r="E289" s="112">
        <v>25</v>
      </c>
    </row>
    <row r="290" spans="1:7">
      <c r="A290" s="152">
        <v>47</v>
      </c>
      <c r="B290" s="29" t="s">
        <v>198</v>
      </c>
      <c r="C290" s="81">
        <v>880</v>
      </c>
      <c r="D290" s="29"/>
      <c r="E290" s="79">
        <v>50</v>
      </c>
    </row>
    <row r="291" spans="1:7">
      <c r="A291" s="152">
        <v>47</v>
      </c>
      <c r="B291" s="29" t="s">
        <v>201</v>
      </c>
      <c r="C291" s="81">
        <v>880</v>
      </c>
      <c r="D291" s="29"/>
      <c r="E291" s="79">
        <v>20</v>
      </c>
    </row>
    <row r="292" spans="1:7">
      <c r="A292" s="152">
        <v>47</v>
      </c>
      <c r="B292" s="110" t="s">
        <v>210</v>
      </c>
      <c r="C292" s="111">
        <v>880</v>
      </c>
      <c r="D292" s="110">
        <f>SUM(E293:E295)+35</f>
        <v>100</v>
      </c>
      <c r="E292" s="112">
        <v>25</v>
      </c>
    </row>
    <row r="293" spans="1:7">
      <c r="A293" s="152">
        <v>47</v>
      </c>
      <c r="B293" s="91" t="s">
        <v>111</v>
      </c>
      <c r="C293" s="85">
        <v>880</v>
      </c>
      <c r="D293" s="92"/>
      <c r="E293" s="93">
        <v>25</v>
      </c>
    </row>
    <row r="294" spans="1:7">
      <c r="A294" s="152">
        <v>47</v>
      </c>
      <c r="B294" s="110" t="s">
        <v>116</v>
      </c>
      <c r="C294" s="111">
        <v>880</v>
      </c>
      <c r="D294" s="110"/>
      <c r="E294" s="112">
        <v>20</v>
      </c>
    </row>
    <row r="295" spans="1:7" ht="14.95" thickBot="1">
      <c r="A295" s="153">
        <v>47</v>
      </c>
      <c r="B295" s="52" t="s">
        <v>218</v>
      </c>
      <c r="C295" s="97">
        <v>880</v>
      </c>
      <c r="D295" s="96">
        <v>35</v>
      </c>
      <c r="E295" s="98">
        <v>20</v>
      </c>
      <c r="F295">
        <f>SUM(E287:E295)</f>
        <v>240</v>
      </c>
      <c r="G295" s="95">
        <v>91000</v>
      </c>
    </row>
    <row r="296" spans="1:7" ht="14.95" thickTop="1">
      <c r="A296" s="154">
        <v>48</v>
      </c>
      <c r="B296" t="s">
        <v>201</v>
      </c>
      <c r="C296" s="81">
        <v>920</v>
      </c>
      <c r="E296">
        <v>20</v>
      </c>
    </row>
    <row r="297" spans="1:7">
      <c r="A297" s="154">
        <v>48</v>
      </c>
      <c r="B297" s="84" t="s">
        <v>208</v>
      </c>
      <c r="C297" s="85">
        <v>920</v>
      </c>
      <c r="D297" s="86"/>
      <c r="E297" s="86">
        <v>15</v>
      </c>
    </row>
    <row r="298" spans="1:7">
      <c r="A298" s="154">
        <v>48</v>
      </c>
      <c r="B298" s="113" t="s">
        <v>209</v>
      </c>
      <c r="C298" s="111">
        <v>920</v>
      </c>
      <c r="D298" s="113">
        <f>SUM(E299:E305)+35</f>
        <v>210</v>
      </c>
      <c r="E298" s="113">
        <v>30</v>
      </c>
    </row>
    <row r="299" spans="1:7">
      <c r="A299" s="154">
        <v>48</v>
      </c>
      <c r="B299" s="113" t="s">
        <v>211</v>
      </c>
      <c r="C299" s="111">
        <v>920</v>
      </c>
      <c r="D299" s="113"/>
      <c r="E299" s="113">
        <v>25</v>
      </c>
    </row>
    <row r="300" spans="1:7">
      <c r="A300" s="154">
        <v>48</v>
      </c>
      <c r="B300" s="99" t="s">
        <v>205</v>
      </c>
      <c r="C300" s="100">
        <v>920</v>
      </c>
      <c r="D300" s="99">
        <f>SUM(E301:E305)+35</f>
        <v>165</v>
      </c>
      <c r="E300" s="99">
        <v>20</v>
      </c>
    </row>
    <row r="301" spans="1:7">
      <c r="A301" s="154">
        <v>48</v>
      </c>
      <c r="B301" t="s">
        <v>198</v>
      </c>
      <c r="C301" s="81">
        <v>920</v>
      </c>
      <c r="E301">
        <v>50</v>
      </c>
    </row>
    <row r="302" spans="1:7">
      <c r="A302" s="154">
        <v>48</v>
      </c>
      <c r="B302" s="37" t="s">
        <v>217</v>
      </c>
      <c r="C302" s="95">
        <v>920</v>
      </c>
      <c r="D302" s="73"/>
      <c r="E302" s="73">
        <v>15</v>
      </c>
    </row>
    <row r="303" spans="1:7">
      <c r="A303" s="154">
        <v>48</v>
      </c>
      <c r="B303" s="99" t="s">
        <v>214</v>
      </c>
      <c r="C303" s="100">
        <v>920</v>
      </c>
      <c r="D303" s="99">
        <f>SUM(E304:E305)+35</f>
        <v>80</v>
      </c>
      <c r="E303" s="99">
        <v>20</v>
      </c>
    </row>
    <row r="304" spans="1:7">
      <c r="A304" s="154">
        <v>48</v>
      </c>
      <c r="B304" s="113" t="s">
        <v>116</v>
      </c>
      <c r="C304" s="111">
        <v>920</v>
      </c>
      <c r="D304" s="113"/>
      <c r="E304" s="113">
        <v>20</v>
      </c>
    </row>
    <row r="305" spans="1:7" ht="14.95" thickBot="1">
      <c r="A305" s="154">
        <v>48</v>
      </c>
      <c r="B305" s="37" t="s">
        <v>218</v>
      </c>
      <c r="C305" s="95">
        <v>920</v>
      </c>
      <c r="D305" s="73">
        <v>35</v>
      </c>
      <c r="E305" s="73">
        <v>25</v>
      </c>
      <c r="F305">
        <f>SUM(E296:E305)</f>
        <v>240</v>
      </c>
      <c r="G305" s="73">
        <v>94000</v>
      </c>
    </row>
    <row r="306" spans="1:7" ht="14.95" thickTop="1">
      <c r="A306" s="151">
        <v>49</v>
      </c>
      <c r="B306" s="27" t="s">
        <v>196</v>
      </c>
      <c r="C306" s="82">
        <v>960</v>
      </c>
      <c r="D306" s="27"/>
      <c r="E306" s="78">
        <v>10</v>
      </c>
    </row>
    <row r="307" spans="1:7">
      <c r="A307" s="152">
        <v>49</v>
      </c>
      <c r="B307" s="29" t="s">
        <v>199</v>
      </c>
      <c r="C307" s="81">
        <v>960</v>
      </c>
      <c r="D307" s="29"/>
      <c r="E307" s="79">
        <v>10</v>
      </c>
    </row>
    <row r="308" spans="1:7">
      <c r="A308" s="152">
        <v>49</v>
      </c>
      <c r="B308" s="29" t="s">
        <v>201</v>
      </c>
      <c r="C308" s="81">
        <v>960</v>
      </c>
      <c r="D308" s="29"/>
      <c r="E308" s="79">
        <v>20</v>
      </c>
    </row>
    <row r="309" spans="1:7">
      <c r="A309" s="152">
        <v>49</v>
      </c>
      <c r="B309" s="29" t="s">
        <v>204</v>
      </c>
      <c r="C309" s="81">
        <v>960</v>
      </c>
      <c r="D309" s="29"/>
      <c r="E309" s="79">
        <v>10</v>
      </c>
    </row>
    <row r="310" spans="1:7">
      <c r="A310" s="152">
        <v>49</v>
      </c>
      <c r="B310" s="29" t="s">
        <v>213</v>
      </c>
      <c r="C310" s="81">
        <v>960</v>
      </c>
      <c r="D310" s="29"/>
      <c r="E310" s="79">
        <v>10</v>
      </c>
    </row>
    <row r="311" spans="1:7">
      <c r="A311" s="152">
        <v>49</v>
      </c>
      <c r="B311" s="29" t="s">
        <v>198</v>
      </c>
      <c r="C311" s="81">
        <v>960</v>
      </c>
      <c r="D311" s="29"/>
      <c r="E311" s="79">
        <v>50</v>
      </c>
    </row>
    <row r="312" spans="1:7">
      <c r="A312" s="152">
        <v>49</v>
      </c>
      <c r="B312" s="110" t="s">
        <v>211</v>
      </c>
      <c r="C312" s="111">
        <v>960</v>
      </c>
      <c r="D312" s="110"/>
      <c r="E312" s="112">
        <v>20</v>
      </c>
    </row>
    <row r="313" spans="1:7">
      <c r="A313" s="152">
        <v>49</v>
      </c>
      <c r="B313" s="94" t="s">
        <v>218</v>
      </c>
      <c r="C313" s="95">
        <v>960</v>
      </c>
      <c r="D313" s="74">
        <f>SUM(E314:E318)+35</f>
        <v>125</v>
      </c>
      <c r="E313" s="75">
        <v>20</v>
      </c>
    </row>
    <row r="314" spans="1:7">
      <c r="A314" s="152">
        <v>49</v>
      </c>
      <c r="B314" s="110" t="s">
        <v>209</v>
      </c>
      <c r="C314" s="111">
        <v>960</v>
      </c>
      <c r="D314" s="110">
        <f>SUM(E315:E318)+35</f>
        <v>100</v>
      </c>
      <c r="E314" s="112">
        <v>25</v>
      </c>
    </row>
    <row r="315" spans="1:7">
      <c r="A315" s="152">
        <v>49</v>
      </c>
      <c r="B315" s="110" t="s">
        <v>116</v>
      </c>
      <c r="C315" s="111">
        <v>960</v>
      </c>
      <c r="D315" s="110"/>
      <c r="E315" s="112">
        <v>15</v>
      </c>
    </row>
    <row r="316" spans="1:7">
      <c r="A316" s="152">
        <v>49</v>
      </c>
      <c r="B316" s="94" t="s">
        <v>219</v>
      </c>
      <c r="C316" s="95">
        <v>960</v>
      </c>
      <c r="D316" s="74">
        <f>SUM(E317:E318)+35</f>
        <v>65</v>
      </c>
      <c r="E316" s="75">
        <v>20</v>
      </c>
    </row>
    <row r="317" spans="1:7">
      <c r="A317" s="152">
        <v>49</v>
      </c>
      <c r="B317" s="110" t="s">
        <v>210</v>
      </c>
      <c r="C317" s="111">
        <v>960</v>
      </c>
      <c r="D317" s="110">
        <f>SUM(E318)+35</f>
        <v>40</v>
      </c>
      <c r="E317" s="112">
        <v>25</v>
      </c>
    </row>
    <row r="318" spans="1:7" ht="14.95" thickBot="1">
      <c r="A318" s="153">
        <v>49</v>
      </c>
      <c r="B318" s="52" t="s">
        <v>220</v>
      </c>
      <c r="C318" s="97">
        <v>960</v>
      </c>
      <c r="D318" s="96"/>
      <c r="E318" s="98">
        <v>5</v>
      </c>
      <c r="F318">
        <f>SUM(E306:E318)</f>
        <v>240</v>
      </c>
      <c r="G318">
        <v>97000</v>
      </c>
    </row>
    <row r="319" spans="1:7" ht="14.95" thickTop="1">
      <c r="A319" s="155">
        <v>50</v>
      </c>
      <c r="B319" s="120" t="s">
        <v>222</v>
      </c>
      <c r="C319" s="121">
        <v>1000</v>
      </c>
      <c r="D319" s="120"/>
      <c r="E319" s="120">
        <v>1</v>
      </c>
    </row>
    <row r="320" spans="1:7">
      <c r="A320" s="155">
        <v>50</v>
      </c>
      <c r="B320" t="s">
        <v>221</v>
      </c>
      <c r="C320" s="81">
        <v>1000</v>
      </c>
      <c r="E320">
        <v>3</v>
      </c>
    </row>
    <row r="321" spans="1:7">
      <c r="A321" s="155">
        <v>50</v>
      </c>
      <c r="B321" t="s">
        <v>223</v>
      </c>
      <c r="C321" s="81">
        <v>1000</v>
      </c>
      <c r="E321">
        <v>3</v>
      </c>
    </row>
    <row r="322" spans="1:7">
      <c r="A322" s="155">
        <v>50</v>
      </c>
      <c r="B322" s="84" t="s">
        <v>212</v>
      </c>
      <c r="C322" s="85">
        <v>1000</v>
      </c>
      <c r="D322" s="86"/>
      <c r="E322" s="86">
        <v>251</v>
      </c>
      <c r="F322">
        <f>SUM(E319:E322)</f>
        <v>258</v>
      </c>
      <c r="G322">
        <v>100000</v>
      </c>
    </row>
  </sheetData>
  <autoFilter ref="A1:G322"/>
  <phoneticPr fontId="3" type="noConversion"/>
  <pageMargins left="0.7" right="0.7" top="0.75" bottom="0.75" header="0.3" footer="0.3"/>
  <pageSetup paperSize="30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10" zoomScaleNormal="100" workbookViewId="0">
      <selection activeCell="G11" sqref="G11"/>
    </sheetView>
  </sheetViews>
  <sheetFormatPr defaultRowHeight="14.3"/>
  <cols>
    <col min="1" max="1" width="25.125" customWidth="1"/>
    <col min="2" max="2" width="10.875" customWidth="1"/>
    <col min="3" max="3" width="10.5" bestFit="1" customWidth="1"/>
    <col min="4" max="5" width="9.125" bestFit="1" customWidth="1"/>
    <col min="6" max="6" width="18.625" customWidth="1"/>
    <col min="7" max="7" width="12.5" customWidth="1"/>
    <col min="8" max="8" width="14.75" customWidth="1"/>
    <col min="9" max="9" width="12.25" customWidth="1"/>
    <col min="10" max="10" width="13.25" customWidth="1"/>
    <col min="11" max="12" width="9.125" bestFit="1" customWidth="1"/>
    <col min="13" max="13" width="16.375" customWidth="1"/>
    <col min="14" max="14" width="18.125" customWidth="1"/>
    <col min="15" max="15" width="15.625" style="38" customWidth="1"/>
    <col min="16" max="16" width="12.5" customWidth="1"/>
    <col min="17" max="17" width="9.125" bestFit="1" customWidth="1"/>
  </cols>
  <sheetData>
    <row r="1" spans="1:20" ht="15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spans="1:20" ht="15.6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3" t="s">
        <v>32</v>
      </c>
      <c r="P2" s="1" t="s">
        <v>33</v>
      </c>
      <c r="Q2" s="1" t="s">
        <v>34</v>
      </c>
      <c r="R2" s="1" t="s">
        <v>35</v>
      </c>
      <c r="S2" s="1"/>
      <c r="T2" s="1"/>
    </row>
    <row r="3" spans="1:20" ht="16.3" thickBot="1">
      <c r="A3" s="2" t="s">
        <v>36</v>
      </c>
      <c r="B3" s="1">
        <v>1</v>
      </c>
      <c r="C3" s="1">
        <v>1500</v>
      </c>
      <c r="D3" s="1">
        <v>450</v>
      </c>
      <c r="E3" s="1">
        <v>360</v>
      </c>
      <c r="F3" s="1">
        <v>10</v>
      </c>
      <c r="G3" s="3" t="s">
        <v>37</v>
      </c>
      <c r="H3" s="3" t="s">
        <v>37</v>
      </c>
      <c r="I3" s="1">
        <v>0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13" t="s">
        <v>37</v>
      </c>
      <c r="P3" s="3" t="s">
        <v>38</v>
      </c>
      <c r="Q3" s="3" t="s">
        <v>37</v>
      </c>
      <c r="R3" s="3" t="s">
        <v>37</v>
      </c>
      <c r="S3" s="1"/>
      <c r="T3" s="1"/>
    </row>
    <row r="4" spans="1:20" ht="16.3" thickTop="1">
      <c r="A4" s="4" t="s">
        <v>39</v>
      </c>
      <c r="B4" s="5">
        <v>1</v>
      </c>
      <c r="C4" s="6">
        <v>1000</v>
      </c>
      <c r="D4" s="6">
        <v>250</v>
      </c>
      <c r="E4" s="6">
        <v>150</v>
      </c>
      <c r="F4" s="6"/>
      <c r="G4" s="6">
        <v>2.5</v>
      </c>
      <c r="H4" s="6">
        <v>2</v>
      </c>
      <c r="I4" s="6">
        <v>0</v>
      </c>
      <c r="J4" s="6">
        <v>2.5</v>
      </c>
      <c r="K4" s="6">
        <v>10</v>
      </c>
      <c r="L4" s="6">
        <v>125</v>
      </c>
      <c r="M4" s="5">
        <v>1</v>
      </c>
      <c r="N4" s="6">
        <v>2</v>
      </c>
      <c r="O4" s="5">
        <v>30</v>
      </c>
      <c r="P4" s="6"/>
      <c r="Q4" s="6"/>
      <c r="R4" s="7"/>
      <c r="S4" s="1"/>
      <c r="T4" s="1" t="s">
        <v>40</v>
      </c>
    </row>
    <row r="5" spans="1:20" ht="16.3" thickBot="1">
      <c r="A5" s="8" t="s">
        <v>41</v>
      </c>
      <c r="B5" s="9">
        <v>1</v>
      </c>
      <c r="C5" s="10">
        <v>2000</v>
      </c>
      <c r="D5" s="10">
        <v>400</v>
      </c>
      <c r="E5" s="10">
        <v>150</v>
      </c>
      <c r="F5" s="10"/>
      <c r="G5" s="10">
        <v>2.5</v>
      </c>
      <c r="H5" s="10">
        <v>2</v>
      </c>
      <c r="I5" s="10">
        <v>0</v>
      </c>
      <c r="J5" s="10">
        <v>2.5</v>
      </c>
      <c r="K5" s="10">
        <v>16</v>
      </c>
      <c r="L5" s="10">
        <v>200</v>
      </c>
      <c r="M5" s="9">
        <v>1</v>
      </c>
      <c r="N5" s="10">
        <v>2</v>
      </c>
      <c r="O5" s="9">
        <v>30</v>
      </c>
      <c r="P5" s="10"/>
      <c r="Q5" s="10"/>
      <c r="R5" s="11"/>
      <c r="S5" s="1"/>
      <c r="T5" s="1" t="s">
        <v>42</v>
      </c>
    </row>
    <row r="6" spans="1:20" ht="16.3" thickTop="1">
      <c r="A6" s="12" t="s">
        <v>43</v>
      </c>
      <c r="B6" s="13">
        <v>0</v>
      </c>
      <c r="C6" s="1">
        <v>900</v>
      </c>
      <c r="D6" s="1">
        <v>120</v>
      </c>
      <c r="E6" s="1">
        <v>0</v>
      </c>
      <c r="F6" s="1"/>
      <c r="G6" s="1">
        <v>1</v>
      </c>
      <c r="H6" s="1">
        <v>2</v>
      </c>
      <c r="I6" s="1">
        <v>0</v>
      </c>
      <c r="J6" s="1">
        <v>1</v>
      </c>
      <c r="K6" s="1">
        <v>50</v>
      </c>
      <c r="L6" s="1">
        <v>50</v>
      </c>
      <c r="M6" s="13">
        <v>1</v>
      </c>
      <c r="N6" s="1">
        <v>2</v>
      </c>
      <c r="O6" s="13">
        <v>30</v>
      </c>
      <c r="P6" s="1"/>
      <c r="Q6" s="1"/>
      <c r="R6" s="1"/>
      <c r="S6" s="1"/>
      <c r="T6" s="1" t="s">
        <v>44</v>
      </c>
    </row>
    <row r="7" spans="1:20" ht="16.3" thickBot="1">
      <c r="A7" s="12" t="s">
        <v>45</v>
      </c>
      <c r="B7" s="13">
        <v>0</v>
      </c>
      <c r="C7" s="1">
        <v>1800</v>
      </c>
      <c r="D7" s="1">
        <v>180</v>
      </c>
      <c r="E7" s="1">
        <v>0</v>
      </c>
      <c r="F7" s="1"/>
      <c r="G7" s="1">
        <v>1</v>
      </c>
      <c r="H7" s="1">
        <v>2</v>
      </c>
      <c r="I7" s="1">
        <v>0</v>
      </c>
      <c r="J7" s="1">
        <v>1</v>
      </c>
      <c r="K7" s="1">
        <v>90</v>
      </c>
      <c r="L7" s="1">
        <v>90</v>
      </c>
      <c r="M7" s="13">
        <v>1</v>
      </c>
      <c r="N7" s="1">
        <v>2</v>
      </c>
      <c r="O7" s="13">
        <v>30</v>
      </c>
      <c r="P7" s="1"/>
      <c r="Q7" s="1"/>
      <c r="R7" s="1"/>
      <c r="S7" s="1"/>
      <c r="T7" s="1" t="s">
        <v>46</v>
      </c>
    </row>
    <row r="8" spans="1:20" ht="16.3" thickTop="1">
      <c r="A8" s="4" t="s">
        <v>47</v>
      </c>
      <c r="B8" s="5">
        <v>1</v>
      </c>
      <c r="C8" s="6">
        <v>2000</v>
      </c>
      <c r="D8" s="6">
        <v>50</v>
      </c>
      <c r="E8" s="6">
        <v>300</v>
      </c>
      <c r="F8" s="6"/>
      <c r="G8" s="6">
        <v>1.66</v>
      </c>
      <c r="H8" s="6">
        <v>2</v>
      </c>
      <c r="I8" s="6">
        <v>100</v>
      </c>
      <c r="J8" s="6">
        <v>1.66</v>
      </c>
      <c r="K8" s="6">
        <v>20</v>
      </c>
      <c r="L8" s="6">
        <v>250</v>
      </c>
      <c r="M8" s="5">
        <v>1</v>
      </c>
      <c r="N8" s="6">
        <v>2</v>
      </c>
      <c r="O8" s="5">
        <v>30</v>
      </c>
      <c r="P8" s="6"/>
      <c r="Q8" s="6"/>
      <c r="R8" s="7"/>
      <c r="S8" s="1"/>
      <c r="T8" s="1" t="s">
        <v>48</v>
      </c>
    </row>
    <row r="9" spans="1:20" ht="15.65">
      <c r="A9" s="23" t="s">
        <v>49</v>
      </c>
      <c r="B9" s="14">
        <v>1</v>
      </c>
      <c r="C9" s="15">
        <v>4000</v>
      </c>
      <c r="D9" s="15">
        <v>100</v>
      </c>
      <c r="E9" s="15">
        <v>300</v>
      </c>
      <c r="F9" s="15"/>
      <c r="G9" s="15">
        <v>1.66</v>
      </c>
      <c r="H9" s="15">
        <v>2</v>
      </c>
      <c r="I9" s="15">
        <v>100</v>
      </c>
      <c r="J9" s="15">
        <v>1.66</v>
      </c>
      <c r="K9" s="15">
        <v>30</v>
      </c>
      <c r="L9" s="15">
        <v>400</v>
      </c>
      <c r="M9" s="14">
        <v>1</v>
      </c>
      <c r="N9" s="15">
        <v>2</v>
      </c>
      <c r="O9" s="14">
        <v>30</v>
      </c>
      <c r="P9" s="15"/>
      <c r="Q9" s="15"/>
      <c r="R9" s="24"/>
      <c r="S9" s="1"/>
      <c r="T9" s="1" t="s">
        <v>50</v>
      </c>
    </row>
    <row r="10" spans="1:20" ht="16.3" thickBot="1">
      <c r="A10" s="25" t="s">
        <v>51</v>
      </c>
      <c r="B10" s="9">
        <v>1</v>
      </c>
      <c r="C10" s="10">
        <v>3000</v>
      </c>
      <c r="D10" s="10">
        <v>150</v>
      </c>
      <c r="E10" s="10">
        <v>300</v>
      </c>
      <c r="F10" s="10"/>
      <c r="G10" s="10">
        <v>1.66</v>
      </c>
      <c r="H10" s="10">
        <v>2</v>
      </c>
      <c r="I10" s="10">
        <v>100</v>
      </c>
      <c r="J10" s="10">
        <v>1.66</v>
      </c>
      <c r="K10" s="10">
        <v>30</v>
      </c>
      <c r="L10" s="10">
        <v>450</v>
      </c>
      <c r="M10" s="9">
        <v>1</v>
      </c>
      <c r="N10" s="10">
        <v>2</v>
      </c>
      <c r="O10" s="9">
        <v>30</v>
      </c>
      <c r="P10" s="10"/>
      <c r="Q10" s="10"/>
      <c r="R10" s="11"/>
      <c r="S10" s="1"/>
      <c r="T10" s="1" t="s">
        <v>50</v>
      </c>
    </row>
    <row r="11" spans="1:20" ht="16.3" thickTop="1">
      <c r="A11" s="12" t="s">
        <v>73</v>
      </c>
      <c r="B11" s="13">
        <v>1</v>
      </c>
      <c r="C11" s="1">
        <v>700</v>
      </c>
      <c r="D11" s="1">
        <v>100</v>
      </c>
      <c r="E11" s="1">
        <v>100</v>
      </c>
      <c r="G11" s="1">
        <v>0.625</v>
      </c>
      <c r="H11" s="1">
        <v>2</v>
      </c>
      <c r="I11" s="1">
        <v>125</v>
      </c>
      <c r="J11" s="1">
        <v>0.625</v>
      </c>
      <c r="K11" s="1">
        <v>25</v>
      </c>
      <c r="L11" s="1">
        <v>313</v>
      </c>
      <c r="M11" s="13">
        <v>1</v>
      </c>
      <c r="N11" s="1">
        <v>2</v>
      </c>
      <c r="O11" s="13">
        <v>30</v>
      </c>
      <c r="P11" s="1"/>
      <c r="Q11" s="1"/>
      <c r="R11" s="15"/>
      <c r="S11" s="1"/>
      <c r="T11" s="1" t="s">
        <v>80</v>
      </c>
    </row>
    <row r="12" spans="1:20" ht="15.65">
      <c r="A12" s="12" t="s">
        <v>74</v>
      </c>
      <c r="B12" s="13">
        <v>1</v>
      </c>
      <c r="C12" s="1">
        <v>1500</v>
      </c>
      <c r="D12" s="1">
        <v>150</v>
      </c>
      <c r="E12" s="1">
        <v>100</v>
      </c>
      <c r="G12" s="1">
        <v>0.625</v>
      </c>
      <c r="H12" s="1">
        <v>2</v>
      </c>
      <c r="I12" s="1">
        <v>175</v>
      </c>
      <c r="J12" s="1">
        <v>0.625</v>
      </c>
      <c r="K12" s="1">
        <v>40</v>
      </c>
      <c r="L12" s="1">
        <v>500</v>
      </c>
      <c r="M12" s="13">
        <v>1</v>
      </c>
      <c r="N12" s="1">
        <v>2</v>
      </c>
      <c r="O12" s="13">
        <v>30</v>
      </c>
      <c r="P12" s="1"/>
      <c r="Q12" s="1"/>
      <c r="R12" s="15"/>
      <c r="S12" s="1"/>
      <c r="T12" s="1" t="s">
        <v>91</v>
      </c>
    </row>
    <row r="13" spans="1:20" ht="17" thickBot="1">
      <c r="A13" s="26" t="s">
        <v>75</v>
      </c>
      <c r="B13" s="13">
        <v>1</v>
      </c>
      <c r="C13" s="1">
        <v>50</v>
      </c>
      <c r="D13" s="1">
        <v>1000</v>
      </c>
      <c r="E13" s="1">
        <v>0</v>
      </c>
      <c r="G13" s="1">
        <v>0.625</v>
      </c>
      <c r="H13" s="1">
        <v>2</v>
      </c>
      <c r="I13" s="1">
        <v>100</v>
      </c>
      <c r="J13" s="1">
        <v>0.625</v>
      </c>
      <c r="K13" s="1">
        <v>40</v>
      </c>
      <c r="L13" s="1">
        <v>200</v>
      </c>
      <c r="M13" s="13">
        <v>1</v>
      </c>
      <c r="N13" s="1">
        <v>2</v>
      </c>
      <c r="O13" s="13">
        <v>30</v>
      </c>
      <c r="P13" s="15"/>
      <c r="Q13" s="15"/>
      <c r="R13" s="15"/>
      <c r="S13" s="1"/>
      <c r="T13" s="1" t="s">
        <v>81</v>
      </c>
    </row>
    <row r="14" spans="1:20" ht="16.3" thickTop="1">
      <c r="A14" s="4" t="s">
        <v>76</v>
      </c>
      <c r="B14" s="5">
        <v>1</v>
      </c>
      <c r="C14" s="6">
        <v>1200</v>
      </c>
      <c r="D14" s="6">
        <v>100</v>
      </c>
      <c r="E14" s="6">
        <v>200</v>
      </c>
      <c r="F14" s="27"/>
      <c r="G14" s="6">
        <v>1.25</v>
      </c>
      <c r="H14" s="6">
        <v>2</v>
      </c>
      <c r="I14" s="6">
        <v>50</v>
      </c>
      <c r="J14" s="6">
        <v>1.25</v>
      </c>
      <c r="K14" s="6">
        <v>30</v>
      </c>
      <c r="L14" s="6">
        <v>375</v>
      </c>
      <c r="M14" s="5">
        <v>1</v>
      </c>
      <c r="N14" s="6">
        <v>2</v>
      </c>
      <c r="O14" s="5">
        <v>30</v>
      </c>
      <c r="P14" s="6"/>
      <c r="Q14" s="6"/>
      <c r="R14" s="7" t="s">
        <v>82</v>
      </c>
      <c r="S14" s="1"/>
      <c r="T14" s="1" t="s">
        <v>77</v>
      </c>
    </row>
    <row r="15" spans="1:20" ht="15.65">
      <c r="A15" s="23" t="s">
        <v>78</v>
      </c>
      <c r="B15" s="14">
        <v>1</v>
      </c>
      <c r="C15" s="15">
        <v>2400</v>
      </c>
      <c r="D15" s="15">
        <v>150</v>
      </c>
      <c r="E15" s="15">
        <v>200</v>
      </c>
      <c r="F15" s="29"/>
      <c r="G15" s="15">
        <v>1.25</v>
      </c>
      <c r="H15" s="15">
        <v>2</v>
      </c>
      <c r="I15" s="15">
        <v>50</v>
      </c>
      <c r="J15" s="15">
        <v>1.25</v>
      </c>
      <c r="K15" s="15">
        <v>48</v>
      </c>
      <c r="L15" s="15">
        <v>600</v>
      </c>
      <c r="M15" s="14">
        <v>1</v>
      </c>
      <c r="N15" s="15">
        <v>2</v>
      </c>
      <c r="O15" s="14">
        <v>30</v>
      </c>
      <c r="P15" s="15"/>
      <c r="Q15" s="15"/>
      <c r="R15" s="24" t="s">
        <v>83</v>
      </c>
      <c r="S15" s="1"/>
      <c r="T15" s="1" t="s">
        <v>79</v>
      </c>
    </row>
    <row r="16" spans="1:20" ht="16.3" thickBot="1">
      <c r="A16" s="25" t="s">
        <v>85</v>
      </c>
      <c r="B16" s="9">
        <v>1</v>
      </c>
      <c r="C16" s="10">
        <v>3000</v>
      </c>
      <c r="D16" s="10">
        <v>200</v>
      </c>
      <c r="E16" s="10">
        <v>200</v>
      </c>
      <c r="F16" s="28"/>
      <c r="G16" s="10">
        <v>1.25</v>
      </c>
      <c r="H16" s="10">
        <v>2</v>
      </c>
      <c r="I16" s="10">
        <v>50</v>
      </c>
      <c r="J16" s="10">
        <v>1.25</v>
      </c>
      <c r="K16" s="10">
        <v>64</v>
      </c>
      <c r="L16" s="10">
        <v>750</v>
      </c>
      <c r="M16" s="9">
        <v>1</v>
      </c>
      <c r="N16" s="10">
        <v>2</v>
      </c>
      <c r="O16" s="9">
        <v>30</v>
      </c>
      <c r="P16" s="10"/>
      <c r="Q16" s="10"/>
      <c r="R16" s="11" t="s">
        <v>84</v>
      </c>
      <c r="S16" s="1"/>
      <c r="T16" s="1" t="s">
        <v>92</v>
      </c>
    </row>
    <row r="17" spans="1:20" ht="16.3" thickTop="1">
      <c r="A17" s="34" t="s">
        <v>86</v>
      </c>
      <c r="B17" s="35">
        <v>1</v>
      </c>
      <c r="C17" s="36">
        <v>1500</v>
      </c>
      <c r="D17" s="36">
        <v>1000</v>
      </c>
      <c r="E17" s="36">
        <v>100</v>
      </c>
      <c r="F17" s="37"/>
      <c r="G17" s="36">
        <v>2.5</v>
      </c>
      <c r="H17" s="36">
        <v>2</v>
      </c>
      <c r="I17" s="36">
        <v>125</v>
      </c>
      <c r="J17" s="36">
        <v>2.5</v>
      </c>
      <c r="K17" s="36">
        <v>70</v>
      </c>
      <c r="L17" s="36">
        <v>800</v>
      </c>
      <c r="M17" s="35">
        <v>0</v>
      </c>
      <c r="N17" s="36">
        <v>0</v>
      </c>
      <c r="O17" s="35" t="s">
        <v>87</v>
      </c>
      <c r="P17" s="30"/>
      <c r="Q17" s="30"/>
      <c r="R17" s="30"/>
      <c r="S17" s="1"/>
      <c r="T17" s="1" t="s">
        <v>88</v>
      </c>
    </row>
    <row r="18" spans="1:20" ht="16.3">
      <c r="A18" s="31" t="s">
        <v>89</v>
      </c>
      <c r="B18" s="32">
        <v>1</v>
      </c>
      <c r="C18" s="33">
        <v>3500</v>
      </c>
      <c r="D18" s="33">
        <v>1500</v>
      </c>
      <c r="E18" s="33">
        <v>100</v>
      </c>
      <c r="G18" s="33">
        <v>2.5</v>
      </c>
      <c r="H18" s="33">
        <v>2</v>
      </c>
      <c r="I18" s="33">
        <v>75</v>
      </c>
      <c r="J18" s="33">
        <v>2.5</v>
      </c>
      <c r="K18" s="33">
        <v>150</v>
      </c>
      <c r="L18" s="33">
        <v>1800</v>
      </c>
      <c r="M18" s="32">
        <v>0</v>
      </c>
      <c r="N18" s="33">
        <v>0</v>
      </c>
      <c r="O18" s="32" t="s">
        <v>87</v>
      </c>
      <c r="P18" s="33"/>
      <c r="Q18" s="33"/>
      <c r="R18" s="33"/>
      <c r="S18" s="1"/>
      <c r="T18" s="1" t="s">
        <v>90</v>
      </c>
    </row>
    <row r="19" spans="1:20" ht="16.3">
      <c r="A19" s="31" t="s">
        <v>94</v>
      </c>
      <c r="B19" s="32">
        <v>1</v>
      </c>
      <c r="C19" s="33">
        <v>3500</v>
      </c>
      <c r="D19" s="33">
        <v>1500</v>
      </c>
      <c r="E19" s="33">
        <v>100</v>
      </c>
      <c r="G19" s="33">
        <v>2.5</v>
      </c>
      <c r="H19" s="33">
        <v>2</v>
      </c>
      <c r="I19" s="33">
        <v>75</v>
      </c>
      <c r="J19" s="33">
        <v>2.5</v>
      </c>
      <c r="K19" s="33">
        <v>150</v>
      </c>
      <c r="L19" s="33">
        <v>1800</v>
      </c>
      <c r="M19" s="32">
        <v>0</v>
      </c>
      <c r="N19" s="33">
        <v>0</v>
      </c>
      <c r="O19" s="32" t="s">
        <v>87</v>
      </c>
      <c r="P19" s="33"/>
      <c r="Q19" s="33"/>
      <c r="R19" s="33"/>
      <c r="S19" s="1"/>
      <c r="T19" s="1" t="s">
        <v>93</v>
      </c>
    </row>
    <row r="20" spans="1:20" ht="16.3">
      <c r="A20" s="19" t="s">
        <v>95</v>
      </c>
      <c r="B20" s="32">
        <v>1</v>
      </c>
      <c r="C20" s="33">
        <v>3000</v>
      </c>
      <c r="D20" s="33">
        <v>1200</v>
      </c>
      <c r="E20" s="33">
        <v>100</v>
      </c>
      <c r="G20" s="33">
        <v>2.5</v>
      </c>
      <c r="H20" s="33">
        <v>3</v>
      </c>
      <c r="I20" s="33">
        <v>125</v>
      </c>
      <c r="J20" s="33">
        <v>2.5</v>
      </c>
      <c r="K20" s="33">
        <v>120</v>
      </c>
      <c r="L20" s="33">
        <v>1500</v>
      </c>
      <c r="M20" s="32">
        <v>1</v>
      </c>
      <c r="N20" s="33">
        <v>2</v>
      </c>
      <c r="O20" s="32">
        <v>30</v>
      </c>
      <c r="P20" s="18"/>
      <c r="Q20" s="18"/>
      <c r="R20" s="156" t="s">
        <v>228</v>
      </c>
      <c r="S20" s="1"/>
      <c r="T20" s="1" t="s">
        <v>107</v>
      </c>
    </row>
    <row r="21" spans="1:20" ht="16.3" thickBot="1">
      <c r="A21" s="16" t="s">
        <v>96</v>
      </c>
      <c r="B21" s="17">
        <v>1</v>
      </c>
      <c r="C21" s="18">
        <v>800</v>
      </c>
      <c r="D21" s="18">
        <v>1000</v>
      </c>
      <c r="E21" s="18">
        <v>1000</v>
      </c>
      <c r="F21" s="18"/>
      <c r="G21" s="18">
        <v>2.5</v>
      </c>
      <c r="H21" s="18">
        <v>2</v>
      </c>
      <c r="I21" s="18">
        <v>50</v>
      </c>
      <c r="J21" s="18">
        <v>2.5</v>
      </c>
      <c r="K21" s="18">
        <v>90</v>
      </c>
      <c r="L21" s="18">
        <v>600</v>
      </c>
      <c r="M21" s="18">
        <v>0</v>
      </c>
      <c r="N21" s="18">
        <v>0</v>
      </c>
      <c r="O21" s="17" t="s">
        <v>87</v>
      </c>
      <c r="P21" s="18"/>
      <c r="Q21" s="18"/>
      <c r="R21" s="18"/>
      <c r="S21" s="1"/>
      <c r="T21" s="1" t="s">
        <v>108</v>
      </c>
    </row>
    <row r="22" spans="1:20" ht="16.3" thickTop="1">
      <c r="A22" s="4" t="s">
        <v>97</v>
      </c>
      <c r="B22" s="5">
        <v>1</v>
      </c>
      <c r="C22" s="6">
        <v>900</v>
      </c>
      <c r="D22" s="6">
        <v>160</v>
      </c>
      <c r="E22" s="6">
        <v>50</v>
      </c>
      <c r="F22" s="27"/>
      <c r="G22" s="6">
        <v>1.66</v>
      </c>
      <c r="H22" s="6">
        <v>5</v>
      </c>
      <c r="I22" s="6">
        <v>25</v>
      </c>
      <c r="J22" s="6">
        <v>1.66</v>
      </c>
      <c r="K22" s="6">
        <v>30</v>
      </c>
      <c r="L22" s="6">
        <v>300</v>
      </c>
      <c r="M22" s="5">
        <v>1</v>
      </c>
      <c r="N22" s="6">
        <v>2</v>
      </c>
      <c r="O22" s="5">
        <v>30</v>
      </c>
      <c r="P22" s="6"/>
      <c r="Q22" s="6"/>
      <c r="R22" s="7"/>
      <c r="S22" s="1"/>
      <c r="T22" s="1" t="s">
        <v>98</v>
      </c>
    </row>
    <row r="23" spans="1:20" ht="15.65">
      <c r="A23" s="23" t="s">
        <v>99</v>
      </c>
      <c r="B23" s="14">
        <v>1</v>
      </c>
      <c r="C23" s="15">
        <v>2000</v>
      </c>
      <c r="D23" s="15">
        <v>400</v>
      </c>
      <c r="E23" s="15">
        <v>50</v>
      </c>
      <c r="F23" s="29"/>
      <c r="G23" s="15">
        <v>1.66</v>
      </c>
      <c r="H23" s="15">
        <v>7</v>
      </c>
      <c r="I23" s="15">
        <v>-25</v>
      </c>
      <c r="J23" s="15">
        <v>1.66</v>
      </c>
      <c r="K23" s="15">
        <v>70</v>
      </c>
      <c r="L23" s="15">
        <v>480</v>
      </c>
      <c r="M23" s="14">
        <v>1</v>
      </c>
      <c r="N23" s="15">
        <v>2</v>
      </c>
      <c r="O23" s="14">
        <v>30</v>
      </c>
      <c r="P23" s="15"/>
      <c r="Q23" s="15"/>
      <c r="R23" s="24"/>
      <c r="S23" s="1"/>
      <c r="T23" s="1" t="s">
        <v>100</v>
      </c>
    </row>
    <row r="24" spans="1:20" ht="17" thickBot="1">
      <c r="A24" s="39" t="s">
        <v>102</v>
      </c>
      <c r="B24" s="40">
        <v>1</v>
      </c>
      <c r="C24" s="41">
        <v>2700</v>
      </c>
      <c r="D24" s="41">
        <v>640</v>
      </c>
      <c r="E24" s="41">
        <v>50</v>
      </c>
      <c r="F24" s="42"/>
      <c r="G24" s="41">
        <v>1.66</v>
      </c>
      <c r="H24" s="41">
        <v>9</v>
      </c>
      <c r="I24" s="41">
        <v>-75</v>
      </c>
      <c r="J24" s="41">
        <v>1.66</v>
      </c>
      <c r="K24" s="41">
        <v>120</v>
      </c>
      <c r="L24" s="41">
        <v>750</v>
      </c>
      <c r="M24" s="40">
        <v>1</v>
      </c>
      <c r="N24" s="41">
        <v>2</v>
      </c>
      <c r="O24" s="40">
        <v>30</v>
      </c>
      <c r="P24" s="10"/>
      <c r="Q24" s="10"/>
      <c r="R24" s="11"/>
      <c r="S24" s="1"/>
      <c r="T24" s="1" t="s">
        <v>101</v>
      </c>
    </row>
    <row r="25" spans="1:20" ht="16.3" thickTop="1">
      <c r="A25" s="12" t="s">
        <v>103</v>
      </c>
      <c r="B25" s="13">
        <v>1</v>
      </c>
      <c r="C25" s="1">
        <v>1000</v>
      </c>
      <c r="D25" s="1">
        <v>80</v>
      </c>
      <c r="E25" s="1">
        <v>75</v>
      </c>
      <c r="G25" s="1">
        <v>1</v>
      </c>
      <c r="H25" s="1">
        <v>5</v>
      </c>
      <c r="I25" s="1">
        <v>-75</v>
      </c>
      <c r="J25" s="1">
        <v>1</v>
      </c>
      <c r="K25" s="1">
        <v>30</v>
      </c>
      <c r="L25" s="1">
        <v>375</v>
      </c>
      <c r="M25" s="13">
        <v>1</v>
      </c>
      <c r="N25" s="1">
        <v>2</v>
      </c>
      <c r="O25" s="13">
        <v>30</v>
      </c>
      <c r="P25" s="1"/>
      <c r="Q25" s="1"/>
      <c r="R25" s="1" t="s">
        <v>82</v>
      </c>
      <c r="S25" s="1"/>
      <c r="T25" s="1" t="s">
        <v>104</v>
      </c>
    </row>
    <row r="26" spans="1:20" ht="15.65">
      <c r="A26" s="12" t="s">
        <v>105</v>
      </c>
      <c r="B26" s="13">
        <v>1</v>
      </c>
      <c r="C26" s="1">
        <v>2000</v>
      </c>
      <c r="D26" s="1">
        <v>120</v>
      </c>
      <c r="E26" s="1">
        <v>75</v>
      </c>
      <c r="G26" s="1">
        <v>1</v>
      </c>
      <c r="H26" s="1">
        <v>7</v>
      </c>
      <c r="I26" s="1">
        <v>-125</v>
      </c>
      <c r="J26" s="1">
        <v>1</v>
      </c>
      <c r="K26" s="1">
        <v>48</v>
      </c>
      <c r="L26" s="1">
        <v>600</v>
      </c>
      <c r="M26" s="13">
        <v>1</v>
      </c>
      <c r="N26" s="1">
        <v>2</v>
      </c>
      <c r="O26" s="13">
        <v>30</v>
      </c>
      <c r="P26" s="1"/>
      <c r="Q26" s="1"/>
      <c r="R26" s="1" t="s">
        <v>83</v>
      </c>
      <c r="S26" s="1"/>
      <c r="T26" s="1" t="s">
        <v>106</v>
      </c>
    </row>
    <row r="27" spans="1:20" ht="16.3" thickBot="1">
      <c r="A27" s="34" t="s">
        <v>109</v>
      </c>
      <c r="B27" s="35">
        <v>1</v>
      </c>
      <c r="C27" s="36">
        <v>1500</v>
      </c>
      <c r="D27" s="36">
        <v>100</v>
      </c>
      <c r="E27" s="36">
        <v>75</v>
      </c>
      <c r="F27" s="37"/>
      <c r="G27" s="36">
        <v>1</v>
      </c>
      <c r="H27" s="36">
        <v>9</v>
      </c>
      <c r="I27" s="36">
        <v>-50</v>
      </c>
      <c r="J27" s="36">
        <v>1</v>
      </c>
      <c r="K27" s="36">
        <v>64</v>
      </c>
      <c r="L27" s="36">
        <v>750</v>
      </c>
      <c r="M27" s="35">
        <v>1</v>
      </c>
      <c r="N27" s="36">
        <v>2</v>
      </c>
      <c r="O27" s="35">
        <v>30</v>
      </c>
      <c r="P27" s="36"/>
      <c r="Q27" s="36"/>
      <c r="R27" s="36" t="s">
        <v>110</v>
      </c>
      <c r="S27" s="1"/>
      <c r="T27" s="1" t="s">
        <v>106</v>
      </c>
    </row>
    <row r="28" spans="1:20" ht="16.3" thickTop="1">
      <c r="A28" s="43" t="s">
        <v>111</v>
      </c>
      <c r="B28" s="44">
        <v>1</v>
      </c>
      <c r="C28" s="45">
        <v>4000</v>
      </c>
      <c r="D28" s="45">
        <v>270</v>
      </c>
      <c r="E28" s="45">
        <v>0</v>
      </c>
      <c r="F28" s="53">
        <v>800</v>
      </c>
      <c r="G28" s="45">
        <v>1.66</v>
      </c>
      <c r="H28" s="45">
        <v>7</v>
      </c>
      <c r="I28" s="45">
        <v>-150</v>
      </c>
      <c r="J28" s="45">
        <v>1.66</v>
      </c>
      <c r="K28" s="45">
        <v>80</v>
      </c>
      <c r="L28" s="45">
        <v>1000</v>
      </c>
      <c r="M28" s="44">
        <v>0</v>
      </c>
      <c r="N28" s="45">
        <v>0</v>
      </c>
      <c r="O28" s="44" t="s">
        <v>87</v>
      </c>
      <c r="P28" s="45"/>
      <c r="Q28" s="45"/>
      <c r="R28" s="7"/>
      <c r="T28" s="15" t="s">
        <v>112</v>
      </c>
    </row>
    <row r="29" spans="1:20" ht="15.65">
      <c r="A29" s="50" t="s">
        <v>113</v>
      </c>
      <c r="B29" s="21">
        <v>1</v>
      </c>
      <c r="C29" s="21">
        <v>10000</v>
      </c>
      <c r="D29" s="21">
        <v>360</v>
      </c>
      <c r="E29" s="21">
        <v>0</v>
      </c>
      <c r="F29" s="21">
        <v>2500</v>
      </c>
      <c r="G29" s="21">
        <v>1.66</v>
      </c>
      <c r="H29" s="21">
        <v>7</v>
      </c>
      <c r="I29" s="21">
        <v>-300</v>
      </c>
      <c r="J29" s="21">
        <v>1.66</v>
      </c>
      <c r="K29" s="21">
        <v>180</v>
      </c>
      <c r="L29" s="21">
        <v>2400</v>
      </c>
      <c r="M29" s="21">
        <v>0</v>
      </c>
      <c r="N29" s="21">
        <v>0</v>
      </c>
      <c r="O29" s="21" t="s">
        <v>117</v>
      </c>
      <c r="P29" s="22"/>
      <c r="Q29" s="22"/>
      <c r="R29" s="24"/>
      <c r="T29" s="15" t="s">
        <v>114</v>
      </c>
    </row>
    <row r="30" spans="1:20" ht="15.65">
      <c r="A30" s="50" t="s">
        <v>115</v>
      </c>
      <c r="B30" s="21">
        <v>1</v>
      </c>
      <c r="C30" s="21">
        <v>10000</v>
      </c>
      <c r="D30" s="21">
        <v>360</v>
      </c>
      <c r="E30" s="21">
        <v>0</v>
      </c>
      <c r="F30" s="21">
        <v>2500</v>
      </c>
      <c r="G30" s="21">
        <v>1.66</v>
      </c>
      <c r="H30" s="21">
        <v>7</v>
      </c>
      <c r="I30" s="21">
        <v>-300</v>
      </c>
      <c r="J30" s="21">
        <v>1.66</v>
      </c>
      <c r="K30" s="21">
        <v>180</v>
      </c>
      <c r="L30" s="21">
        <v>2400</v>
      </c>
      <c r="M30" s="21">
        <v>0</v>
      </c>
      <c r="N30" s="21">
        <v>0</v>
      </c>
      <c r="O30" s="21" t="s">
        <v>117</v>
      </c>
      <c r="P30" s="22"/>
      <c r="Q30" s="22"/>
      <c r="R30" s="24"/>
      <c r="T30" s="15" t="s">
        <v>114</v>
      </c>
    </row>
    <row r="31" spans="1:20" ht="16.3">
      <c r="A31" s="51" t="s">
        <v>116</v>
      </c>
      <c r="B31" s="20">
        <v>1</v>
      </c>
      <c r="C31" s="20">
        <v>6000</v>
      </c>
      <c r="D31" s="20">
        <v>120</v>
      </c>
      <c r="E31" s="20">
        <v>0</v>
      </c>
      <c r="F31" s="20">
        <v>3000</v>
      </c>
      <c r="G31" s="20">
        <v>1.66</v>
      </c>
      <c r="H31" s="20">
        <v>12</v>
      </c>
      <c r="I31" s="20">
        <v>-100</v>
      </c>
      <c r="J31" s="20">
        <v>1.66</v>
      </c>
      <c r="K31" s="20">
        <v>200</v>
      </c>
      <c r="L31" s="20">
        <v>2000</v>
      </c>
      <c r="M31" s="20">
        <v>1</v>
      </c>
      <c r="N31" s="20">
        <v>2</v>
      </c>
      <c r="O31" s="20" t="s">
        <v>87</v>
      </c>
      <c r="P31" s="22"/>
      <c r="Q31" s="22"/>
      <c r="R31" s="157" t="s">
        <v>227</v>
      </c>
      <c r="T31" s="15" t="s">
        <v>114</v>
      </c>
    </row>
    <row r="32" spans="1:20" ht="16.3" thickBot="1">
      <c r="A32" s="46" t="s">
        <v>118</v>
      </c>
      <c r="B32" s="47">
        <v>1</v>
      </c>
      <c r="C32" s="48">
        <v>1500</v>
      </c>
      <c r="D32" s="48">
        <v>240</v>
      </c>
      <c r="E32" s="48">
        <v>0</v>
      </c>
      <c r="F32" s="52">
        <v>300</v>
      </c>
      <c r="G32" s="48">
        <v>1.66</v>
      </c>
      <c r="H32" s="48">
        <v>7</v>
      </c>
      <c r="I32" s="48">
        <v>999</v>
      </c>
      <c r="J32" s="48">
        <v>1.66</v>
      </c>
      <c r="K32" s="48">
        <v>150</v>
      </c>
      <c r="L32" s="48">
        <v>1600</v>
      </c>
      <c r="M32" s="47">
        <v>0</v>
      </c>
      <c r="N32" s="48">
        <v>0</v>
      </c>
      <c r="O32" s="49" t="s">
        <v>87</v>
      </c>
      <c r="P32" s="48"/>
      <c r="Q32" s="48"/>
      <c r="R32" s="11"/>
      <c r="T32" s="15" t="s">
        <v>114</v>
      </c>
    </row>
    <row r="33" spans="1:20" ht="16.3" thickTop="1">
      <c r="A33" s="12" t="s">
        <v>226</v>
      </c>
      <c r="B33" s="13">
        <v>1</v>
      </c>
      <c r="C33" s="1">
        <v>45000</v>
      </c>
      <c r="D33" s="1">
        <v>1000</v>
      </c>
      <c r="E33" s="1">
        <v>150</v>
      </c>
      <c r="G33" s="1">
        <v>1</v>
      </c>
      <c r="H33" s="1">
        <v>4</v>
      </c>
      <c r="I33" s="1">
        <v>-50</v>
      </c>
      <c r="J33" s="1">
        <v>1</v>
      </c>
      <c r="K33" s="1">
        <v>1000</v>
      </c>
      <c r="L33" s="1">
        <v>6000</v>
      </c>
      <c r="M33" s="13">
        <v>1</v>
      </c>
      <c r="N33" s="1">
        <v>3</v>
      </c>
      <c r="O33" s="1">
        <v>45</v>
      </c>
      <c r="P33" s="13" t="s">
        <v>119</v>
      </c>
      <c r="Q33" s="1">
        <v>8</v>
      </c>
      <c r="R33" s="1"/>
      <c r="T33" s="1" t="s">
        <v>120</v>
      </c>
    </row>
    <row r="34" spans="1:20" ht="15.65">
      <c r="A34" s="12" t="s">
        <v>225</v>
      </c>
      <c r="B34" s="13">
        <v>1</v>
      </c>
      <c r="C34" s="1">
        <v>27000</v>
      </c>
      <c r="D34" s="1">
        <v>1200</v>
      </c>
      <c r="E34" s="1">
        <v>150</v>
      </c>
      <c r="G34" s="1">
        <v>1</v>
      </c>
      <c r="H34" s="1">
        <v>3</v>
      </c>
      <c r="I34" s="1">
        <v>50</v>
      </c>
      <c r="J34" s="1">
        <v>1</v>
      </c>
      <c r="K34" s="1">
        <v>1000</v>
      </c>
      <c r="L34" s="1">
        <v>6000</v>
      </c>
      <c r="M34" s="13">
        <v>1</v>
      </c>
      <c r="N34" s="1">
        <v>3</v>
      </c>
      <c r="O34" s="1">
        <v>45</v>
      </c>
      <c r="P34" s="13" t="s">
        <v>121</v>
      </c>
      <c r="Q34" s="1">
        <v>8</v>
      </c>
      <c r="R34" s="1"/>
      <c r="T34" s="1" t="s">
        <v>122</v>
      </c>
    </row>
    <row r="35" spans="1:20" ht="16.3">
      <c r="A35" s="122" t="s">
        <v>124</v>
      </c>
      <c r="B35" s="123">
        <v>1</v>
      </c>
      <c r="C35" s="123">
        <v>1500000</v>
      </c>
      <c r="D35" s="123">
        <v>99999</v>
      </c>
      <c r="E35" s="123">
        <v>0</v>
      </c>
      <c r="F35" s="123"/>
      <c r="G35" s="123">
        <v>1</v>
      </c>
      <c r="H35" s="123">
        <v>1</v>
      </c>
      <c r="I35" s="123">
        <v>-450</v>
      </c>
      <c r="J35" s="123">
        <v>1</v>
      </c>
      <c r="K35" s="123">
        <v>3000</v>
      </c>
      <c r="L35" s="123">
        <v>50000</v>
      </c>
      <c r="M35" s="123">
        <v>0</v>
      </c>
      <c r="N35" s="123">
        <v>0</v>
      </c>
      <c r="O35" s="123" t="s">
        <v>87</v>
      </c>
      <c r="P35" s="123" t="s">
        <v>67</v>
      </c>
      <c r="Q35" s="123">
        <v>8</v>
      </c>
      <c r="R35" s="54"/>
      <c r="T35" s="1" t="s">
        <v>123</v>
      </c>
    </row>
    <row r="37" spans="1:20" ht="15.65">
      <c r="A37" s="1" t="s">
        <v>52</v>
      </c>
      <c r="B37" s="1" t="s">
        <v>53</v>
      </c>
      <c r="D37" s="1" t="s">
        <v>54</v>
      </c>
      <c r="E37" s="1" t="s">
        <v>55</v>
      </c>
      <c r="F37" s="1"/>
      <c r="G37" s="1" t="s">
        <v>56</v>
      </c>
      <c r="H37" s="1" t="s">
        <v>57</v>
      </c>
      <c r="I37" s="1" t="s">
        <v>58</v>
      </c>
    </row>
    <row r="38" spans="1:20" ht="15.65">
      <c r="A38" s="1" t="s">
        <v>59</v>
      </c>
      <c r="B38" s="1" t="s">
        <v>60</v>
      </c>
      <c r="D38" s="1" t="s">
        <v>61</v>
      </c>
      <c r="E38" s="1" t="s">
        <v>62</v>
      </c>
      <c r="F38" s="1"/>
      <c r="G38" s="1" t="s">
        <v>63</v>
      </c>
      <c r="H38" s="1" t="s">
        <v>64</v>
      </c>
      <c r="I38" s="1" t="s">
        <v>65</v>
      </c>
    </row>
    <row r="39" spans="1:20" ht="15.65">
      <c r="A39" s="12" t="s">
        <v>66</v>
      </c>
      <c r="B39" s="1" t="s">
        <v>67</v>
      </c>
      <c r="D39" s="1">
        <v>1</v>
      </c>
      <c r="E39" s="1">
        <v>9</v>
      </c>
      <c r="F39" s="1"/>
      <c r="G39" s="1">
        <v>9</v>
      </c>
      <c r="H39" s="1" t="s">
        <v>68</v>
      </c>
      <c r="I39" s="1">
        <v>3</v>
      </c>
    </row>
    <row r="40" spans="1:20" ht="15.65">
      <c r="A40" s="12" t="s">
        <v>69</v>
      </c>
      <c r="B40" s="1" t="s">
        <v>70</v>
      </c>
      <c r="D40" s="1">
        <v>1</v>
      </c>
      <c r="E40" s="1">
        <v>5</v>
      </c>
      <c r="F40" s="1"/>
      <c r="G40" s="1">
        <v>5</v>
      </c>
      <c r="H40" s="1" t="s">
        <v>71</v>
      </c>
      <c r="I40" s="1">
        <v>3</v>
      </c>
    </row>
    <row r="41" spans="1:20" ht="15.65">
      <c r="A41" s="12" t="s">
        <v>124</v>
      </c>
      <c r="B41" s="1" t="s">
        <v>67</v>
      </c>
      <c r="D41" s="1">
        <v>1</v>
      </c>
      <c r="E41" s="1">
        <v>16</v>
      </c>
      <c r="F41" s="1"/>
      <c r="G41" s="1">
        <v>16</v>
      </c>
      <c r="H41" s="1" t="s">
        <v>72</v>
      </c>
      <c r="I41" s="1">
        <v>3</v>
      </c>
    </row>
  </sheetData>
  <phoneticPr fontId="3" type="noConversion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C13" workbookViewId="0">
      <selection activeCell="R35" sqref="R35"/>
    </sheetView>
  </sheetViews>
  <sheetFormatPr defaultRowHeight="14.3"/>
  <cols>
    <col min="1" max="1" width="12.875" customWidth="1"/>
    <col min="2" max="2" width="18.125" customWidth="1"/>
    <col min="6" max="6" width="11.125" customWidth="1"/>
    <col min="7" max="7" width="11.25" customWidth="1"/>
    <col min="8" max="8" width="15" customWidth="1"/>
    <col min="9" max="9" width="15.125" customWidth="1"/>
    <col min="10" max="10" width="12.125" customWidth="1"/>
    <col min="13" max="13" width="11.625" customWidth="1"/>
    <col min="14" max="14" width="11.875" customWidth="1"/>
  </cols>
  <sheetData>
    <row r="1" spans="1:19" ht="15.65">
      <c r="A1" s="12" t="s">
        <v>176</v>
      </c>
      <c r="B1" s="1" t="s">
        <v>125</v>
      </c>
      <c r="C1" s="55" t="s">
        <v>3</v>
      </c>
      <c r="D1" s="55" t="s">
        <v>126</v>
      </c>
      <c r="E1" s="55" t="s">
        <v>127</v>
      </c>
      <c r="F1" s="55" t="s">
        <v>128</v>
      </c>
      <c r="G1" s="55" t="s">
        <v>129</v>
      </c>
      <c r="H1" s="55" t="s">
        <v>130</v>
      </c>
      <c r="I1" s="55" t="s">
        <v>131</v>
      </c>
      <c r="J1" s="55" t="s">
        <v>177</v>
      </c>
      <c r="K1" s="55" t="s">
        <v>132</v>
      </c>
      <c r="L1" s="56" t="s">
        <v>178</v>
      </c>
      <c r="M1" s="55" t="s">
        <v>179</v>
      </c>
      <c r="N1" s="55" t="s">
        <v>180</v>
      </c>
      <c r="O1" s="55" t="s">
        <v>181</v>
      </c>
      <c r="R1" s="12" t="s">
        <v>182</v>
      </c>
      <c r="S1" s="12" t="s">
        <v>183</v>
      </c>
    </row>
    <row r="2" spans="1:19" ht="16.3" thickBot="1">
      <c r="A2" s="12" t="s">
        <v>184</v>
      </c>
      <c r="B2" s="12" t="s">
        <v>133</v>
      </c>
      <c r="C2" s="57" t="s">
        <v>21</v>
      </c>
      <c r="D2" s="57" t="s">
        <v>134</v>
      </c>
      <c r="E2" s="57" t="s">
        <v>135</v>
      </c>
      <c r="F2" s="57" t="s">
        <v>136</v>
      </c>
      <c r="G2" s="57" t="s">
        <v>137</v>
      </c>
      <c r="H2" s="57" t="s">
        <v>138</v>
      </c>
      <c r="I2" s="57" t="s">
        <v>139</v>
      </c>
      <c r="J2" s="57" t="s">
        <v>140</v>
      </c>
      <c r="K2" s="57" t="s">
        <v>141</v>
      </c>
      <c r="L2" s="58">
        <v>258</v>
      </c>
      <c r="M2" s="57" t="s">
        <v>185</v>
      </c>
      <c r="N2" s="57" t="s">
        <v>186</v>
      </c>
      <c r="O2" s="55" t="s">
        <v>187</v>
      </c>
    </row>
    <row r="3" spans="1:19" ht="15.65">
      <c r="A3" s="59" t="s">
        <v>142</v>
      </c>
      <c r="B3" s="60" t="s">
        <v>143</v>
      </c>
      <c r="C3" s="61">
        <v>30</v>
      </c>
      <c r="D3" s="61">
        <v>25</v>
      </c>
      <c r="E3" s="61">
        <v>0.3</v>
      </c>
      <c r="F3" s="61">
        <v>15</v>
      </c>
      <c r="G3" s="61">
        <v>0</v>
      </c>
      <c r="H3" s="61">
        <v>0</v>
      </c>
      <c r="I3" s="61">
        <v>1</v>
      </c>
      <c r="J3" s="61">
        <v>28</v>
      </c>
      <c r="K3" s="61">
        <v>0.55000000000000004</v>
      </c>
      <c r="L3" s="60"/>
      <c r="M3" s="62">
        <f t="shared" ref="M3:M32" si="0">(450+C3)*I3*K3</f>
        <v>264</v>
      </c>
      <c r="N3" s="60"/>
      <c r="O3" s="60">
        <f t="shared" ref="O3:O32" si="1">(450*4+C3)*I3*K3</f>
        <v>1006.5000000000001</v>
      </c>
      <c r="R3" s="60">
        <f>O3*(1/E3)</f>
        <v>3355.0000000000005</v>
      </c>
      <c r="S3">
        <f>M3*(1/E3)</f>
        <v>880</v>
      </c>
    </row>
    <row r="4" spans="1:19" ht="15.65">
      <c r="A4" s="63" t="s">
        <v>188</v>
      </c>
      <c r="B4" s="64" t="s">
        <v>144</v>
      </c>
      <c r="C4" s="61">
        <v>43</v>
      </c>
      <c r="D4" s="61">
        <v>30</v>
      </c>
      <c r="E4" s="61">
        <v>0.1</v>
      </c>
      <c r="F4" s="61">
        <v>30</v>
      </c>
      <c r="G4" s="61">
        <v>0</v>
      </c>
      <c r="H4" s="61">
        <v>0</v>
      </c>
      <c r="I4" s="61">
        <v>1</v>
      </c>
      <c r="J4" s="61">
        <v>24</v>
      </c>
      <c r="K4" s="61">
        <v>0.19</v>
      </c>
      <c r="L4" s="64"/>
      <c r="M4" s="62">
        <f t="shared" si="0"/>
        <v>93.67</v>
      </c>
      <c r="N4" s="64"/>
      <c r="O4" s="60">
        <f t="shared" si="1"/>
        <v>350.17</v>
      </c>
      <c r="R4" s="60">
        <f t="shared" ref="R4:R32" si="2">O4*(1/E4)</f>
        <v>3501.7000000000003</v>
      </c>
      <c r="S4">
        <f t="shared" ref="S4:S32" si="3">M4*(1/E4)</f>
        <v>936.7</v>
      </c>
    </row>
    <row r="5" spans="1:19" ht="15.65">
      <c r="A5" s="59" t="s">
        <v>145</v>
      </c>
      <c r="B5" s="60" t="s">
        <v>143</v>
      </c>
      <c r="C5" s="61">
        <v>57</v>
      </c>
      <c r="D5" s="61">
        <v>25</v>
      </c>
      <c r="E5" s="61">
        <v>0.35</v>
      </c>
      <c r="F5" s="61">
        <v>12</v>
      </c>
      <c r="G5" s="61">
        <v>0</v>
      </c>
      <c r="H5" s="61">
        <v>0</v>
      </c>
      <c r="I5" s="61">
        <v>1</v>
      </c>
      <c r="J5" s="61">
        <v>32</v>
      </c>
      <c r="K5" s="61">
        <v>0.71</v>
      </c>
      <c r="L5" s="60"/>
      <c r="M5" s="62">
        <f t="shared" si="0"/>
        <v>359.96999999999997</v>
      </c>
      <c r="N5" s="60"/>
      <c r="O5" s="60">
        <f t="shared" si="1"/>
        <v>1318.47</v>
      </c>
      <c r="R5" s="60">
        <f t="shared" si="2"/>
        <v>3767.0571428571429</v>
      </c>
      <c r="S5">
        <f t="shared" si="3"/>
        <v>1028.4857142857143</v>
      </c>
    </row>
    <row r="6" spans="1:19" ht="15.65">
      <c r="A6" s="65" t="s">
        <v>146</v>
      </c>
      <c r="B6" s="66" t="s">
        <v>147</v>
      </c>
      <c r="C6" s="61">
        <v>71</v>
      </c>
      <c r="D6" s="61">
        <v>20</v>
      </c>
      <c r="E6" s="61">
        <v>0.5</v>
      </c>
      <c r="F6" s="61">
        <v>2</v>
      </c>
      <c r="G6" s="61">
        <v>1</v>
      </c>
      <c r="H6" s="61">
        <v>0</v>
      </c>
      <c r="I6" s="61">
        <v>6</v>
      </c>
      <c r="J6" s="61">
        <v>64</v>
      </c>
      <c r="K6" s="61">
        <v>0.27</v>
      </c>
      <c r="L6" s="66"/>
      <c r="M6" s="62">
        <f t="shared" si="0"/>
        <v>844.0200000000001</v>
      </c>
      <c r="N6" s="66"/>
      <c r="O6" s="60">
        <f t="shared" si="1"/>
        <v>3031.02</v>
      </c>
      <c r="R6" s="60">
        <f t="shared" si="2"/>
        <v>6062.04</v>
      </c>
      <c r="S6">
        <f t="shared" si="3"/>
        <v>1688.0400000000002</v>
      </c>
    </row>
    <row r="7" spans="1:19" ht="15.65">
      <c r="A7" s="59" t="s">
        <v>148</v>
      </c>
      <c r="B7" s="60" t="s">
        <v>143</v>
      </c>
      <c r="C7" s="61">
        <v>92</v>
      </c>
      <c r="D7" s="61">
        <v>25</v>
      </c>
      <c r="E7" s="61">
        <v>0.25</v>
      </c>
      <c r="F7" s="61">
        <v>9</v>
      </c>
      <c r="G7" s="61">
        <v>0</v>
      </c>
      <c r="H7" s="61">
        <v>0</v>
      </c>
      <c r="I7" s="61">
        <v>1</v>
      </c>
      <c r="J7" s="61">
        <v>20</v>
      </c>
      <c r="K7" s="61">
        <v>0.55000000000000004</v>
      </c>
      <c r="L7" s="60"/>
      <c r="M7" s="62">
        <f t="shared" si="0"/>
        <v>298.10000000000002</v>
      </c>
      <c r="N7" s="60"/>
      <c r="O7" s="60">
        <f t="shared" si="1"/>
        <v>1040.6000000000001</v>
      </c>
      <c r="R7" s="60">
        <f t="shared" si="2"/>
        <v>4162.4000000000005</v>
      </c>
      <c r="S7">
        <f t="shared" si="3"/>
        <v>1192.4000000000001</v>
      </c>
    </row>
    <row r="8" spans="1:19" ht="15.65">
      <c r="A8" s="63" t="s">
        <v>149</v>
      </c>
      <c r="B8" s="64" t="s">
        <v>144</v>
      </c>
      <c r="C8" s="61">
        <v>132</v>
      </c>
      <c r="D8" s="61">
        <v>30</v>
      </c>
      <c r="E8" s="61">
        <v>0.125</v>
      </c>
      <c r="F8" s="61">
        <v>24</v>
      </c>
      <c r="G8" s="61">
        <v>0</v>
      </c>
      <c r="H8" s="61">
        <v>0</v>
      </c>
      <c r="I8" s="61">
        <v>1</v>
      </c>
      <c r="J8" s="61">
        <v>32</v>
      </c>
      <c r="K8" s="61">
        <v>0.27</v>
      </c>
      <c r="L8" s="64"/>
      <c r="M8" s="62">
        <f t="shared" si="0"/>
        <v>157.14000000000001</v>
      </c>
      <c r="N8" s="64"/>
      <c r="O8" s="60">
        <f t="shared" si="1"/>
        <v>521.64</v>
      </c>
      <c r="R8" s="60">
        <f t="shared" si="2"/>
        <v>4173.12</v>
      </c>
      <c r="S8">
        <f t="shared" si="3"/>
        <v>1257.1200000000001</v>
      </c>
    </row>
    <row r="9" spans="1:19" ht="15.65">
      <c r="A9" s="65" t="s">
        <v>150</v>
      </c>
      <c r="B9" s="66" t="s">
        <v>147</v>
      </c>
      <c r="C9" s="61">
        <v>158</v>
      </c>
      <c r="D9" s="61">
        <v>20</v>
      </c>
      <c r="E9" s="61">
        <v>0.5</v>
      </c>
      <c r="F9" s="61">
        <v>7</v>
      </c>
      <c r="G9" s="61">
        <v>1</v>
      </c>
      <c r="H9" s="61">
        <v>0</v>
      </c>
      <c r="I9" s="61">
        <v>6</v>
      </c>
      <c r="J9" s="61">
        <v>72</v>
      </c>
      <c r="K9" s="61">
        <v>0.2</v>
      </c>
      <c r="L9" s="66"/>
      <c r="M9" s="62">
        <f t="shared" si="0"/>
        <v>729.6</v>
      </c>
      <c r="N9" s="66"/>
      <c r="O9" s="60">
        <f t="shared" si="1"/>
        <v>2349.6</v>
      </c>
      <c r="R9" s="60">
        <f t="shared" si="2"/>
        <v>4699.2</v>
      </c>
      <c r="S9">
        <f t="shared" si="3"/>
        <v>1459.2</v>
      </c>
    </row>
    <row r="10" spans="1:19" ht="15.65">
      <c r="A10" s="63" t="s">
        <v>151</v>
      </c>
      <c r="B10" s="64" t="s">
        <v>144</v>
      </c>
      <c r="C10" s="61">
        <v>186</v>
      </c>
      <c r="D10" s="61">
        <v>30</v>
      </c>
      <c r="E10" s="61">
        <v>8.5000000000000006E-2</v>
      </c>
      <c r="F10" s="61">
        <v>27</v>
      </c>
      <c r="G10" s="61">
        <v>0</v>
      </c>
      <c r="H10" s="61">
        <v>0</v>
      </c>
      <c r="I10" s="61">
        <v>1</v>
      </c>
      <c r="J10" s="61">
        <v>28</v>
      </c>
      <c r="K10" s="61">
        <v>0.2</v>
      </c>
      <c r="L10" s="64"/>
      <c r="M10" s="62">
        <f t="shared" si="0"/>
        <v>127.2</v>
      </c>
      <c r="N10" s="64"/>
      <c r="O10" s="60">
        <f t="shared" si="1"/>
        <v>397.20000000000005</v>
      </c>
      <c r="R10" s="60">
        <f t="shared" si="2"/>
        <v>4672.9411764705883</v>
      </c>
      <c r="S10">
        <f t="shared" si="3"/>
        <v>1496.4705882352941</v>
      </c>
    </row>
    <row r="11" spans="1:19" ht="15.65">
      <c r="A11" s="67" t="s">
        <v>152</v>
      </c>
      <c r="B11" s="68" t="s">
        <v>153</v>
      </c>
      <c r="C11" s="61">
        <v>220</v>
      </c>
      <c r="D11" s="61">
        <v>45</v>
      </c>
      <c r="E11" s="61">
        <v>0.15</v>
      </c>
      <c r="F11" s="61">
        <v>30</v>
      </c>
      <c r="G11" s="61">
        <v>0</v>
      </c>
      <c r="H11" s="61">
        <v>0</v>
      </c>
      <c r="I11" s="61">
        <v>1</v>
      </c>
      <c r="J11" s="61">
        <v>28</v>
      </c>
      <c r="K11" s="61">
        <v>0.38</v>
      </c>
      <c r="L11" s="68"/>
      <c r="M11" s="62">
        <f t="shared" si="0"/>
        <v>254.6</v>
      </c>
      <c r="N11" s="68"/>
      <c r="O11" s="60">
        <f t="shared" si="1"/>
        <v>767.6</v>
      </c>
      <c r="R11" s="60">
        <f t="shared" si="2"/>
        <v>5117.3333333333339</v>
      </c>
      <c r="S11">
        <f t="shared" si="3"/>
        <v>1697.3333333333333</v>
      </c>
    </row>
    <row r="12" spans="1:19" ht="15.65">
      <c r="A12" s="65" t="s">
        <v>154</v>
      </c>
      <c r="B12" s="66" t="s">
        <v>147</v>
      </c>
      <c r="C12" s="61">
        <v>258</v>
      </c>
      <c r="D12" s="61">
        <v>25</v>
      </c>
      <c r="E12" s="61">
        <v>0.4</v>
      </c>
      <c r="F12" s="61">
        <v>12</v>
      </c>
      <c r="G12" s="61">
        <v>1</v>
      </c>
      <c r="H12" s="61">
        <v>0</v>
      </c>
      <c r="I12" s="61">
        <v>6</v>
      </c>
      <c r="J12" s="61">
        <v>48</v>
      </c>
      <c r="K12" s="61">
        <v>0.19</v>
      </c>
      <c r="L12" s="66"/>
      <c r="M12" s="62">
        <f t="shared" si="0"/>
        <v>807.12</v>
      </c>
      <c r="N12" s="66"/>
      <c r="O12" s="60">
        <f t="shared" si="1"/>
        <v>2346.12</v>
      </c>
      <c r="R12" s="60">
        <f t="shared" si="2"/>
        <v>5865.2999999999993</v>
      </c>
      <c r="S12">
        <f t="shared" si="3"/>
        <v>2017.8</v>
      </c>
    </row>
    <row r="13" spans="1:19" ht="15.65">
      <c r="A13" s="63" t="s">
        <v>155</v>
      </c>
      <c r="B13" s="64" t="s">
        <v>144</v>
      </c>
      <c r="C13" s="61">
        <v>314</v>
      </c>
      <c r="D13" s="61">
        <v>30</v>
      </c>
      <c r="E13" s="61">
        <v>0.115</v>
      </c>
      <c r="F13" s="61">
        <v>25</v>
      </c>
      <c r="G13" s="61">
        <v>0</v>
      </c>
      <c r="H13" s="61">
        <v>0</v>
      </c>
      <c r="I13" s="61">
        <v>1</v>
      </c>
      <c r="J13" s="61">
        <v>28</v>
      </c>
      <c r="K13" s="61">
        <v>0.32</v>
      </c>
      <c r="L13" s="64"/>
      <c r="M13" s="62">
        <f t="shared" si="0"/>
        <v>244.48000000000002</v>
      </c>
      <c r="N13" s="64"/>
      <c r="O13" s="60">
        <f t="shared" si="1"/>
        <v>676.48</v>
      </c>
      <c r="R13" s="60">
        <f t="shared" si="2"/>
        <v>5882.4347826086951</v>
      </c>
      <c r="S13">
        <f t="shared" si="3"/>
        <v>2125.913043478261</v>
      </c>
    </row>
    <row r="14" spans="1:19" ht="15.65">
      <c r="A14" s="63" t="s">
        <v>156</v>
      </c>
      <c r="B14" s="64" t="s">
        <v>157</v>
      </c>
      <c r="C14" s="61">
        <v>353</v>
      </c>
      <c r="D14" s="37">
        <v>35</v>
      </c>
      <c r="E14" s="61">
        <v>0.1</v>
      </c>
      <c r="F14" s="61">
        <v>30</v>
      </c>
      <c r="G14" s="61">
        <v>0</v>
      </c>
      <c r="H14" s="61">
        <v>0</v>
      </c>
      <c r="I14" s="61">
        <v>1</v>
      </c>
      <c r="J14" s="61">
        <v>24</v>
      </c>
      <c r="K14" s="61">
        <v>0.28999999999999998</v>
      </c>
      <c r="L14" s="64"/>
      <c r="M14" s="62">
        <f t="shared" si="0"/>
        <v>232.86999999999998</v>
      </c>
      <c r="N14" s="64"/>
      <c r="O14" s="60">
        <f t="shared" si="1"/>
        <v>624.37</v>
      </c>
      <c r="R14" s="60">
        <f t="shared" si="2"/>
        <v>6243.7</v>
      </c>
      <c r="S14">
        <f t="shared" si="3"/>
        <v>2328.6999999999998</v>
      </c>
    </row>
    <row r="15" spans="1:19" ht="15.65">
      <c r="A15" s="67" t="s">
        <v>158</v>
      </c>
      <c r="B15" s="68" t="s">
        <v>153</v>
      </c>
      <c r="C15" s="61">
        <v>394</v>
      </c>
      <c r="D15" s="61">
        <v>45</v>
      </c>
      <c r="E15" s="61">
        <v>0.16</v>
      </c>
      <c r="F15" s="61">
        <v>30</v>
      </c>
      <c r="G15" s="61">
        <v>0</v>
      </c>
      <c r="H15" s="61">
        <v>0</v>
      </c>
      <c r="I15" s="61">
        <v>1</v>
      </c>
      <c r="J15" s="61">
        <v>20</v>
      </c>
      <c r="K15" s="61">
        <v>0.48</v>
      </c>
      <c r="L15" s="68"/>
      <c r="M15" s="62">
        <f t="shared" si="0"/>
        <v>405.12</v>
      </c>
      <c r="N15" s="68"/>
      <c r="O15" s="60">
        <f t="shared" si="1"/>
        <v>1053.1199999999999</v>
      </c>
      <c r="R15" s="60">
        <f t="shared" si="2"/>
        <v>6581.9999999999991</v>
      </c>
      <c r="S15">
        <f t="shared" si="3"/>
        <v>2532</v>
      </c>
    </row>
    <row r="16" spans="1:19" ht="15.65">
      <c r="A16" s="63" t="s">
        <v>159</v>
      </c>
      <c r="B16" s="64" t="s">
        <v>144</v>
      </c>
      <c r="C16" s="61">
        <v>436</v>
      </c>
      <c r="D16" s="37">
        <v>35</v>
      </c>
      <c r="E16" s="61">
        <v>7.4999999999999997E-2</v>
      </c>
      <c r="F16" s="61">
        <v>45</v>
      </c>
      <c r="G16" s="61">
        <v>0</v>
      </c>
      <c r="H16" s="61">
        <v>0</v>
      </c>
      <c r="I16" s="61">
        <v>1</v>
      </c>
      <c r="J16" s="61">
        <v>24</v>
      </c>
      <c r="K16" s="61">
        <v>0.23</v>
      </c>
      <c r="L16" s="64"/>
      <c r="M16" s="62">
        <f t="shared" si="0"/>
        <v>203.78</v>
      </c>
      <c r="N16" s="64"/>
      <c r="O16" s="60">
        <f t="shared" si="1"/>
        <v>514.28</v>
      </c>
      <c r="R16" s="60">
        <f t="shared" si="2"/>
        <v>6857.0666666666666</v>
      </c>
      <c r="S16">
        <f t="shared" si="3"/>
        <v>2717.0666666666666</v>
      </c>
    </row>
    <row r="17" spans="1:19" ht="15.65">
      <c r="A17" s="67" t="s">
        <v>160</v>
      </c>
      <c r="B17" s="68" t="s">
        <v>153</v>
      </c>
      <c r="C17" s="61">
        <v>481</v>
      </c>
      <c r="D17" s="61">
        <v>45</v>
      </c>
      <c r="E17" s="61">
        <v>0.1</v>
      </c>
      <c r="F17" s="61">
        <v>50</v>
      </c>
      <c r="G17" s="61">
        <v>0</v>
      </c>
      <c r="H17" s="61">
        <v>0</v>
      </c>
      <c r="I17" s="61">
        <v>1</v>
      </c>
      <c r="J17" s="61">
        <v>24</v>
      </c>
      <c r="K17" s="61">
        <v>0.31</v>
      </c>
      <c r="L17" s="68"/>
      <c r="M17" s="62">
        <f t="shared" si="0"/>
        <v>288.61</v>
      </c>
      <c r="N17" s="68"/>
      <c r="O17" s="60">
        <f t="shared" si="1"/>
        <v>707.11</v>
      </c>
      <c r="R17" s="60">
        <f t="shared" si="2"/>
        <v>7071.1</v>
      </c>
      <c r="S17">
        <f t="shared" si="3"/>
        <v>2886.1000000000004</v>
      </c>
    </row>
    <row r="18" spans="1:19" ht="15.65">
      <c r="A18" s="67" t="s">
        <v>161</v>
      </c>
      <c r="B18" s="68" t="s">
        <v>153</v>
      </c>
      <c r="C18" s="61">
        <v>555</v>
      </c>
      <c r="D18" s="61">
        <v>45</v>
      </c>
      <c r="E18" s="61">
        <v>0.15</v>
      </c>
      <c r="F18" s="61">
        <v>30</v>
      </c>
      <c r="G18" s="61">
        <v>0</v>
      </c>
      <c r="H18" s="61">
        <v>0</v>
      </c>
      <c r="I18" s="61">
        <v>1</v>
      </c>
      <c r="J18" s="61">
        <v>16</v>
      </c>
      <c r="K18" s="61">
        <v>0.48</v>
      </c>
      <c r="L18" s="68"/>
      <c r="M18" s="62">
        <f t="shared" si="0"/>
        <v>482.4</v>
      </c>
      <c r="N18" s="68"/>
      <c r="O18" s="60">
        <f t="shared" si="1"/>
        <v>1130.3999999999999</v>
      </c>
      <c r="R18" s="60">
        <f t="shared" si="2"/>
        <v>7535.9999999999991</v>
      </c>
      <c r="S18">
        <f t="shared" si="3"/>
        <v>3216</v>
      </c>
    </row>
    <row r="19" spans="1:19" ht="15.65">
      <c r="A19" s="69" t="s">
        <v>162</v>
      </c>
      <c r="B19" s="70" t="s">
        <v>163</v>
      </c>
      <c r="C19" s="61">
        <v>606</v>
      </c>
      <c r="D19" s="61">
        <v>80</v>
      </c>
      <c r="E19" s="61">
        <v>2.4</v>
      </c>
      <c r="F19" s="61">
        <v>7</v>
      </c>
      <c r="G19" s="61">
        <v>0</v>
      </c>
      <c r="H19" s="61">
        <v>10</v>
      </c>
      <c r="I19" s="61">
        <v>1</v>
      </c>
      <c r="J19" s="61">
        <v>4</v>
      </c>
      <c r="K19" s="61">
        <v>7.7</v>
      </c>
      <c r="L19" s="70"/>
      <c r="M19" s="62">
        <f t="shared" si="0"/>
        <v>8131.2</v>
      </c>
      <c r="N19" s="70"/>
      <c r="O19" s="60">
        <f t="shared" si="1"/>
        <v>18526.2</v>
      </c>
      <c r="R19" s="60">
        <f t="shared" si="2"/>
        <v>7719.2500000000009</v>
      </c>
      <c r="S19">
        <f t="shared" si="3"/>
        <v>3388</v>
      </c>
    </row>
    <row r="20" spans="1:19" ht="15.65">
      <c r="A20" s="71" t="s">
        <v>164</v>
      </c>
      <c r="B20" s="72" t="s">
        <v>165</v>
      </c>
      <c r="C20" s="61">
        <v>658</v>
      </c>
      <c r="D20" s="61">
        <v>45</v>
      </c>
      <c r="E20" s="61">
        <v>0.14000000000000001</v>
      </c>
      <c r="F20" s="61">
        <v>50</v>
      </c>
      <c r="G20" s="61">
        <v>0</v>
      </c>
      <c r="H20" s="61">
        <v>0</v>
      </c>
      <c r="I20" s="61">
        <v>1</v>
      </c>
      <c r="J20" s="61">
        <v>20</v>
      </c>
      <c r="K20" s="61">
        <v>0.45</v>
      </c>
      <c r="L20" s="72"/>
      <c r="M20" s="62">
        <f t="shared" si="0"/>
        <v>498.6</v>
      </c>
      <c r="N20" s="72"/>
      <c r="O20" s="60">
        <f t="shared" si="1"/>
        <v>1106.1000000000001</v>
      </c>
      <c r="R20" s="60">
        <f t="shared" si="2"/>
        <v>7900.7142857142862</v>
      </c>
      <c r="S20">
        <f t="shared" si="3"/>
        <v>3561.4285714285716</v>
      </c>
    </row>
    <row r="21" spans="1:19" ht="15.65">
      <c r="A21" s="67" t="s">
        <v>166</v>
      </c>
      <c r="B21" s="68" t="s">
        <v>153</v>
      </c>
      <c r="C21" s="61">
        <v>713</v>
      </c>
      <c r="D21" s="61">
        <v>45</v>
      </c>
      <c r="E21" s="61">
        <v>0.18</v>
      </c>
      <c r="F21" s="61">
        <v>30</v>
      </c>
      <c r="G21" s="61">
        <v>0</v>
      </c>
      <c r="H21" s="61">
        <v>0</v>
      </c>
      <c r="I21" s="61">
        <v>1</v>
      </c>
      <c r="J21" s="61">
        <v>16</v>
      </c>
      <c r="K21" s="61">
        <v>0.59</v>
      </c>
      <c r="L21" s="68"/>
      <c r="M21" s="62">
        <f t="shared" si="0"/>
        <v>686.17</v>
      </c>
      <c r="N21" s="68"/>
      <c r="O21" s="60">
        <f t="shared" si="1"/>
        <v>1482.6699999999998</v>
      </c>
      <c r="R21" s="60">
        <f t="shared" si="2"/>
        <v>8237.0555555555547</v>
      </c>
      <c r="S21">
        <f t="shared" si="3"/>
        <v>3812.0555555555552</v>
      </c>
    </row>
    <row r="22" spans="1:19" ht="15.65">
      <c r="A22" s="69">
        <v>85</v>
      </c>
      <c r="B22" s="70" t="s">
        <v>163</v>
      </c>
      <c r="C22" s="61">
        <v>770</v>
      </c>
      <c r="D22" s="61">
        <v>80</v>
      </c>
      <c r="E22" s="61">
        <v>2.7</v>
      </c>
      <c r="F22" s="61">
        <v>6</v>
      </c>
      <c r="G22" s="61">
        <v>0</v>
      </c>
      <c r="H22" s="61">
        <v>10</v>
      </c>
      <c r="I22" s="61">
        <v>1</v>
      </c>
      <c r="J22" s="61">
        <v>4</v>
      </c>
      <c r="K22" s="61">
        <v>8.8000000000000007</v>
      </c>
      <c r="L22" s="70"/>
      <c r="M22" s="62">
        <f t="shared" si="0"/>
        <v>10736</v>
      </c>
      <c r="N22" s="70"/>
      <c r="O22" s="60">
        <f t="shared" si="1"/>
        <v>22616.000000000004</v>
      </c>
      <c r="R22" s="60">
        <f t="shared" si="2"/>
        <v>8376.2962962962974</v>
      </c>
      <c r="S22">
        <f t="shared" si="3"/>
        <v>3976.2962962962961</v>
      </c>
    </row>
    <row r="23" spans="1:19" ht="15.65">
      <c r="A23" s="67">
        <v>95</v>
      </c>
      <c r="B23" s="68" t="s">
        <v>153</v>
      </c>
      <c r="C23" s="61">
        <v>861</v>
      </c>
      <c r="D23" s="61">
        <v>45</v>
      </c>
      <c r="E23" s="61">
        <v>0.25</v>
      </c>
      <c r="F23" s="61">
        <v>25</v>
      </c>
      <c r="G23" s="61">
        <v>0</v>
      </c>
      <c r="H23" s="61">
        <v>0</v>
      </c>
      <c r="I23" s="61">
        <v>1</v>
      </c>
      <c r="J23" s="61">
        <v>12</v>
      </c>
      <c r="K23" s="61">
        <v>0.81</v>
      </c>
      <c r="L23" s="68"/>
      <c r="M23" s="62">
        <f t="shared" si="0"/>
        <v>1061.9100000000001</v>
      </c>
      <c r="N23" s="68"/>
      <c r="O23" s="60">
        <f t="shared" si="1"/>
        <v>2155.4100000000003</v>
      </c>
      <c r="R23" s="60">
        <f t="shared" si="2"/>
        <v>8621.6400000000012</v>
      </c>
      <c r="S23">
        <f t="shared" si="3"/>
        <v>4247.6400000000003</v>
      </c>
    </row>
    <row r="24" spans="1:19" ht="15.65">
      <c r="A24" s="71" t="s">
        <v>167</v>
      </c>
      <c r="B24" s="72" t="s">
        <v>165</v>
      </c>
      <c r="C24" s="61">
        <v>924</v>
      </c>
      <c r="D24" s="61">
        <v>45</v>
      </c>
      <c r="E24" s="61">
        <v>0.12</v>
      </c>
      <c r="F24" s="61">
        <v>55</v>
      </c>
      <c r="G24" s="61">
        <v>0</v>
      </c>
      <c r="H24" s="61">
        <v>0</v>
      </c>
      <c r="I24" s="61">
        <v>1</v>
      </c>
      <c r="J24" s="61">
        <v>24</v>
      </c>
      <c r="K24" s="61">
        <v>0.39</v>
      </c>
      <c r="L24" s="72"/>
      <c r="M24" s="62">
        <f t="shared" si="0"/>
        <v>535.86</v>
      </c>
      <c r="N24" s="72"/>
      <c r="O24" s="60">
        <f t="shared" si="1"/>
        <v>1062.3600000000001</v>
      </c>
      <c r="R24" s="60">
        <f t="shared" si="2"/>
        <v>8853.0000000000018</v>
      </c>
      <c r="S24">
        <f t="shared" si="3"/>
        <v>4465.5</v>
      </c>
    </row>
    <row r="25" spans="1:19" ht="15.65">
      <c r="A25" s="69" t="s">
        <v>168</v>
      </c>
      <c r="B25" s="70" t="s">
        <v>163</v>
      </c>
      <c r="C25" s="61">
        <v>998</v>
      </c>
      <c r="D25" s="61">
        <v>80</v>
      </c>
      <c r="E25" s="61">
        <v>2</v>
      </c>
      <c r="F25" s="61">
        <v>8</v>
      </c>
      <c r="G25" s="61">
        <v>0</v>
      </c>
      <c r="H25" s="61">
        <v>10</v>
      </c>
      <c r="I25" s="61">
        <v>1</v>
      </c>
      <c r="J25" s="61">
        <v>4</v>
      </c>
      <c r="K25" s="61">
        <v>6.4</v>
      </c>
      <c r="L25" s="70"/>
      <c r="M25" s="62">
        <f t="shared" si="0"/>
        <v>9267.2000000000007</v>
      </c>
      <c r="N25" s="70"/>
      <c r="O25" s="60">
        <f t="shared" si="1"/>
        <v>17907.2</v>
      </c>
      <c r="R25" s="60">
        <f t="shared" si="2"/>
        <v>8953.6</v>
      </c>
      <c r="S25">
        <f t="shared" si="3"/>
        <v>4633.6000000000004</v>
      </c>
    </row>
    <row r="26" spans="1:19" ht="15.65">
      <c r="A26" s="67" t="s">
        <v>174</v>
      </c>
      <c r="B26" s="68" t="s">
        <v>153</v>
      </c>
      <c r="C26" s="61">
        <v>1076</v>
      </c>
      <c r="D26" s="61">
        <v>45</v>
      </c>
      <c r="E26" s="61">
        <v>0.15</v>
      </c>
      <c r="F26" s="61">
        <v>40</v>
      </c>
      <c r="G26" s="61">
        <v>0</v>
      </c>
      <c r="H26" s="61">
        <v>0</v>
      </c>
      <c r="I26" s="61">
        <v>1</v>
      </c>
      <c r="J26" s="61">
        <v>24</v>
      </c>
      <c r="K26" s="61">
        <v>0.48</v>
      </c>
      <c r="L26" s="68"/>
      <c r="M26" s="62">
        <f t="shared" si="0"/>
        <v>732.48</v>
      </c>
      <c r="N26" s="68"/>
      <c r="O26" s="60">
        <f t="shared" si="1"/>
        <v>1380.48</v>
      </c>
      <c r="R26" s="60">
        <f t="shared" si="2"/>
        <v>9203.2000000000007</v>
      </c>
      <c r="S26">
        <f t="shared" si="3"/>
        <v>4883.2000000000007</v>
      </c>
    </row>
    <row r="27" spans="1:19" ht="15.65">
      <c r="A27" s="69" t="s">
        <v>169</v>
      </c>
      <c r="B27" s="70" t="s">
        <v>163</v>
      </c>
      <c r="C27" s="61">
        <v>1156</v>
      </c>
      <c r="D27" s="61">
        <v>80</v>
      </c>
      <c r="E27" s="61">
        <v>3</v>
      </c>
      <c r="F27" s="61">
        <v>8</v>
      </c>
      <c r="G27" s="61">
        <v>0</v>
      </c>
      <c r="H27" s="61">
        <v>10</v>
      </c>
      <c r="I27" s="61">
        <v>1</v>
      </c>
      <c r="J27" s="61">
        <v>4</v>
      </c>
      <c r="K27" s="61">
        <v>9.5</v>
      </c>
      <c r="L27" s="70"/>
      <c r="M27" s="62">
        <f t="shared" si="0"/>
        <v>15257</v>
      </c>
      <c r="N27" s="70"/>
      <c r="O27" s="60">
        <f t="shared" si="1"/>
        <v>28082</v>
      </c>
      <c r="R27" s="60">
        <f t="shared" si="2"/>
        <v>9360.6666666666661</v>
      </c>
      <c r="S27">
        <f t="shared" si="3"/>
        <v>5085.6666666666661</v>
      </c>
    </row>
    <row r="28" spans="1:19" ht="15.65">
      <c r="A28" s="67" t="s">
        <v>170</v>
      </c>
      <c r="B28" s="68" t="s">
        <v>153</v>
      </c>
      <c r="C28" s="61">
        <v>1326</v>
      </c>
      <c r="D28" s="61">
        <v>50</v>
      </c>
      <c r="E28" s="61">
        <v>0.125</v>
      </c>
      <c r="F28" s="61">
        <v>45</v>
      </c>
      <c r="G28" s="61">
        <v>0</v>
      </c>
      <c r="H28" s="61">
        <v>0</v>
      </c>
      <c r="I28" s="61">
        <v>1</v>
      </c>
      <c r="J28" s="61">
        <v>12</v>
      </c>
      <c r="K28" s="61">
        <v>0.39</v>
      </c>
      <c r="L28" s="68"/>
      <c r="M28" s="62">
        <f t="shared" si="0"/>
        <v>692.64</v>
      </c>
      <c r="N28" s="68"/>
      <c r="O28" s="60">
        <f t="shared" si="1"/>
        <v>1219.1400000000001</v>
      </c>
      <c r="R28" s="60">
        <f t="shared" si="2"/>
        <v>9753.1200000000008</v>
      </c>
      <c r="S28">
        <f t="shared" si="3"/>
        <v>5541.12</v>
      </c>
    </row>
    <row r="29" spans="1:19" ht="15.65">
      <c r="A29" s="69" t="s">
        <v>175</v>
      </c>
      <c r="B29" s="70" t="s">
        <v>163</v>
      </c>
      <c r="C29" s="61">
        <v>1427</v>
      </c>
      <c r="D29" s="61">
        <v>80</v>
      </c>
      <c r="E29" s="61">
        <v>1.8</v>
      </c>
      <c r="F29" s="61">
        <v>12</v>
      </c>
      <c r="G29" s="61">
        <v>0</v>
      </c>
      <c r="H29" s="61">
        <v>10</v>
      </c>
      <c r="I29" s="61">
        <v>1</v>
      </c>
      <c r="J29" s="61">
        <v>4</v>
      </c>
      <c r="K29" s="61">
        <v>5.55</v>
      </c>
      <c r="L29" s="70"/>
      <c r="M29" s="62">
        <f t="shared" si="0"/>
        <v>10417.35</v>
      </c>
      <c r="N29" s="70"/>
      <c r="O29" s="60">
        <f t="shared" si="1"/>
        <v>17909.849999999999</v>
      </c>
      <c r="R29" s="60">
        <f t="shared" si="2"/>
        <v>9949.9166666666661</v>
      </c>
      <c r="S29">
        <f t="shared" si="3"/>
        <v>5787.416666666667</v>
      </c>
    </row>
    <row r="30" spans="1:19" ht="15.65">
      <c r="A30" s="65" t="s">
        <v>171</v>
      </c>
      <c r="B30" s="66" t="s">
        <v>147</v>
      </c>
      <c r="C30" s="61">
        <v>1531</v>
      </c>
      <c r="D30" s="61">
        <v>30</v>
      </c>
      <c r="E30" s="61">
        <v>0.24</v>
      </c>
      <c r="F30" s="61">
        <v>18</v>
      </c>
      <c r="G30" s="61">
        <v>1</v>
      </c>
      <c r="H30" s="61">
        <v>0</v>
      </c>
      <c r="I30" s="61">
        <v>6</v>
      </c>
      <c r="J30" s="61">
        <v>36</v>
      </c>
      <c r="K30" s="61">
        <v>0.18</v>
      </c>
      <c r="L30" s="66"/>
      <c r="M30" s="62">
        <f>(450+C30)*I30*K30</f>
        <v>2139.48</v>
      </c>
      <c r="N30" s="66"/>
      <c r="O30" s="60">
        <f>(450*4+C30)*I30*K30</f>
        <v>3597.48</v>
      </c>
      <c r="R30" s="60">
        <f>O30*(1/E30)</f>
        <v>14989.500000000002</v>
      </c>
      <c r="S30">
        <f>M30*(1/E30)</f>
        <v>8914.5</v>
      </c>
    </row>
    <row r="31" spans="1:19" ht="15.65">
      <c r="A31" s="71" t="s">
        <v>172</v>
      </c>
      <c r="B31" s="72" t="s">
        <v>165</v>
      </c>
      <c r="C31" s="61">
        <v>1640</v>
      </c>
      <c r="D31" s="61">
        <v>50</v>
      </c>
      <c r="E31" s="61">
        <v>0.15</v>
      </c>
      <c r="F31" s="61">
        <v>80</v>
      </c>
      <c r="G31" s="61">
        <v>0</v>
      </c>
      <c r="H31" s="61">
        <v>0</v>
      </c>
      <c r="I31" s="61">
        <v>1</v>
      </c>
      <c r="J31" s="61">
        <v>24</v>
      </c>
      <c r="K31" s="61">
        <v>0.46</v>
      </c>
      <c r="L31" s="72"/>
      <c r="M31" s="62">
        <f t="shared" si="0"/>
        <v>961.40000000000009</v>
      </c>
      <c r="N31" s="72"/>
      <c r="O31" s="60">
        <f t="shared" si="1"/>
        <v>1582.4</v>
      </c>
      <c r="R31" s="60">
        <f t="shared" si="2"/>
        <v>10549.333333333334</v>
      </c>
      <c r="S31">
        <f t="shared" si="3"/>
        <v>6409.3333333333339</v>
      </c>
    </row>
    <row r="32" spans="1:19" ht="15.65">
      <c r="A32" s="71" t="s">
        <v>173</v>
      </c>
      <c r="B32" s="72" t="s">
        <v>165</v>
      </c>
      <c r="C32" s="61">
        <v>1800</v>
      </c>
      <c r="D32" s="61">
        <v>50</v>
      </c>
      <c r="E32" s="61">
        <v>0.115</v>
      </c>
      <c r="F32" s="61">
        <v>150</v>
      </c>
      <c r="G32" s="61">
        <v>0</v>
      </c>
      <c r="H32" s="61">
        <v>0</v>
      </c>
      <c r="I32" s="61">
        <v>1</v>
      </c>
      <c r="J32" s="61">
        <v>20</v>
      </c>
      <c r="K32" s="61">
        <v>0.36</v>
      </c>
      <c r="L32" s="72"/>
      <c r="M32" s="62">
        <f t="shared" si="0"/>
        <v>810</v>
      </c>
      <c r="N32" s="72"/>
      <c r="O32" s="60">
        <f t="shared" si="1"/>
        <v>1296</v>
      </c>
      <c r="R32" s="72">
        <f t="shared" si="2"/>
        <v>11269.565217391304</v>
      </c>
      <c r="S32">
        <f t="shared" si="3"/>
        <v>7043.478260869565</v>
      </c>
    </row>
    <row r="34" spans="18:18" ht="15.65">
      <c r="R34" s="60">
        <f>(R30-R32)/R32</f>
        <v>0.33008680555555575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Number</vt:lpstr>
      <vt:lpstr>Type</vt:lpstr>
      <vt:lpstr>Gun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2025-06-14T08:12:17Z</cp:lastPrinted>
  <dcterms:created xsi:type="dcterms:W3CDTF">2025-06-09T08:29:39Z</dcterms:created>
  <dcterms:modified xsi:type="dcterms:W3CDTF">2025-06-16T09:58:38Z</dcterms:modified>
</cp:coreProperties>
</file>