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7F8398DE-8BE8-4259-8FD8-2F745503149A}" xr6:coauthVersionLast="47" xr6:coauthVersionMax="47" xr10:uidLastSave="{00000000-0000-0000-0000-000000000000}"/>
  <bookViews>
    <workbookView xWindow="-120" yWindow="-120" windowWidth="29040" windowHeight="15840" activeTab="4" xr2:uid="{67CAF1F8-5BD9-4E97-AB37-D83854AC3FB1}"/>
  </bookViews>
  <sheets>
    <sheet name="VENTES" sheetId="1" r:id="rId1"/>
    <sheet name="RECOUVREMENT" sheetId="2" r:id="rId2"/>
    <sheet name="ETAT FINANCIER" sheetId="4" r:id="rId3"/>
    <sheet name="V.RENDUS" sheetId="3" r:id="rId4"/>
    <sheet name="OBJECTIFS" sheetId="6" r:id="rId5"/>
  </sheets>
  <definedNames>
    <definedName name="_xlnm._FilterDatabase" localSheetId="1" hidden="1">RECOUVREMENT!$A$1:$G$615</definedName>
    <definedName name="_xlnm._FilterDatabase" localSheetId="0" hidden="1">VENTES!$A$1:$Z$2312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6" l="1"/>
  <c r="S2312" i="1"/>
  <c r="Q2312" i="1"/>
  <c r="M2312" i="1"/>
  <c r="S2311" i="1"/>
  <c r="Q2311" i="1"/>
  <c r="M2311" i="1"/>
  <c r="S2310" i="1"/>
  <c r="Q2310" i="1"/>
  <c r="M2310" i="1"/>
  <c r="W2309" i="1"/>
  <c r="S2309" i="1"/>
  <c r="Q2309" i="1"/>
  <c r="M2309" i="1"/>
  <c r="S2308" i="1"/>
  <c r="Q2308" i="1"/>
  <c r="M2308" i="1"/>
  <c r="S2307" i="1"/>
  <c r="Q2307" i="1"/>
  <c r="M2307" i="1"/>
  <c r="S2306" i="1"/>
  <c r="Q2306" i="1"/>
  <c r="M2306" i="1"/>
  <c r="S2305" i="1"/>
  <c r="Q2305" i="1"/>
  <c r="M2305" i="1"/>
  <c r="S2304" i="1"/>
  <c r="Q2304" i="1"/>
  <c r="M2304" i="1"/>
  <c r="S2303" i="1"/>
  <c r="Q2303" i="1"/>
  <c r="M2303" i="1"/>
  <c r="S2302" i="1"/>
  <c r="Q2302" i="1"/>
  <c r="M2302" i="1"/>
  <c r="S2301" i="1"/>
  <c r="Q2301" i="1"/>
  <c r="M2301" i="1"/>
  <c r="S2300" i="1"/>
  <c r="Q2300" i="1"/>
  <c r="M2300" i="1"/>
  <c r="S2299" i="1"/>
  <c r="Q2299" i="1"/>
  <c r="M2299" i="1"/>
  <c r="S2298" i="1"/>
  <c r="Q2298" i="1"/>
  <c r="M2298" i="1"/>
  <c r="S2297" i="1"/>
  <c r="Q2297" i="1"/>
  <c r="M2297" i="1"/>
  <c r="S2296" i="1"/>
  <c r="Q2296" i="1"/>
  <c r="M2296" i="1"/>
  <c r="S2295" i="1"/>
  <c r="Q2295" i="1"/>
  <c r="M2295" i="1"/>
  <c r="S2294" i="1"/>
  <c r="Q2294" i="1"/>
  <c r="M2294" i="1"/>
  <c r="S2293" i="1"/>
  <c r="Q2293" i="1"/>
  <c r="M2293" i="1"/>
  <c r="S2292" i="1"/>
  <c r="Q2292" i="1"/>
  <c r="M2292" i="1"/>
  <c r="S2291" i="1"/>
  <c r="Q2291" i="1"/>
  <c r="M2291" i="1"/>
  <c r="S2290" i="1"/>
  <c r="Q2290" i="1"/>
  <c r="M2290" i="1"/>
  <c r="S2289" i="1"/>
  <c r="Q2289" i="1"/>
  <c r="M2289" i="1"/>
  <c r="S2288" i="1"/>
  <c r="Q2288" i="1"/>
  <c r="M2288" i="1"/>
  <c r="S2287" i="1"/>
  <c r="Q2287" i="1"/>
  <c r="M2287" i="1"/>
  <c r="S2286" i="1"/>
  <c r="Q2286" i="1"/>
  <c r="M2286" i="1"/>
  <c r="S2285" i="1"/>
  <c r="Q2285" i="1"/>
  <c r="M2285" i="1"/>
  <c r="S2284" i="1"/>
  <c r="Q2284" i="1"/>
  <c r="M2284" i="1"/>
  <c r="S2283" i="1"/>
  <c r="Q2283" i="1"/>
  <c r="M2283" i="1"/>
  <c r="S2282" i="1"/>
  <c r="Q2282" i="1"/>
  <c r="M2282" i="1"/>
  <c r="S2281" i="1"/>
  <c r="Q2281" i="1"/>
  <c r="M2281" i="1"/>
  <c r="W2280" i="1"/>
  <c r="S2280" i="1"/>
  <c r="Q2280" i="1"/>
  <c r="M2280" i="1"/>
  <c r="S2279" i="1"/>
  <c r="Q2279" i="1"/>
  <c r="M2279" i="1"/>
  <c r="S2278" i="1"/>
  <c r="Q2278" i="1"/>
  <c r="M2278" i="1"/>
  <c r="S2277" i="1"/>
  <c r="Q2277" i="1"/>
  <c r="M2277" i="1"/>
  <c r="S2276" i="1"/>
  <c r="Q2276" i="1"/>
  <c r="M2276" i="1"/>
  <c r="S2275" i="1"/>
  <c r="Q2275" i="1"/>
  <c r="M2275" i="1"/>
  <c r="S2274" i="1"/>
  <c r="Q2274" i="1"/>
  <c r="M2274" i="1"/>
  <c r="S2273" i="1"/>
  <c r="Q2273" i="1"/>
  <c r="M2273" i="1"/>
  <c r="S2272" i="1"/>
  <c r="Q2272" i="1"/>
  <c r="M2272" i="1"/>
  <c r="S2271" i="1"/>
  <c r="Q2271" i="1"/>
  <c r="M2271" i="1"/>
  <c r="S2270" i="1"/>
  <c r="Q2270" i="1"/>
  <c r="M2270" i="1"/>
  <c r="S2269" i="1"/>
  <c r="Q2269" i="1"/>
  <c r="M2269" i="1"/>
  <c r="S2268" i="1"/>
  <c r="Q2268" i="1"/>
  <c r="M2268" i="1"/>
  <c r="S2267" i="1"/>
  <c r="Q2267" i="1"/>
  <c r="M2267" i="1"/>
  <c r="S2266" i="1"/>
  <c r="Q2266" i="1"/>
  <c r="M2266" i="1"/>
  <c r="S2265" i="1"/>
  <c r="Q2265" i="1"/>
  <c r="M2265" i="1"/>
  <c r="S2264" i="1"/>
  <c r="Q2264" i="1"/>
  <c r="M2264" i="1"/>
  <c r="S2263" i="1"/>
  <c r="Q2263" i="1"/>
  <c r="M2263" i="1"/>
  <c r="S2262" i="1"/>
  <c r="Q2262" i="1"/>
  <c r="M2262" i="1"/>
  <c r="S2261" i="1"/>
  <c r="Q2261" i="1"/>
  <c r="M2261" i="1"/>
  <c r="S2260" i="1"/>
  <c r="Q2260" i="1"/>
  <c r="M2260" i="1"/>
  <c r="S2259" i="1"/>
  <c r="Q2259" i="1"/>
  <c r="M2259" i="1"/>
  <c r="S2258" i="1"/>
  <c r="Q2258" i="1"/>
  <c r="M2258" i="1"/>
  <c r="S2257" i="1"/>
  <c r="Q2257" i="1"/>
  <c r="M2257" i="1"/>
  <c r="S2256" i="1"/>
  <c r="Q2256" i="1"/>
  <c r="M2256" i="1"/>
  <c r="S2255" i="1"/>
  <c r="Q2255" i="1"/>
  <c r="M2255" i="1"/>
  <c r="S2254" i="1"/>
  <c r="Q2254" i="1"/>
  <c r="M2254" i="1"/>
  <c r="S2253" i="1"/>
  <c r="Q2253" i="1"/>
  <c r="M2253" i="1"/>
  <c r="S2252" i="1"/>
  <c r="Q2252" i="1"/>
  <c r="M2252" i="1"/>
  <c r="S2251" i="1"/>
  <c r="Q2251" i="1"/>
  <c r="M2251" i="1"/>
  <c r="S2250" i="1"/>
  <c r="Q2250" i="1"/>
  <c r="M2250" i="1"/>
  <c r="S2249" i="1"/>
  <c r="Q2249" i="1"/>
  <c r="M2249" i="1"/>
  <c r="S2248" i="1"/>
  <c r="Q2248" i="1"/>
  <c r="M2248" i="1"/>
  <c r="S2247" i="1"/>
  <c r="Q2247" i="1"/>
  <c r="M2247" i="1"/>
  <c r="S2246" i="1"/>
  <c r="Q2246" i="1"/>
  <c r="M2246" i="1"/>
  <c r="S2245" i="1"/>
  <c r="Q2245" i="1"/>
  <c r="M2245" i="1"/>
  <c r="W2244" i="1"/>
  <c r="S2244" i="1"/>
  <c r="Q2244" i="1"/>
  <c r="M2244" i="1"/>
  <c r="W2243" i="1"/>
  <c r="S2243" i="1"/>
  <c r="Q2243" i="1"/>
  <c r="M2243" i="1"/>
  <c r="S2242" i="1"/>
  <c r="Q2242" i="1"/>
  <c r="M2242" i="1"/>
  <c r="S2241" i="1"/>
  <c r="Q2241" i="1"/>
  <c r="M2241" i="1"/>
  <c r="W2240" i="1"/>
  <c r="S2240" i="1"/>
  <c r="Q2240" i="1"/>
  <c r="M2240" i="1"/>
  <c r="S2239" i="1"/>
  <c r="Q2239" i="1"/>
  <c r="M2239" i="1"/>
  <c r="S2238" i="1"/>
  <c r="Q2238" i="1"/>
  <c r="M2238" i="1"/>
  <c r="S2237" i="1"/>
  <c r="Q2237" i="1"/>
  <c r="M2237" i="1"/>
  <c r="S2236" i="1"/>
  <c r="Q2236" i="1"/>
  <c r="M2236" i="1"/>
  <c r="S2235" i="1"/>
  <c r="Q2235" i="1"/>
  <c r="M2235" i="1"/>
  <c r="S2234" i="1"/>
  <c r="Q2234" i="1"/>
  <c r="M2234" i="1"/>
  <c r="S2233" i="1"/>
  <c r="Q2233" i="1"/>
  <c r="M2233" i="1"/>
  <c r="S2232" i="1"/>
  <c r="Q2232" i="1"/>
  <c r="M2232" i="1"/>
  <c r="S2231" i="1"/>
  <c r="Q2231" i="1"/>
  <c r="M2231" i="1"/>
  <c r="S2230" i="1"/>
  <c r="Q2230" i="1"/>
  <c r="M2230" i="1"/>
  <c r="S2229" i="1"/>
  <c r="Q2229" i="1"/>
  <c r="M2229" i="1"/>
  <c r="S2228" i="1"/>
  <c r="Q2228" i="1"/>
  <c r="M2228" i="1"/>
  <c r="S2227" i="1"/>
  <c r="Q2227" i="1"/>
  <c r="M2227" i="1"/>
  <c r="S2226" i="1"/>
  <c r="Q2226" i="1"/>
  <c r="M2226" i="1"/>
  <c r="S2225" i="1"/>
  <c r="Q2225" i="1"/>
  <c r="M2225" i="1"/>
  <c r="S2224" i="1"/>
  <c r="Q2224" i="1"/>
  <c r="M2224" i="1"/>
  <c r="S2223" i="1"/>
  <c r="Q2223" i="1"/>
  <c r="M2223" i="1"/>
  <c r="S2222" i="1"/>
  <c r="Q2222" i="1"/>
  <c r="M2222" i="1"/>
  <c r="S2221" i="1"/>
  <c r="Q2221" i="1"/>
  <c r="M2221" i="1"/>
  <c r="S2220" i="1"/>
  <c r="Q2220" i="1"/>
  <c r="M2220" i="1"/>
  <c r="S2219" i="1"/>
  <c r="Q2219" i="1"/>
  <c r="M2219" i="1"/>
  <c r="S2218" i="1"/>
  <c r="Q2218" i="1"/>
  <c r="M2218" i="1"/>
  <c r="S2217" i="1"/>
  <c r="Q2217" i="1"/>
  <c r="M2217" i="1"/>
  <c r="S2216" i="1"/>
  <c r="Q2216" i="1"/>
  <c r="M2216" i="1"/>
  <c r="S2215" i="1"/>
  <c r="Q2215" i="1"/>
  <c r="M2215" i="1"/>
  <c r="S2214" i="1"/>
  <c r="Q2214" i="1"/>
  <c r="M2214" i="1"/>
  <c r="S2213" i="1"/>
  <c r="Q2213" i="1"/>
  <c r="M2213" i="1"/>
  <c r="S2212" i="1"/>
  <c r="Q2212" i="1"/>
  <c r="M2212" i="1"/>
  <c r="S2211" i="1"/>
  <c r="Q2211" i="1"/>
  <c r="M2211" i="1"/>
  <c r="S2210" i="1"/>
  <c r="Q2210" i="1"/>
  <c r="M2210" i="1"/>
  <c r="S2209" i="1"/>
  <c r="Q2209" i="1"/>
  <c r="M2209" i="1"/>
  <c r="W2208" i="1"/>
  <c r="S2208" i="1"/>
  <c r="Q2208" i="1"/>
  <c r="M2208" i="1"/>
  <c r="S2207" i="1"/>
  <c r="Q2207" i="1"/>
  <c r="M2207" i="1"/>
  <c r="S2206" i="1"/>
  <c r="Q2206" i="1"/>
  <c r="M2206" i="1"/>
  <c r="S2205" i="1"/>
  <c r="Q2205" i="1"/>
  <c r="M2205" i="1"/>
  <c r="S2204" i="1"/>
  <c r="Q2204" i="1"/>
  <c r="M2204" i="1"/>
  <c r="S2203" i="1"/>
  <c r="Q2203" i="1"/>
  <c r="M2203" i="1"/>
  <c r="S2202" i="1"/>
  <c r="Q2202" i="1"/>
  <c r="M2202" i="1"/>
  <c r="S2201" i="1"/>
  <c r="Q2201" i="1"/>
  <c r="M2201" i="1"/>
  <c r="S2200" i="1"/>
  <c r="Q2200" i="1"/>
  <c r="M2200" i="1"/>
  <c r="S2199" i="1"/>
  <c r="Q2199" i="1"/>
  <c r="M2199" i="1"/>
  <c r="S2198" i="1"/>
  <c r="Q2198" i="1"/>
  <c r="M2198" i="1"/>
  <c r="S2197" i="1"/>
  <c r="Q2197" i="1"/>
  <c r="M2197" i="1"/>
  <c r="S2196" i="1"/>
  <c r="Q2196" i="1"/>
  <c r="M2196" i="1"/>
  <c r="S2195" i="1"/>
  <c r="Q2195" i="1"/>
  <c r="M2195" i="1"/>
  <c r="S2194" i="1"/>
  <c r="Q2194" i="1"/>
  <c r="M2194" i="1"/>
  <c r="S2193" i="1"/>
  <c r="Q2193" i="1"/>
  <c r="M2193" i="1"/>
  <c r="S2192" i="1"/>
  <c r="Q2192" i="1"/>
  <c r="M2192" i="1"/>
  <c r="S2191" i="1"/>
  <c r="Q2191" i="1"/>
  <c r="M2191" i="1"/>
  <c r="S2190" i="1"/>
  <c r="Q2190" i="1"/>
  <c r="M2190" i="1"/>
  <c r="S2189" i="1"/>
  <c r="Q2189" i="1"/>
  <c r="M2189" i="1"/>
  <c r="S2188" i="1"/>
  <c r="Q2188" i="1"/>
  <c r="M2188" i="1"/>
  <c r="S2187" i="1"/>
  <c r="Q2187" i="1"/>
  <c r="M2187" i="1"/>
  <c r="S2186" i="1"/>
  <c r="Q2186" i="1"/>
  <c r="M2186" i="1"/>
  <c r="S2185" i="1"/>
  <c r="Q2185" i="1"/>
  <c r="M2185" i="1"/>
  <c r="S2184" i="1"/>
  <c r="Q2184" i="1"/>
  <c r="M2184" i="1"/>
  <c r="W2183" i="1"/>
  <c r="S2183" i="1"/>
  <c r="Q2183" i="1"/>
  <c r="M2183" i="1"/>
  <c r="W2182" i="1"/>
  <c r="S2182" i="1"/>
  <c r="Q2182" i="1"/>
  <c r="T2182" i="1" s="1"/>
  <c r="M2182" i="1"/>
  <c r="W2181" i="1"/>
  <c r="S2181" i="1"/>
  <c r="Q2181" i="1"/>
  <c r="M2181" i="1"/>
  <c r="S2180" i="1"/>
  <c r="Q2180" i="1"/>
  <c r="M2180" i="1"/>
  <c r="S2179" i="1"/>
  <c r="Q2179" i="1"/>
  <c r="M2179" i="1"/>
  <c r="S2178" i="1"/>
  <c r="Q2178" i="1"/>
  <c r="M2178" i="1"/>
  <c r="S2177" i="1"/>
  <c r="Q2177" i="1"/>
  <c r="M2177" i="1"/>
  <c r="S2176" i="1"/>
  <c r="Q2176" i="1"/>
  <c r="M2176" i="1"/>
  <c r="S2175" i="1"/>
  <c r="Q2175" i="1"/>
  <c r="M2175" i="1"/>
  <c r="S2174" i="1"/>
  <c r="Q2174" i="1"/>
  <c r="M2174" i="1"/>
  <c r="S2173" i="1"/>
  <c r="Q2173" i="1"/>
  <c r="M2173" i="1"/>
  <c r="S2172" i="1"/>
  <c r="Q2172" i="1"/>
  <c r="M2172" i="1"/>
  <c r="S2171" i="1"/>
  <c r="Q2171" i="1"/>
  <c r="M2171" i="1"/>
  <c r="S2170" i="1"/>
  <c r="Q2170" i="1"/>
  <c r="M2170" i="1"/>
  <c r="S2169" i="1"/>
  <c r="Q2169" i="1"/>
  <c r="M2169" i="1"/>
  <c r="S2168" i="1"/>
  <c r="Q2168" i="1"/>
  <c r="M2168" i="1"/>
  <c r="S2167" i="1"/>
  <c r="Q2167" i="1"/>
  <c r="M2167" i="1"/>
  <c r="W2166" i="1"/>
  <c r="S2166" i="1"/>
  <c r="Q2166" i="1"/>
  <c r="M2166" i="1"/>
  <c r="S2165" i="1"/>
  <c r="Q2165" i="1"/>
  <c r="M2165" i="1"/>
  <c r="S2164" i="1"/>
  <c r="Q2164" i="1"/>
  <c r="M2164" i="1"/>
  <c r="W2163" i="1"/>
  <c r="S2163" i="1"/>
  <c r="Q2163" i="1"/>
  <c r="M2163" i="1"/>
  <c r="S2162" i="1"/>
  <c r="Q2162" i="1"/>
  <c r="M2162" i="1"/>
  <c r="W2161" i="1"/>
  <c r="S2161" i="1"/>
  <c r="Q2161" i="1"/>
  <c r="M2161" i="1"/>
  <c r="S2160" i="1"/>
  <c r="Q2160" i="1"/>
  <c r="M2160" i="1"/>
  <c r="S2159" i="1"/>
  <c r="Q2159" i="1"/>
  <c r="M2159" i="1"/>
  <c r="W2158" i="1"/>
  <c r="S2158" i="1"/>
  <c r="Q2158" i="1"/>
  <c r="M2158" i="1"/>
  <c r="S2157" i="1"/>
  <c r="Q2157" i="1"/>
  <c r="M2157" i="1"/>
  <c r="S2156" i="1"/>
  <c r="Q2156" i="1"/>
  <c r="M2156" i="1"/>
  <c r="S2155" i="1"/>
  <c r="Q2155" i="1"/>
  <c r="M2155" i="1"/>
  <c r="S2154" i="1"/>
  <c r="Q2154" i="1"/>
  <c r="M2154" i="1"/>
  <c r="S2153" i="1"/>
  <c r="Q2153" i="1"/>
  <c r="M2153" i="1"/>
  <c r="S2152" i="1"/>
  <c r="Q2152" i="1"/>
  <c r="M2152" i="1"/>
  <c r="W2151" i="1"/>
  <c r="S2151" i="1"/>
  <c r="Q2151" i="1"/>
  <c r="M2151" i="1"/>
  <c r="S2150" i="1"/>
  <c r="Q2150" i="1"/>
  <c r="M2150" i="1"/>
  <c r="S2149" i="1"/>
  <c r="Q2149" i="1"/>
  <c r="M2149" i="1"/>
  <c r="S2148" i="1"/>
  <c r="Q2148" i="1"/>
  <c r="M2148" i="1"/>
  <c r="S2147" i="1"/>
  <c r="Q2147" i="1"/>
  <c r="M2147" i="1"/>
  <c r="S2146" i="1"/>
  <c r="Q2146" i="1"/>
  <c r="M2146" i="1"/>
  <c r="S2145" i="1"/>
  <c r="Q2145" i="1"/>
  <c r="M2145" i="1"/>
  <c r="S2144" i="1"/>
  <c r="Q2144" i="1"/>
  <c r="M2144" i="1"/>
  <c r="S2143" i="1"/>
  <c r="Q2143" i="1"/>
  <c r="M2143" i="1"/>
  <c r="S2142" i="1"/>
  <c r="Q2142" i="1"/>
  <c r="M2142" i="1"/>
  <c r="S2141" i="1"/>
  <c r="Q2141" i="1"/>
  <c r="M2141" i="1"/>
  <c r="S2140" i="1"/>
  <c r="Q2140" i="1"/>
  <c r="M2140" i="1"/>
  <c r="S2139" i="1"/>
  <c r="Q2139" i="1"/>
  <c r="M2139" i="1"/>
  <c r="S2138" i="1"/>
  <c r="Q2138" i="1"/>
  <c r="M2138" i="1"/>
  <c r="S2137" i="1"/>
  <c r="Q2137" i="1"/>
  <c r="M2137" i="1"/>
  <c r="S2136" i="1"/>
  <c r="Q2136" i="1"/>
  <c r="M2136" i="1"/>
  <c r="S2135" i="1"/>
  <c r="Q2135" i="1"/>
  <c r="M2135" i="1"/>
  <c r="S2134" i="1"/>
  <c r="Q2134" i="1"/>
  <c r="M2134" i="1"/>
  <c r="S2133" i="1"/>
  <c r="Q2133" i="1"/>
  <c r="M2133" i="1"/>
  <c r="S2132" i="1"/>
  <c r="Q2132" i="1"/>
  <c r="M2132" i="1"/>
  <c r="S2131" i="1"/>
  <c r="Q2131" i="1"/>
  <c r="M2131" i="1"/>
  <c r="S2130" i="1"/>
  <c r="Q2130" i="1"/>
  <c r="M2130" i="1"/>
  <c r="S2129" i="1"/>
  <c r="Q2129" i="1"/>
  <c r="M2129" i="1"/>
  <c r="S2128" i="1"/>
  <c r="Q2128" i="1"/>
  <c r="M2128" i="1"/>
  <c r="S2127" i="1"/>
  <c r="Q2127" i="1"/>
  <c r="M2127" i="1"/>
  <c r="S2126" i="1"/>
  <c r="Q2126" i="1"/>
  <c r="M2126" i="1"/>
  <c r="S2125" i="1"/>
  <c r="Q2125" i="1"/>
  <c r="M2125" i="1"/>
  <c r="S2124" i="1"/>
  <c r="Q2124" i="1"/>
  <c r="M2124" i="1"/>
  <c r="S2123" i="1"/>
  <c r="Q2123" i="1"/>
  <c r="M2123" i="1"/>
  <c r="S2122" i="1"/>
  <c r="Q2122" i="1"/>
  <c r="M2122" i="1"/>
  <c r="S2121" i="1"/>
  <c r="Q2121" i="1"/>
  <c r="M2121" i="1"/>
  <c r="S2120" i="1"/>
  <c r="Q2120" i="1"/>
  <c r="M2120" i="1"/>
  <c r="S2119" i="1"/>
  <c r="Q2119" i="1"/>
  <c r="M2119" i="1"/>
  <c r="S2118" i="1"/>
  <c r="Q2118" i="1"/>
  <c r="M2118" i="1"/>
  <c r="S2117" i="1"/>
  <c r="Q2117" i="1"/>
  <c r="M2117" i="1"/>
  <c r="S2116" i="1"/>
  <c r="Q2116" i="1"/>
  <c r="M2116" i="1"/>
  <c r="S2115" i="1"/>
  <c r="Q2115" i="1"/>
  <c r="M2115" i="1"/>
  <c r="S2114" i="1"/>
  <c r="Q2114" i="1"/>
  <c r="M2114" i="1"/>
  <c r="S2113" i="1"/>
  <c r="Q2113" i="1"/>
  <c r="M2113" i="1"/>
  <c r="S2112" i="1"/>
  <c r="Q2112" i="1"/>
  <c r="M2112" i="1"/>
  <c r="S2111" i="1"/>
  <c r="Q2111" i="1"/>
  <c r="M2111" i="1"/>
  <c r="S2110" i="1"/>
  <c r="Q2110" i="1"/>
  <c r="M2110" i="1"/>
  <c r="S2109" i="1"/>
  <c r="Q2109" i="1"/>
  <c r="M2109" i="1"/>
  <c r="S2108" i="1"/>
  <c r="Q2108" i="1"/>
  <c r="M2108" i="1"/>
  <c r="S2107" i="1"/>
  <c r="Q2107" i="1"/>
  <c r="M2107" i="1"/>
  <c r="W2106" i="1"/>
  <c r="S2106" i="1"/>
  <c r="Q2106" i="1"/>
  <c r="M2106" i="1"/>
  <c r="W2105" i="1"/>
  <c r="S2105" i="1"/>
  <c r="Q2105" i="1"/>
  <c r="M2105" i="1"/>
  <c r="S2104" i="1"/>
  <c r="Q2104" i="1"/>
  <c r="M2104" i="1"/>
  <c r="S2103" i="1"/>
  <c r="Q2103" i="1"/>
  <c r="M2103" i="1"/>
  <c r="S2102" i="1"/>
  <c r="Q2102" i="1"/>
  <c r="M2102" i="1"/>
  <c r="S2101" i="1"/>
  <c r="Q2101" i="1"/>
  <c r="M2101" i="1"/>
  <c r="S2100" i="1"/>
  <c r="Q2100" i="1"/>
  <c r="M2100" i="1"/>
  <c r="S2099" i="1"/>
  <c r="Q2099" i="1"/>
  <c r="M2099" i="1"/>
  <c r="S2098" i="1"/>
  <c r="Q2098" i="1"/>
  <c r="M2098" i="1"/>
  <c r="S2097" i="1"/>
  <c r="Q2097" i="1"/>
  <c r="M2097" i="1"/>
  <c r="S2096" i="1"/>
  <c r="Q2096" i="1"/>
  <c r="M2096" i="1"/>
  <c r="S2095" i="1"/>
  <c r="Q2095" i="1"/>
  <c r="M2095" i="1"/>
  <c r="S2094" i="1"/>
  <c r="Q2094" i="1"/>
  <c r="M2094" i="1"/>
  <c r="S2093" i="1"/>
  <c r="Q2093" i="1"/>
  <c r="M2093" i="1"/>
  <c r="S2092" i="1"/>
  <c r="Q2092" i="1"/>
  <c r="M2092" i="1"/>
  <c r="S2091" i="1"/>
  <c r="Q2091" i="1"/>
  <c r="M2091" i="1"/>
  <c r="S2090" i="1"/>
  <c r="Q2090" i="1"/>
  <c r="M2090" i="1"/>
  <c r="S2089" i="1"/>
  <c r="Q2089" i="1"/>
  <c r="M2089" i="1"/>
  <c r="S2088" i="1"/>
  <c r="Q2088" i="1"/>
  <c r="M2088" i="1"/>
  <c r="S2087" i="1"/>
  <c r="Q2087" i="1"/>
  <c r="M2087" i="1"/>
  <c r="S2086" i="1"/>
  <c r="Q2086" i="1"/>
  <c r="M2086" i="1"/>
  <c r="S2085" i="1"/>
  <c r="Q2085" i="1"/>
  <c r="M2085" i="1"/>
  <c r="S2084" i="1"/>
  <c r="Q2084" i="1"/>
  <c r="M2084" i="1"/>
  <c r="S2083" i="1"/>
  <c r="Q2083" i="1"/>
  <c r="M2083" i="1"/>
  <c r="S2082" i="1"/>
  <c r="Q2082" i="1"/>
  <c r="M2082" i="1"/>
  <c r="S2081" i="1"/>
  <c r="Q2081" i="1"/>
  <c r="M2081" i="1"/>
  <c r="S2080" i="1"/>
  <c r="Q2080" i="1"/>
  <c r="M2080" i="1"/>
  <c r="S2079" i="1"/>
  <c r="Q2079" i="1"/>
  <c r="M2079" i="1"/>
  <c r="S2078" i="1"/>
  <c r="Q2078" i="1"/>
  <c r="M2078" i="1"/>
  <c r="S2077" i="1"/>
  <c r="Q2077" i="1"/>
  <c r="M2077" i="1"/>
  <c r="S2076" i="1"/>
  <c r="Q2076" i="1"/>
  <c r="M2076" i="1"/>
  <c r="S2075" i="1"/>
  <c r="Q2075" i="1"/>
  <c r="M2075" i="1"/>
  <c r="S2074" i="1"/>
  <c r="Q2074" i="1"/>
  <c r="M2074" i="1"/>
  <c r="S2073" i="1"/>
  <c r="Q2073" i="1"/>
  <c r="M2073" i="1"/>
  <c r="S2072" i="1"/>
  <c r="Q2072" i="1"/>
  <c r="M2072" i="1"/>
  <c r="S2071" i="1"/>
  <c r="Q2071" i="1"/>
  <c r="M2071" i="1"/>
  <c r="S2070" i="1"/>
  <c r="Q2070" i="1"/>
  <c r="M2070" i="1"/>
  <c r="S2069" i="1"/>
  <c r="Q2069" i="1"/>
  <c r="M2069" i="1"/>
  <c r="W2068" i="1"/>
  <c r="S2068" i="1"/>
  <c r="Q2068" i="1"/>
  <c r="M2068" i="1"/>
  <c r="S2067" i="1"/>
  <c r="Q2067" i="1"/>
  <c r="M2067" i="1"/>
  <c r="S2066" i="1"/>
  <c r="Q2066" i="1"/>
  <c r="M2066" i="1"/>
  <c r="S2065" i="1"/>
  <c r="Q2065" i="1"/>
  <c r="M2065" i="1"/>
  <c r="S2064" i="1"/>
  <c r="Q2064" i="1"/>
  <c r="M2064" i="1"/>
  <c r="S2063" i="1"/>
  <c r="Q2063" i="1"/>
  <c r="M2063" i="1"/>
  <c r="S2062" i="1"/>
  <c r="Q2062" i="1"/>
  <c r="M2062" i="1"/>
  <c r="S2061" i="1"/>
  <c r="Q2061" i="1"/>
  <c r="M2061" i="1"/>
  <c r="S2060" i="1"/>
  <c r="Q2060" i="1"/>
  <c r="M2060" i="1"/>
  <c r="S2059" i="1"/>
  <c r="Q2059" i="1"/>
  <c r="M2059" i="1"/>
  <c r="W2058" i="1"/>
  <c r="S2058" i="1"/>
  <c r="Q2058" i="1"/>
  <c r="M2058" i="1"/>
  <c r="S2057" i="1"/>
  <c r="Q2057" i="1"/>
  <c r="M2057" i="1"/>
  <c r="W2056" i="1"/>
  <c r="S2056" i="1"/>
  <c r="Q2056" i="1"/>
  <c r="M2056" i="1"/>
  <c r="S2055" i="1"/>
  <c r="Q2055" i="1"/>
  <c r="M2055" i="1"/>
  <c r="S2054" i="1"/>
  <c r="Q2054" i="1"/>
  <c r="M2054" i="1"/>
  <c r="S2053" i="1"/>
  <c r="Q2053" i="1"/>
  <c r="M2053" i="1"/>
  <c r="S2052" i="1"/>
  <c r="Q2052" i="1"/>
  <c r="M2052" i="1"/>
  <c r="S2051" i="1"/>
  <c r="Q2051" i="1"/>
  <c r="M2051" i="1"/>
  <c r="S2050" i="1"/>
  <c r="Q2050" i="1"/>
  <c r="M2050" i="1"/>
  <c r="S2049" i="1"/>
  <c r="Q2049" i="1"/>
  <c r="M2049" i="1"/>
  <c r="S2048" i="1"/>
  <c r="Q2048" i="1"/>
  <c r="M2048" i="1"/>
  <c r="S2047" i="1"/>
  <c r="Q2047" i="1"/>
  <c r="M2047" i="1"/>
  <c r="S2046" i="1"/>
  <c r="Q2046" i="1"/>
  <c r="M2046" i="1"/>
  <c r="S2045" i="1"/>
  <c r="Q2045" i="1"/>
  <c r="M2045" i="1"/>
  <c r="S2044" i="1"/>
  <c r="Q2044" i="1"/>
  <c r="M2044" i="1"/>
  <c r="S2043" i="1"/>
  <c r="Q2043" i="1"/>
  <c r="M2043" i="1"/>
  <c r="S2042" i="1"/>
  <c r="Q2042" i="1"/>
  <c r="M2042" i="1"/>
  <c r="S2041" i="1"/>
  <c r="Q2041" i="1"/>
  <c r="M2041" i="1"/>
  <c r="S2040" i="1"/>
  <c r="Q2040" i="1"/>
  <c r="M2040" i="1"/>
  <c r="S2039" i="1"/>
  <c r="Q2039" i="1"/>
  <c r="M2039" i="1"/>
  <c r="S2038" i="1"/>
  <c r="Q2038" i="1"/>
  <c r="M2038" i="1"/>
  <c r="S2037" i="1"/>
  <c r="Q2037" i="1"/>
  <c r="M2037" i="1"/>
  <c r="S2036" i="1"/>
  <c r="Q2036" i="1"/>
  <c r="M2036" i="1"/>
  <c r="S2035" i="1"/>
  <c r="Q2035" i="1"/>
  <c r="M2035" i="1"/>
  <c r="S2034" i="1"/>
  <c r="Q2034" i="1"/>
  <c r="M2034" i="1"/>
  <c r="S2033" i="1"/>
  <c r="Q2033" i="1"/>
  <c r="M2033" i="1"/>
  <c r="S2032" i="1"/>
  <c r="Q2032" i="1"/>
  <c r="M2032" i="1"/>
  <c r="S2031" i="1"/>
  <c r="Q2031" i="1"/>
  <c r="M2031" i="1"/>
  <c r="Q2030" i="1"/>
  <c r="M2030" i="1"/>
  <c r="S2030" i="1" s="1"/>
  <c r="S2029" i="1"/>
  <c r="Q2029" i="1"/>
  <c r="M2029" i="1"/>
  <c r="S2028" i="1"/>
  <c r="Q2028" i="1"/>
  <c r="M2028" i="1"/>
  <c r="S2027" i="1"/>
  <c r="Q2027" i="1"/>
  <c r="M2027" i="1"/>
  <c r="S2026" i="1"/>
  <c r="Q2026" i="1"/>
  <c r="M2026" i="1"/>
  <c r="S2025" i="1"/>
  <c r="Q2025" i="1"/>
  <c r="M2025" i="1"/>
  <c r="S2024" i="1"/>
  <c r="Q2024" i="1"/>
  <c r="M2024" i="1"/>
  <c r="S2023" i="1"/>
  <c r="Q2023" i="1"/>
  <c r="M2023" i="1"/>
  <c r="S2022" i="1"/>
  <c r="Q2022" i="1"/>
  <c r="M2022" i="1"/>
  <c r="W2021" i="1"/>
  <c r="S2021" i="1"/>
  <c r="Q2021" i="1"/>
  <c r="M2021" i="1"/>
  <c r="S2020" i="1"/>
  <c r="Q2020" i="1"/>
  <c r="M2020" i="1"/>
  <c r="S2019" i="1"/>
  <c r="Q2019" i="1"/>
  <c r="M2019" i="1"/>
  <c r="W2018" i="1"/>
  <c r="S2018" i="1"/>
  <c r="Q2018" i="1"/>
  <c r="M2018" i="1"/>
  <c r="W2017" i="1"/>
  <c r="S2017" i="1"/>
  <c r="Q2017" i="1"/>
  <c r="M2017" i="1"/>
  <c r="S2016" i="1"/>
  <c r="Q2016" i="1"/>
  <c r="M2016" i="1"/>
  <c r="S2015" i="1"/>
  <c r="Q2015" i="1"/>
  <c r="M2015" i="1"/>
  <c r="S2014" i="1"/>
  <c r="Q2014" i="1"/>
  <c r="M2014" i="1"/>
  <c r="W2013" i="1"/>
  <c r="S2013" i="1"/>
  <c r="Q2013" i="1"/>
  <c r="M2013" i="1"/>
  <c r="S2012" i="1"/>
  <c r="Q2012" i="1"/>
  <c r="M2012" i="1"/>
  <c r="S2011" i="1"/>
  <c r="Q2011" i="1"/>
  <c r="M2011" i="1"/>
  <c r="W2010" i="1"/>
  <c r="S2010" i="1"/>
  <c r="Q2010" i="1"/>
  <c r="M2010" i="1"/>
  <c r="S2009" i="1"/>
  <c r="Q2009" i="1"/>
  <c r="M2009" i="1"/>
  <c r="Q2008" i="1"/>
  <c r="M2008" i="1"/>
  <c r="S2008" i="1" s="1"/>
  <c r="S2007" i="1"/>
  <c r="Q2007" i="1"/>
  <c r="M2007" i="1"/>
  <c r="S2006" i="1"/>
  <c r="Q2006" i="1"/>
  <c r="M2006" i="1"/>
  <c r="S2005" i="1"/>
  <c r="Q2005" i="1"/>
  <c r="M2005" i="1"/>
  <c r="S2004" i="1"/>
  <c r="Q2004" i="1"/>
  <c r="M2004" i="1"/>
  <c r="S2003" i="1"/>
  <c r="Q2003" i="1"/>
  <c r="M2003" i="1"/>
  <c r="S2002" i="1"/>
  <c r="Q2002" i="1"/>
  <c r="M2002" i="1"/>
  <c r="S2001" i="1"/>
  <c r="Q2001" i="1"/>
  <c r="M2001" i="1"/>
  <c r="S2000" i="1"/>
  <c r="Q2000" i="1"/>
  <c r="M2000" i="1"/>
  <c r="S1999" i="1"/>
  <c r="Q1999" i="1"/>
  <c r="M1999" i="1"/>
  <c r="S1998" i="1"/>
  <c r="Q1998" i="1"/>
  <c r="M1998" i="1"/>
  <c r="S1997" i="1"/>
  <c r="Q1997" i="1"/>
  <c r="M1997" i="1"/>
  <c r="S1996" i="1"/>
  <c r="Q1996" i="1"/>
  <c r="M1996" i="1"/>
  <c r="S1995" i="1"/>
  <c r="Q1995" i="1"/>
  <c r="M1995" i="1"/>
  <c r="S1994" i="1"/>
  <c r="Q1994" i="1"/>
  <c r="M1994" i="1"/>
  <c r="S1993" i="1"/>
  <c r="Q1993" i="1"/>
  <c r="M1993" i="1"/>
  <c r="S1992" i="1"/>
  <c r="Q1992" i="1"/>
  <c r="M1992" i="1"/>
  <c r="S1991" i="1"/>
  <c r="Q1991" i="1"/>
  <c r="M1991" i="1"/>
  <c r="S1990" i="1"/>
  <c r="Q1990" i="1"/>
  <c r="M1990" i="1"/>
  <c r="W1989" i="1"/>
  <c r="S1989" i="1"/>
  <c r="Q1989" i="1"/>
  <c r="M1989" i="1"/>
  <c r="S1988" i="1"/>
  <c r="Q1988" i="1"/>
  <c r="M1988" i="1"/>
  <c r="S1987" i="1"/>
  <c r="Q1987" i="1"/>
  <c r="M1987" i="1"/>
  <c r="S1986" i="1"/>
  <c r="Q1986" i="1"/>
  <c r="M1986" i="1"/>
  <c r="S1985" i="1"/>
  <c r="Q1985" i="1"/>
  <c r="M1985" i="1"/>
  <c r="S1984" i="1"/>
  <c r="Q1984" i="1"/>
  <c r="M1984" i="1"/>
  <c r="S1983" i="1"/>
  <c r="Q1983" i="1"/>
  <c r="M1983" i="1"/>
  <c r="S1982" i="1"/>
  <c r="Q1982" i="1"/>
  <c r="M1982" i="1"/>
  <c r="W1981" i="1"/>
  <c r="S1981" i="1"/>
  <c r="Q1981" i="1"/>
  <c r="M1981" i="1"/>
  <c r="S1980" i="1"/>
  <c r="Q1980" i="1"/>
  <c r="M1980" i="1"/>
  <c r="S1979" i="1"/>
  <c r="Q1979" i="1"/>
  <c r="M1979" i="1"/>
  <c r="S1978" i="1"/>
  <c r="Q1978" i="1"/>
  <c r="M1978" i="1"/>
  <c r="W1977" i="1"/>
  <c r="S1977" i="1"/>
  <c r="Q1977" i="1"/>
  <c r="M1977" i="1"/>
  <c r="S1976" i="1"/>
  <c r="Q1976" i="1"/>
  <c r="M1976" i="1"/>
  <c r="W1975" i="1"/>
  <c r="S1975" i="1"/>
  <c r="Q1975" i="1"/>
  <c r="M1975" i="1"/>
  <c r="S1974" i="1"/>
  <c r="Q1974" i="1"/>
  <c r="M1974" i="1"/>
  <c r="S1973" i="1"/>
  <c r="Q1973" i="1"/>
  <c r="M1973" i="1"/>
  <c r="W1972" i="1"/>
  <c r="S1972" i="1"/>
  <c r="Q1972" i="1"/>
  <c r="M1972" i="1"/>
  <c r="S1971" i="1"/>
  <c r="Q1971" i="1"/>
  <c r="M1971" i="1"/>
  <c r="S1970" i="1"/>
  <c r="Q1970" i="1"/>
  <c r="M1970" i="1"/>
  <c r="S1969" i="1"/>
  <c r="Q1969" i="1"/>
  <c r="M1969" i="1"/>
  <c r="S1968" i="1"/>
  <c r="Q1968" i="1"/>
  <c r="M1968" i="1"/>
  <c r="S1967" i="1"/>
  <c r="Q1967" i="1"/>
  <c r="M1967" i="1"/>
  <c r="S1966" i="1"/>
  <c r="Q1966" i="1"/>
  <c r="M1966" i="1"/>
  <c r="S1965" i="1"/>
  <c r="Q1965" i="1"/>
  <c r="M1965" i="1"/>
  <c r="S1964" i="1"/>
  <c r="Q1964" i="1"/>
  <c r="M1964" i="1"/>
  <c r="S1963" i="1"/>
  <c r="Q1963" i="1"/>
  <c r="M1963" i="1"/>
  <c r="S1962" i="1"/>
  <c r="Q1962" i="1"/>
  <c r="M1962" i="1"/>
  <c r="S1961" i="1"/>
  <c r="Q1961" i="1"/>
  <c r="M1961" i="1"/>
  <c r="W1960" i="1"/>
  <c r="S1960" i="1"/>
  <c r="Q1960" i="1"/>
  <c r="M1960" i="1"/>
  <c r="S1959" i="1"/>
  <c r="Q1959" i="1"/>
  <c r="M1959" i="1"/>
  <c r="S1958" i="1"/>
  <c r="Q1958" i="1"/>
  <c r="M1958" i="1"/>
  <c r="S1957" i="1"/>
  <c r="Q1957" i="1"/>
  <c r="M1957" i="1"/>
  <c r="S1956" i="1"/>
  <c r="Q1956" i="1"/>
  <c r="M1956" i="1"/>
  <c r="S1955" i="1"/>
  <c r="Q1955" i="1"/>
  <c r="M1955" i="1"/>
  <c r="S1954" i="1"/>
  <c r="Q1954" i="1"/>
  <c r="M1954" i="1"/>
  <c r="S1953" i="1"/>
  <c r="Q1953" i="1"/>
  <c r="M1953" i="1"/>
  <c r="S1952" i="1"/>
  <c r="Q1952" i="1"/>
  <c r="M1952" i="1"/>
  <c r="S1951" i="1"/>
  <c r="Q1951" i="1"/>
  <c r="M1951" i="1"/>
  <c r="S1950" i="1"/>
  <c r="Q1950" i="1"/>
  <c r="M1950" i="1"/>
  <c r="S1949" i="1"/>
  <c r="Q1949" i="1"/>
  <c r="M1949" i="1"/>
  <c r="S1948" i="1"/>
  <c r="Q1948" i="1"/>
  <c r="M1948" i="1"/>
  <c r="S1947" i="1"/>
  <c r="Q1947" i="1"/>
  <c r="M1947" i="1"/>
  <c r="S1946" i="1"/>
  <c r="Q1946" i="1"/>
  <c r="M1946" i="1"/>
  <c r="S1945" i="1"/>
  <c r="Q1945" i="1"/>
  <c r="M1945" i="1"/>
  <c r="S1944" i="1"/>
  <c r="Q1944" i="1"/>
  <c r="M1944" i="1"/>
  <c r="S1943" i="1"/>
  <c r="Q1943" i="1"/>
  <c r="M1943" i="1"/>
  <c r="S1942" i="1"/>
  <c r="Q1942" i="1"/>
  <c r="M1942" i="1"/>
  <c r="S1941" i="1"/>
  <c r="Q1941" i="1"/>
  <c r="M1941" i="1"/>
  <c r="S1940" i="1"/>
  <c r="Q1940" i="1"/>
  <c r="M1940" i="1"/>
  <c r="S1939" i="1"/>
  <c r="Q1939" i="1"/>
  <c r="M1939" i="1"/>
  <c r="S1938" i="1"/>
  <c r="Q1938" i="1"/>
  <c r="M1938" i="1"/>
  <c r="W1937" i="1"/>
  <c r="S1937" i="1"/>
  <c r="Q1937" i="1"/>
  <c r="M1937" i="1"/>
  <c r="S1936" i="1"/>
  <c r="Q1936" i="1"/>
  <c r="M1936" i="1"/>
  <c r="S1935" i="1"/>
  <c r="Q1935" i="1"/>
  <c r="M1935" i="1"/>
  <c r="S1934" i="1"/>
  <c r="Q1934" i="1"/>
  <c r="M1934" i="1"/>
  <c r="S1933" i="1"/>
  <c r="Q1933" i="1"/>
  <c r="M1933" i="1"/>
  <c r="S1932" i="1"/>
  <c r="Q1932" i="1"/>
  <c r="M1932" i="1"/>
  <c r="S1931" i="1"/>
  <c r="Q1931" i="1"/>
  <c r="M1931" i="1"/>
  <c r="S1930" i="1"/>
  <c r="Q1930" i="1"/>
  <c r="M1930" i="1"/>
  <c r="S1929" i="1"/>
  <c r="Q1929" i="1"/>
  <c r="M1929" i="1"/>
  <c r="S1928" i="1"/>
  <c r="Q1928" i="1"/>
  <c r="M1928" i="1"/>
  <c r="S1927" i="1"/>
  <c r="Q1927" i="1"/>
  <c r="M1927" i="1"/>
  <c r="S1926" i="1"/>
  <c r="Q1926" i="1"/>
  <c r="M1926" i="1"/>
  <c r="S1925" i="1"/>
  <c r="Q1925" i="1"/>
  <c r="M1925" i="1"/>
  <c r="W1924" i="1"/>
  <c r="S1924" i="1"/>
  <c r="Q1924" i="1"/>
  <c r="M1924" i="1"/>
  <c r="S1923" i="1"/>
  <c r="Q1923" i="1"/>
  <c r="M1923" i="1"/>
  <c r="S1922" i="1"/>
  <c r="Q1922" i="1"/>
  <c r="M1922" i="1"/>
  <c r="S1921" i="1"/>
  <c r="Q1921" i="1"/>
  <c r="M1921" i="1"/>
  <c r="S1920" i="1"/>
  <c r="Q1920" i="1"/>
  <c r="T1920" i="1" s="1"/>
  <c r="M1920" i="1"/>
  <c r="S1919" i="1"/>
  <c r="Q1919" i="1"/>
  <c r="M1919" i="1"/>
  <c r="S1918" i="1"/>
  <c r="Q1918" i="1"/>
  <c r="M1918" i="1"/>
  <c r="S1917" i="1"/>
  <c r="Q1917" i="1"/>
  <c r="M1917" i="1"/>
  <c r="S1916" i="1"/>
  <c r="Q1916" i="1"/>
  <c r="M1916" i="1"/>
  <c r="S1915" i="1"/>
  <c r="Q1915" i="1"/>
  <c r="M1915" i="1"/>
  <c r="S1914" i="1"/>
  <c r="Q1914" i="1"/>
  <c r="M1914" i="1"/>
  <c r="S1913" i="1"/>
  <c r="Q1913" i="1"/>
  <c r="M1913" i="1"/>
  <c r="S1912" i="1"/>
  <c r="Q1912" i="1"/>
  <c r="T1912" i="1" s="1"/>
  <c r="M1912" i="1"/>
  <c r="S1911" i="1"/>
  <c r="Q1911" i="1"/>
  <c r="M1911" i="1"/>
  <c r="S1910" i="1"/>
  <c r="Q1910" i="1"/>
  <c r="M1910" i="1"/>
  <c r="S1909" i="1"/>
  <c r="Q1909" i="1"/>
  <c r="M1909" i="1"/>
  <c r="S1908" i="1"/>
  <c r="Q1908" i="1"/>
  <c r="M1908" i="1"/>
  <c r="S1907" i="1"/>
  <c r="Q1907" i="1"/>
  <c r="M1907" i="1"/>
  <c r="S1906" i="1"/>
  <c r="Q1906" i="1"/>
  <c r="M1906" i="1"/>
  <c r="S1905" i="1"/>
  <c r="Q1905" i="1"/>
  <c r="M1905" i="1"/>
  <c r="S1904" i="1"/>
  <c r="Q1904" i="1"/>
  <c r="M1904" i="1"/>
  <c r="S1903" i="1"/>
  <c r="Q1903" i="1"/>
  <c r="M1903" i="1"/>
  <c r="S1902" i="1"/>
  <c r="Q1902" i="1"/>
  <c r="M1902" i="1"/>
  <c r="S1901" i="1"/>
  <c r="Q1901" i="1"/>
  <c r="M1901" i="1"/>
  <c r="S1900" i="1"/>
  <c r="Q1900" i="1"/>
  <c r="M1900" i="1"/>
  <c r="S1899" i="1"/>
  <c r="Q1899" i="1"/>
  <c r="M1899" i="1"/>
  <c r="Q1898" i="1"/>
  <c r="M1898" i="1"/>
  <c r="S1898" i="1" s="1"/>
  <c r="S1897" i="1"/>
  <c r="Q1897" i="1"/>
  <c r="M1897" i="1"/>
  <c r="S1896" i="1"/>
  <c r="Q1896" i="1"/>
  <c r="M1896" i="1"/>
  <c r="S1895" i="1"/>
  <c r="Q1895" i="1"/>
  <c r="M1895" i="1"/>
  <c r="S1894" i="1"/>
  <c r="Q1894" i="1"/>
  <c r="M1894" i="1"/>
  <c r="S1893" i="1"/>
  <c r="Q1893" i="1"/>
  <c r="T1893" i="1" s="1"/>
  <c r="M1893" i="1"/>
  <c r="S1892" i="1"/>
  <c r="Q1892" i="1"/>
  <c r="M1892" i="1"/>
  <c r="S1891" i="1"/>
  <c r="Q1891" i="1"/>
  <c r="M1891" i="1"/>
  <c r="S1890" i="1"/>
  <c r="Q1890" i="1"/>
  <c r="M1890" i="1"/>
  <c r="S1889" i="1"/>
  <c r="Q1889" i="1"/>
  <c r="M1889" i="1"/>
  <c r="S1888" i="1"/>
  <c r="Q1888" i="1"/>
  <c r="M1888" i="1"/>
  <c r="S1887" i="1"/>
  <c r="Q1887" i="1"/>
  <c r="M1887" i="1"/>
  <c r="S1886" i="1"/>
  <c r="Q1886" i="1"/>
  <c r="M1886" i="1"/>
  <c r="S1885" i="1"/>
  <c r="Q1885" i="1"/>
  <c r="M1885" i="1"/>
  <c r="S1884" i="1"/>
  <c r="Q1884" i="1"/>
  <c r="M1884" i="1"/>
  <c r="S1883" i="1"/>
  <c r="Q1883" i="1"/>
  <c r="M1883" i="1"/>
  <c r="S1882" i="1"/>
  <c r="Q1882" i="1"/>
  <c r="M1882" i="1"/>
  <c r="S1881" i="1"/>
  <c r="Q1881" i="1"/>
  <c r="M1881" i="1"/>
  <c r="S1880" i="1"/>
  <c r="Q1880" i="1"/>
  <c r="M1880" i="1"/>
  <c r="S1879" i="1"/>
  <c r="Q1879" i="1"/>
  <c r="M1879" i="1"/>
  <c r="S1878" i="1"/>
  <c r="Q1878" i="1"/>
  <c r="M1878" i="1"/>
  <c r="S1877" i="1"/>
  <c r="Q1877" i="1"/>
  <c r="M1877" i="1"/>
  <c r="W1876" i="1"/>
  <c r="S1876" i="1"/>
  <c r="Q1876" i="1"/>
  <c r="M1876" i="1"/>
  <c r="W1875" i="1"/>
  <c r="S1875" i="1"/>
  <c r="Q1875" i="1"/>
  <c r="M1875" i="1"/>
  <c r="S1874" i="1"/>
  <c r="Q1874" i="1"/>
  <c r="M1874" i="1"/>
  <c r="S1873" i="1"/>
  <c r="Q1873" i="1"/>
  <c r="M1873" i="1"/>
  <c r="S1872" i="1"/>
  <c r="Q1872" i="1"/>
  <c r="M1872" i="1"/>
  <c r="S1871" i="1"/>
  <c r="Q1871" i="1"/>
  <c r="M1871" i="1"/>
  <c r="S1870" i="1"/>
  <c r="Q1870" i="1"/>
  <c r="M1870" i="1"/>
  <c r="S1869" i="1"/>
  <c r="Q1869" i="1"/>
  <c r="M1869" i="1"/>
  <c r="S1868" i="1"/>
  <c r="Q1868" i="1"/>
  <c r="M1868" i="1"/>
  <c r="S1867" i="1"/>
  <c r="Q1867" i="1"/>
  <c r="M1867" i="1"/>
  <c r="S1866" i="1"/>
  <c r="Q1866" i="1"/>
  <c r="M1866" i="1"/>
  <c r="S1865" i="1"/>
  <c r="Q1865" i="1"/>
  <c r="M1865" i="1"/>
  <c r="S1864" i="1"/>
  <c r="Q1864" i="1"/>
  <c r="M1864" i="1"/>
  <c r="S1863" i="1"/>
  <c r="Q1863" i="1"/>
  <c r="M1863" i="1"/>
  <c r="W1862" i="1"/>
  <c r="S1862" i="1"/>
  <c r="Q1862" i="1"/>
  <c r="M1862" i="1"/>
  <c r="S1861" i="1"/>
  <c r="Q1861" i="1"/>
  <c r="M1861" i="1"/>
  <c r="S1860" i="1"/>
  <c r="Q1860" i="1"/>
  <c r="M1860" i="1"/>
  <c r="W1859" i="1"/>
  <c r="S1859" i="1"/>
  <c r="Q1859" i="1"/>
  <c r="M1859" i="1"/>
  <c r="S1858" i="1"/>
  <c r="Q1858" i="1"/>
  <c r="M1858" i="1"/>
  <c r="S1857" i="1"/>
  <c r="Q1857" i="1"/>
  <c r="M1857" i="1"/>
  <c r="S1856" i="1"/>
  <c r="Q1856" i="1"/>
  <c r="M1856" i="1"/>
  <c r="S1855" i="1"/>
  <c r="Q1855" i="1"/>
  <c r="M1855" i="1"/>
  <c r="S1854" i="1"/>
  <c r="Q1854" i="1"/>
  <c r="M1854" i="1"/>
  <c r="S1853" i="1"/>
  <c r="Q1853" i="1"/>
  <c r="M1853" i="1"/>
  <c r="S1852" i="1"/>
  <c r="Q1852" i="1"/>
  <c r="M1852" i="1"/>
  <c r="S1851" i="1"/>
  <c r="Q1851" i="1"/>
  <c r="M1851" i="1"/>
  <c r="S1850" i="1"/>
  <c r="Q1850" i="1"/>
  <c r="M1850" i="1"/>
  <c r="S1849" i="1"/>
  <c r="Q1849" i="1"/>
  <c r="M1849" i="1"/>
  <c r="S1848" i="1"/>
  <c r="Q1848" i="1"/>
  <c r="M1848" i="1"/>
  <c r="S1847" i="1"/>
  <c r="Q1847" i="1"/>
  <c r="M1847" i="1"/>
  <c r="S1846" i="1"/>
  <c r="Q1846" i="1"/>
  <c r="M1846" i="1"/>
  <c r="S1845" i="1"/>
  <c r="Q1845" i="1"/>
  <c r="M1845" i="1"/>
  <c r="S1844" i="1"/>
  <c r="Q1844" i="1"/>
  <c r="M1844" i="1"/>
  <c r="S1843" i="1"/>
  <c r="Q1843" i="1"/>
  <c r="M1843" i="1"/>
  <c r="S1842" i="1"/>
  <c r="Q1842" i="1"/>
  <c r="M1842" i="1"/>
  <c r="S1841" i="1"/>
  <c r="Q1841" i="1"/>
  <c r="M1841" i="1"/>
  <c r="S1840" i="1"/>
  <c r="Q1840" i="1"/>
  <c r="M1840" i="1"/>
  <c r="S1839" i="1"/>
  <c r="Q1839" i="1"/>
  <c r="M1839" i="1"/>
  <c r="S1838" i="1"/>
  <c r="Q1838" i="1"/>
  <c r="M1838" i="1"/>
  <c r="W1837" i="1"/>
  <c r="S1837" i="1"/>
  <c r="Q1837" i="1"/>
  <c r="M1837" i="1"/>
  <c r="S1836" i="1"/>
  <c r="Q1836" i="1"/>
  <c r="M1836" i="1"/>
  <c r="S1835" i="1"/>
  <c r="Q1835" i="1"/>
  <c r="M1835" i="1"/>
  <c r="S1834" i="1"/>
  <c r="Q1834" i="1"/>
  <c r="M1834" i="1"/>
  <c r="S1833" i="1"/>
  <c r="Q1833" i="1"/>
  <c r="M1833" i="1"/>
  <c r="S1832" i="1"/>
  <c r="Q1832" i="1"/>
  <c r="M1832" i="1"/>
  <c r="S1831" i="1"/>
  <c r="Q1831" i="1"/>
  <c r="M1831" i="1"/>
  <c r="S1830" i="1"/>
  <c r="Q1830" i="1"/>
  <c r="M1830" i="1"/>
  <c r="S1829" i="1"/>
  <c r="Q1829" i="1"/>
  <c r="M1829" i="1"/>
  <c r="S1828" i="1"/>
  <c r="Q1828" i="1"/>
  <c r="M1828" i="1"/>
  <c r="S1827" i="1"/>
  <c r="Q1827" i="1"/>
  <c r="M1827" i="1"/>
  <c r="S1826" i="1"/>
  <c r="Q1826" i="1"/>
  <c r="M1826" i="1"/>
  <c r="S1825" i="1"/>
  <c r="Q1825" i="1"/>
  <c r="M1825" i="1"/>
  <c r="S1824" i="1"/>
  <c r="Q1824" i="1"/>
  <c r="M1824" i="1"/>
  <c r="S1823" i="1"/>
  <c r="Q1823" i="1"/>
  <c r="M1823" i="1"/>
  <c r="S1822" i="1"/>
  <c r="Q1822" i="1"/>
  <c r="M1822" i="1"/>
  <c r="S1821" i="1"/>
  <c r="Q1821" i="1"/>
  <c r="M1821" i="1"/>
  <c r="S1820" i="1"/>
  <c r="Q1820" i="1"/>
  <c r="M1820" i="1"/>
  <c r="S1819" i="1"/>
  <c r="Q1819" i="1"/>
  <c r="M1819" i="1"/>
  <c r="S1818" i="1"/>
  <c r="Q1818" i="1"/>
  <c r="M1818" i="1"/>
  <c r="S1817" i="1"/>
  <c r="Q1817" i="1"/>
  <c r="M1817" i="1"/>
  <c r="S1816" i="1"/>
  <c r="Q1816" i="1"/>
  <c r="M1816" i="1"/>
  <c r="S1815" i="1"/>
  <c r="Q1815" i="1"/>
  <c r="M1815" i="1"/>
  <c r="W1814" i="1"/>
  <c r="S1814" i="1"/>
  <c r="Q1814" i="1"/>
  <c r="M1814" i="1"/>
  <c r="S1813" i="1"/>
  <c r="Q1813" i="1"/>
  <c r="M1813" i="1"/>
  <c r="S1812" i="1"/>
  <c r="Q1812" i="1"/>
  <c r="M1812" i="1"/>
  <c r="S1811" i="1"/>
  <c r="Q1811" i="1"/>
  <c r="M1811" i="1"/>
  <c r="S1810" i="1"/>
  <c r="Q1810" i="1"/>
  <c r="M1810" i="1"/>
  <c r="S1809" i="1"/>
  <c r="Q1809" i="1"/>
  <c r="M1809" i="1"/>
  <c r="S1808" i="1"/>
  <c r="Q1808" i="1"/>
  <c r="M1808" i="1"/>
  <c r="S1807" i="1"/>
  <c r="Q1807" i="1"/>
  <c r="M1807" i="1"/>
  <c r="S1806" i="1"/>
  <c r="Q1806" i="1"/>
  <c r="M1806" i="1"/>
  <c r="S1805" i="1"/>
  <c r="Q1805" i="1"/>
  <c r="M1805" i="1"/>
  <c r="S1804" i="1"/>
  <c r="Q1804" i="1"/>
  <c r="M1804" i="1"/>
  <c r="S1803" i="1"/>
  <c r="Q1803" i="1"/>
  <c r="M1803" i="1"/>
  <c r="S1802" i="1"/>
  <c r="Q1802" i="1"/>
  <c r="M1802" i="1"/>
  <c r="S1801" i="1"/>
  <c r="Q1801" i="1"/>
  <c r="M1801" i="1"/>
  <c r="S1800" i="1"/>
  <c r="Q1800" i="1"/>
  <c r="M1800" i="1"/>
  <c r="S1799" i="1"/>
  <c r="Q1799" i="1"/>
  <c r="M1799" i="1"/>
  <c r="S1798" i="1"/>
  <c r="Q1798" i="1"/>
  <c r="M1798" i="1"/>
  <c r="S1797" i="1"/>
  <c r="Q1797" i="1"/>
  <c r="M1797" i="1"/>
  <c r="W1796" i="1"/>
  <c r="S1796" i="1"/>
  <c r="Q1796" i="1"/>
  <c r="M1796" i="1"/>
  <c r="S1795" i="1"/>
  <c r="Q1795" i="1"/>
  <c r="M1795" i="1"/>
  <c r="W1794" i="1"/>
  <c r="S1794" i="1"/>
  <c r="Q1794" i="1"/>
  <c r="M1794" i="1"/>
  <c r="W1793" i="1"/>
  <c r="S1793" i="1"/>
  <c r="Q1793" i="1"/>
  <c r="M1793" i="1"/>
  <c r="S1792" i="1"/>
  <c r="Q1792" i="1"/>
  <c r="M1792" i="1"/>
  <c r="S1791" i="1"/>
  <c r="Q1791" i="1"/>
  <c r="M1791" i="1"/>
  <c r="S1790" i="1"/>
  <c r="Q1790" i="1"/>
  <c r="M1790" i="1"/>
  <c r="S1789" i="1"/>
  <c r="Q1789" i="1"/>
  <c r="M1789" i="1"/>
  <c r="S1788" i="1"/>
  <c r="Q1788" i="1"/>
  <c r="M1788" i="1"/>
  <c r="S1787" i="1"/>
  <c r="Q1787" i="1"/>
  <c r="M1787" i="1"/>
  <c r="S1786" i="1"/>
  <c r="Q1786" i="1"/>
  <c r="M1786" i="1"/>
  <c r="S1785" i="1"/>
  <c r="Q1785" i="1"/>
  <c r="M1785" i="1"/>
  <c r="S1784" i="1"/>
  <c r="Q1784" i="1"/>
  <c r="M1784" i="1"/>
  <c r="S1783" i="1"/>
  <c r="Q1783" i="1"/>
  <c r="M1783" i="1"/>
  <c r="S1782" i="1"/>
  <c r="Q1782" i="1"/>
  <c r="M1782" i="1"/>
  <c r="S1781" i="1"/>
  <c r="Q1781" i="1"/>
  <c r="M1781" i="1"/>
  <c r="S1780" i="1"/>
  <c r="Q1780" i="1"/>
  <c r="M1780" i="1"/>
  <c r="S1779" i="1"/>
  <c r="Q1779" i="1"/>
  <c r="M1779" i="1"/>
  <c r="S1778" i="1"/>
  <c r="Q1778" i="1"/>
  <c r="M1778" i="1"/>
  <c r="S1777" i="1"/>
  <c r="Q1777" i="1"/>
  <c r="M1777" i="1"/>
  <c r="S1776" i="1"/>
  <c r="Q1776" i="1"/>
  <c r="M1776" i="1"/>
  <c r="S1775" i="1"/>
  <c r="Q1775" i="1"/>
  <c r="M1775" i="1"/>
  <c r="S1774" i="1"/>
  <c r="Q1774" i="1"/>
  <c r="M1774" i="1"/>
  <c r="S1773" i="1"/>
  <c r="Q1773" i="1"/>
  <c r="M1773" i="1"/>
  <c r="S1772" i="1"/>
  <c r="Q1772" i="1"/>
  <c r="M1772" i="1"/>
  <c r="S1771" i="1"/>
  <c r="Q1771" i="1"/>
  <c r="M1771" i="1"/>
  <c r="S1770" i="1"/>
  <c r="Q1770" i="1"/>
  <c r="M1770" i="1"/>
  <c r="S1769" i="1"/>
  <c r="Q1769" i="1"/>
  <c r="M1769" i="1"/>
  <c r="S1768" i="1"/>
  <c r="Q1768" i="1"/>
  <c r="M1768" i="1"/>
  <c r="S1767" i="1"/>
  <c r="Q1767" i="1"/>
  <c r="M1767" i="1"/>
  <c r="S1766" i="1"/>
  <c r="Q1766" i="1"/>
  <c r="M1766" i="1"/>
  <c r="S1765" i="1"/>
  <c r="Q1765" i="1"/>
  <c r="M1765" i="1"/>
  <c r="S1764" i="1"/>
  <c r="Q1764" i="1"/>
  <c r="M1764" i="1"/>
  <c r="S1763" i="1"/>
  <c r="Q1763" i="1"/>
  <c r="M1763" i="1"/>
  <c r="S1762" i="1"/>
  <c r="Q1762" i="1"/>
  <c r="M1762" i="1"/>
  <c r="S1761" i="1"/>
  <c r="Q1761" i="1"/>
  <c r="M1761" i="1"/>
  <c r="S1760" i="1"/>
  <c r="Q1760" i="1"/>
  <c r="M1760" i="1"/>
  <c r="S1759" i="1"/>
  <c r="Q1759" i="1"/>
  <c r="M1759" i="1"/>
  <c r="S1758" i="1"/>
  <c r="Q1758" i="1"/>
  <c r="M1758" i="1"/>
  <c r="S1757" i="1"/>
  <c r="Q1757" i="1"/>
  <c r="M1757" i="1"/>
  <c r="S1756" i="1"/>
  <c r="Q1756" i="1"/>
  <c r="M1756" i="1"/>
  <c r="S1755" i="1"/>
  <c r="Q1755" i="1"/>
  <c r="M1755" i="1"/>
  <c r="W1754" i="1"/>
  <c r="S1754" i="1"/>
  <c r="Q1754" i="1"/>
  <c r="M1754" i="1"/>
  <c r="S1753" i="1"/>
  <c r="Q1753" i="1"/>
  <c r="M1753" i="1"/>
  <c r="S1752" i="1"/>
  <c r="Q1752" i="1"/>
  <c r="M1752" i="1"/>
  <c r="S1751" i="1"/>
  <c r="Q1751" i="1"/>
  <c r="M1751" i="1"/>
  <c r="S1750" i="1"/>
  <c r="Q1750" i="1"/>
  <c r="M1750" i="1"/>
  <c r="S1749" i="1"/>
  <c r="Q1749" i="1"/>
  <c r="M1749" i="1"/>
  <c r="S1748" i="1"/>
  <c r="Q1748" i="1"/>
  <c r="M1748" i="1"/>
  <c r="S1747" i="1"/>
  <c r="Q1747" i="1"/>
  <c r="M1747" i="1"/>
  <c r="S1746" i="1"/>
  <c r="Q1746" i="1"/>
  <c r="M1746" i="1"/>
  <c r="S1745" i="1"/>
  <c r="Q1745" i="1"/>
  <c r="M1745" i="1"/>
  <c r="S1744" i="1"/>
  <c r="Q1744" i="1"/>
  <c r="M1744" i="1"/>
  <c r="S1743" i="1"/>
  <c r="Q1743" i="1"/>
  <c r="M1743" i="1"/>
  <c r="S1742" i="1"/>
  <c r="Q1742" i="1"/>
  <c r="M1742" i="1"/>
  <c r="S1741" i="1"/>
  <c r="Q1741" i="1"/>
  <c r="M1741" i="1"/>
  <c r="S1740" i="1"/>
  <c r="Q1740" i="1"/>
  <c r="M1740" i="1"/>
  <c r="S1739" i="1"/>
  <c r="Q1739" i="1"/>
  <c r="M1739" i="1"/>
  <c r="S1738" i="1"/>
  <c r="Q1738" i="1"/>
  <c r="M1738" i="1"/>
  <c r="S1737" i="1"/>
  <c r="Q1737" i="1"/>
  <c r="M1737" i="1"/>
  <c r="S1736" i="1"/>
  <c r="Q1736" i="1"/>
  <c r="M1736" i="1"/>
  <c r="S1735" i="1"/>
  <c r="Q1735" i="1"/>
  <c r="M1735" i="1"/>
  <c r="S1734" i="1"/>
  <c r="Q1734" i="1"/>
  <c r="M1734" i="1"/>
  <c r="S1733" i="1"/>
  <c r="Q1733" i="1"/>
  <c r="M1733" i="1"/>
  <c r="S1732" i="1"/>
  <c r="Q1732" i="1"/>
  <c r="M1732" i="1"/>
  <c r="S1731" i="1"/>
  <c r="Q1731" i="1"/>
  <c r="M1731" i="1"/>
  <c r="S1730" i="1"/>
  <c r="Q1730" i="1"/>
  <c r="M1730" i="1"/>
  <c r="S1729" i="1"/>
  <c r="Q1729" i="1"/>
  <c r="M1729" i="1"/>
  <c r="S1728" i="1"/>
  <c r="Q1728" i="1"/>
  <c r="M1728" i="1"/>
  <c r="S1727" i="1"/>
  <c r="Q1727" i="1"/>
  <c r="M1727" i="1"/>
  <c r="S1726" i="1"/>
  <c r="Q1726" i="1"/>
  <c r="M1726" i="1"/>
  <c r="W1725" i="1"/>
  <c r="S1725" i="1"/>
  <c r="Q1725" i="1"/>
  <c r="M1725" i="1"/>
  <c r="W1724" i="1"/>
  <c r="S1724" i="1"/>
  <c r="Q1724" i="1"/>
  <c r="M1724" i="1"/>
  <c r="W1723" i="1"/>
  <c r="S1723" i="1"/>
  <c r="Q1723" i="1"/>
  <c r="M1723" i="1"/>
  <c r="S1722" i="1"/>
  <c r="Q1722" i="1"/>
  <c r="M1722" i="1"/>
  <c r="S1721" i="1"/>
  <c r="Q1721" i="1"/>
  <c r="M1721" i="1"/>
  <c r="S1720" i="1"/>
  <c r="Q1720" i="1"/>
  <c r="M1720" i="1"/>
  <c r="S1719" i="1"/>
  <c r="Q1719" i="1"/>
  <c r="M1719" i="1"/>
  <c r="S1718" i="1"/>
  <c r="Q1718" i="1"/>
  <c r="M1718" i="1"/>
  <c r="S1717" i="1"/>
  <c r="Q1717" i="1"/>
  <c r="M1717" i="1"/>
  <c r="S1716" i="1"/>
  <c r="Q1716" i="1"/>
  <c r="M1716" i="1"/>
  <c r="S1715" i="1"/>
  <c r="Q1715" i="1"/>
  <c r="M1715" i="1"/>
  <c r="S1714" i="1"/>
  <c r="Q1714" i="1"/>
  <c r="M1714" i="1"/>
  <c r="S1713" i="1"/>
  <c r="Q1713" i="1"/>
  <c r="M1713" i="1"/>
  <c r="S1712" i="1"/>
  <c r="Q1712" i="1"/>
  <c r="M1712" i="1"/>
  <c r="S1711" i="1"/>
  <c r="Q1711" i="1"/>
  <c r="M1711" i="1"/>
  <c r="S1710" i="1"/>
  <c r="Q1710" i="1"/>
  <c r="M1710" i="1"/>
  <c r="S1709" i="1"/>
  <c r="Q1709" i="1"/>
  <c r="M1709" i="1"/>
  <c r="S1708" i="1"/>
  <c r="Q1708" i="1"/>
  <c r="M1708" i="1"/>
  <c r="S1707" i="1"/>
  <c r="Q1707" i="1"/>
  <c r="M1707" i="1"/>
  <c r="S1706" i="1"/>
  <c r="Q1706" i="1"/>
  <c r="M1706" i="1"/>
  <c r="W1705" i="1"/>
  <c r="S1705" i="1"/>
  <c r="Q1705" i="1"/>
  <c r="M1705" i="1"/>
  <c r="S1704" i="1"/>
  <c r="Q1704" i="1"/>
  <c r="M1704" i="1"/>
  <c r="S1703" i="1"/>
  <c r="Q1703" i="1"/>
  <c r="M1703" i="1"/>
  <c r="S1702" i="1"/>
  <c r="Q1702" i="1"/>
  <c r="M1702" i="1"/>
  <c r="S1701" i="1"/>
  <c r="Q1701" i="1"/>
  <c r="M1701" i="1"/>
  <c r="S1700" i="1"/>
  <c r="Q1700" i="1"/>
  <c r="M1700" i="1"/>
  <c r="S1699" i="1"/>
  <c r="Q1699" i="1"/>
  <c r="M1699" i="1"/>
  <c r="S1698" i="1"/>
  <c r="Q1698" i="1"/>
  <c r="M1698" i="1"/>
  <c r="S1697" i="1"/>
  <c r="Q1697" i="1"/>
  <c r="M1697" i="1"/>
  <c r="S1696" i="1"/>
  <c r="Q1696" i="1"/>
  <c r="M1696" i="1"/>
  <c r="S1695" i="1"/>
  <c r="Q1695" i="1"/>
  <c r="M1695" i="1"/>
  <c r="W1694" i="1"/>
  <c r="S1694" i="1"/>
  <c r="Q1694" i="1"/>
  <c r="M1694" i="1"/>
  <c r="S1693" i="1"/>
  <c r="Q1693" i="1"/>
  <c r="M1693" i="1"/>
  <c r="S1692" i="1"/>
  <c r="Q1692" i="1"/>
  <c r="M1692" i="1"/>
  <c r="S1691" i="1"/>
  <c r="Q1691" i="1"/>
  <c r="M1691" i="1"/>
  <c r="S1690" i="1"/>
  <c r="Q1690" i="1"/>
  <c r="M1690" i="1"/>
  <c r="S1689" i="1"/>
  <c r="Q1689" i="1"/>
  <c r="M1689" i="1"/>
  <c r="W1688" i="1"/>
  <c r="S1688" i="1"/>
  <c r="Q1688" i="1"/>
  <c r="M1688" i="1"/>
  <c r="S1687" i="1"/>
  <c r="Q1687" i="1"/>
  <c r="M1687" i="1"/>
  <c r="W1686" i="1"/>
  <c r="S1686" i="1"/>
  <c r="Q1686" i="1"/>
  <c r="M1686" i="1"/>
  <c r="S1685" i="1"/>
  <c r="Q1685" i="1"/>
  <c r="M1685" i="1"/>
  <c r="W1684" i="1"/>
  <c r="S1684" i="1"/>
  <c r="Q1684" i="1"/>
  <c r="M1684" i="1"/>
  <c r="S1683" i="1"/>
  <c r="Q1683" i="1"/>
  <c r="M1683" i="1"/>
  <c r="W1682" i="1"/>
  <c r="S1682" i="1"/>
  <c r="Q1682" i="1"/>
  <c r="M1682" i="1"/>
  <c r="S1681" i="1"/>
  <c r="Q1681" i="1"/>
  <c r="M1681" i="1"/>
  <c r="S1680" i="1"/>
  <c r="Q1680" i="1"/>
  <c r="M1680" i="1"/>
  <c r="S1679" i="1"/>
  <c r="Q1679" i="1"/>
  <c r="M1679" i="1"/>
  <c r="S1678" i="1"/>
  <c r="Q1678" i="1"/>
  <c r="M1678" i="1"/>
  <c r="S1677" i="1"/>
  <c r="Q1677" i="1"/>
  <c r="M1677" i="1"/>
  <c r="S1676" i="1"/>
  <c r="Q1676" i="1"/>
  <c r="M1676" i="1"/>
  <c r="S1675" i="1"/>
  <c r="Q1675" i="1"/>
  <c r="M1675" i="1"/>
  <c r="S1674" i="1"/>
  <c r="Q1674" i="1"/>
  <c r="M1674" i="1"/>
  <c r="S1673" i="1"/>
  <c r="Q1673" i="1"/>
  <c r="M1673" i="1"/>
  <c r="S1672" i="1"/>
  <c r="Q1672" i="1"/>
  <c r="M1672" i="1"/>
  <c r="W1671" i="1"/>
  <c r="S1671" i="1"/>
  <c r="Q1671" i="1"/>
  <c r="M1671" i="1"/>
  <c r="S1670" i="1"/>
  <c r="Q1670" i="1"/>
  <c r="M1670" i="1"/>
  <c r="S1669" i="1"/>
  <c r="Q1669" i="1"/>
  <c r="M1669" i="1"/>
  <c r="S1668" i="1"/>
  <c r="Q1668" i="1"/>
  <c r="M1668" i="1"/>
  <c r="S1667" i="1"/>
  <c r="Q1667" i="1"/>
  <c r="M1667" i="1"/>
  <c r="S1666" i="1"/>
  <c r="Q1666" i="1"/>
  <c r="M1666" i="1"/>
  <c r="S1665" i="1"/>
  <c r="Q1665" i="1"/>
  <c r="M1665" i="1"/>
  <c r="S1664" i="1"/>
  <c r="Q1664" i="1"/>
  <c r="M1664" i="1"/>
  <c r="W1663" i="1"/>
  <c r="S1663" i="1"/>
  <c r="Q1663" i="1"/>
  <c r="M1663" i="1"/>
  <c r="S1662" i="1"/>
  <c r="Q1662" i="1"/>
  <c r="M1662" i="1"/>
  <c r="S1661" i="1"/>
  <c r="Q1661" i="1"/>
  <c r="M1661" i="1"/>
  <c r="W1660" i="1"/>
  <c r="S1660" i="1"/>
  <c r="Q1660" i="1"/>
  <c r="M1660" i="1"/>
  <c r="S1659" i="1"/>
  <c r="Q1659" i="1"/>
  <c r="M1659" i="1"/>
  <c r="S1658" i="1"/>
  <c r="Q1658" i="1"/>
  <c r="M1658" i="1"/>
  <c r="S1657" i="1"/>
  <c r="Q1657" i="1"/>
  <c r="M1657" i="1"/>
  <c r="S1656" i="1"/>
  <c r="Q1656" i="1"/>
  <c r="M1656" i="1"/>
  <c r="W1655" i="1"/>
  <c r="S1655" i="1"/>
  <c r="Q1655" i="1"/>
  <c r="M1655" i="1"/>
  <c r="S1654" i="1"/>
  <c r="Q1654" i="1"/>
  <c r="M1654" i="1"/>
  <c r="W1653" i="1"/>
  <c r="S1653" i="1"/>
  <c r="Q1653" i="1"/>
  <c r="M1653" i="1"/>
  <c r="W1652" i="1"/>
  <c r="S1652" i="1"/>
  <c r="Q1652" i="1"/>
  <c r="M1652" i="1"/>
  <c r="S1651" i="1"/>
  <c r="Q1651" i="1"/>
  <c r="M1651" i="1"/>
  <c r="W1650" i="1"/>
  <c r="S1650" i="1"/>
  <c r="Q1650" i="1"/>
  <c r="M1650" i="1"/>
  <c r="W1649" i="1"/>
  <c r="S1649" i="1"/>
  <c r="Q1649" i="1"/>
  <c r="M1649" i="1"/>
  <c r="S1648" i="1"/>
  <c r="Q1648" i="1"/>
  <c r="M1648" i="1"/>
  <c r="S1647" i="1"/>
  <c r="Q1647" i="1"/>
  <c r="M1647" i="1"/>
  <c r="S1646" i="1"/>
  <c r="Q1646" i="1"/>
  <c r="M1646" i="1"/>
  <c r="S1645" i="1"/>
  <c r="Q1645" i="1"/>
  <c r="M1645" i="1"/>
  <c r="S1644" i="1"/>
  <c r="Q1644" i="1"/>
  <c r="S1643" i="1"/>
  <c r="Q1643" i="1"/>
  <c r="S1642" i="1"/>
  <c r="Q1642" i="1"/>
  <c r="S1641" i="1"/>
  <c r="Q1641" i="1"/>
  <c r="S1640" i="1"/>
  <c r="Q1640" i="1"/>
  <c r="S1639" i="1"/>
  <c r="Q1639" i="1"/>
  <c r="S1638" i="1"/>
  <c r="Q1638" i="1"/>
  <c r="S1637" i="1"/>
  <c r="Q1637" i="1"/>
  <c r="S1636" i="1"/>
  <c r="Q1636" i="1"/>
  <c r="W1635" i="1"/>
  <c r="S1635" i="1"/>
  <c r="Q1635" i="1"/>
  <c r="S1634" i="1"/>
  <c r="Q1634" i="1"/>
  <c r="W1633" i="1"/>
  <c r="S1633" i="1"/>
  <c r="Q1633" i="1"/>
  <c r="W1632" i="1"/>
  <c r="S1632" i="1"/>
  <c r="Q1632" i="1"/>
  <c r="S1631" i="1"/>
  <c r="Q1631" i="1"/>
  <c r="S1630" i="1"/>
  <c r="Q1630" i="1"/>
  <c r="S1629" i="1"/>
  <c r="Q1629" i="1"/>
  <c r="S1628" i="1"/>
  <c r="Q1628" i="1"/>
  <c r="S1627" i="1"/>
  <c r="Q1627" i="1"/>
  <c r="S1626" i="1"/>
  <c r="Q1626" i="1"/>
  <c r="S1625" i="1"/>
  <c r="Q1625" i="1"/>
  <c r="S1624" i="1"/>
  <c r="Q1624" i="1"/>
  <c r="S1623" i="1"/>
  <c r="Q1623" i="1"/>
  <c r="S1622" i="1"/>
  <c r="Q1622" i="1"/>
  <c r="S1621" i="1"/>
  <c r="Q1621" i="1"/>
  <c r="S1620" i="1"/>
  <c r="Q1620" i="1"/>
  <c r="W1619" i="1"/>
  <c r="S1619" i="1"/>
  <c r="Q1619" i="1"/>
  <c r="W1618" i="1"/>
  <c r="S1618" i="1"/>
  <c r="Q1618" i="1"/>
  <c r="S1617" i="1"/>
  <c r="Q1617" i="1"/>
  <c r="S1616" i="1"/>
  <c r="Q1616" i="1"/>
  <c r="S1615" i="1"/>
  <c r="Q1615" i="1"/>
  <c r="M1615" i="1"/>
  <c r="S1614" i="1"/>
  <c r="Q1614" i="1"/>
  <c r="M1614" i="1"/>
  <c r="S1613" i="1"/>
  <c r="Q1613" i="1"/>
  <c r="M1613" i="1"/>
  <c r="S1612" i="1"/>
  <c r="Q1612" i="1"/>
  <c r="M1612" i="1"/>
  <c r="S1611" i="1"/>
  <c r="Q1611" i="1"/>
  <c r="M1611" i="1"/>
  <c r="S1610" i="1"/>
  <c r="Q1610" i="1"/>
  <c r="S1609" i="1"/>
  <c r="Q1609" i="1"/>
  <c r="S1608" i="1"/>
  <c r="Q1608" i="1"/>
  <c r="S1607" i="1"/>
  <c r="Q1607" i="1"/>
  <c r="S1606" i="1"/>
  <c r="Q1606" i="1"/>
  <c r="S1605" i="1"/>
  <c r="Q1605" i="1"/>
  <c r="S1604" i="1"/>
  <c r="Q1604" i="1"/>
  <c r="S1603" i="1"/>
  <c r="Q1603" i="1"/>
  <c r="S1602" i="1"/>
  <c r="Q1602" i="1"/>
  <c r="S1601" i="1"/>
  <c r="Q1601" i="1"/>
  <c r="S1600" i="1"/>
  <c r="Q1600" i="1"/>
  <c r="S1599" i="1"/>
  <c r="Q1599" i="1"/>
  <c r="S1598" i="1"/>
  <c r="Q1598" i="1"/>
  <c r="S1597" i="1"/>
  <c r="Q1597" i="1"/>
  <c r="S1596" i="1"/>
  <c r="Q1596" i="1"/>
  <c r="S1595" i="1"/>
  <c r="Q1595" i="1"/>
  <c r="S1594" i="1"/>
  <c r="Q1594" i="1"/>
  <c r="S1593" i="1"/>
  <c r="Q1593" i="1"/>
  <c r="W1592" i="1"/>
  <c r="S1592" i="1"/>
  <c r="Q1592" i="1"/>
  <c r="S1591" i="1"/>
  <c r="Q1591" i="1"/>
  <c r="W1590" i="1"/>
  <c r="S1590" i="1"/>
  <c r="Q1590" i="1"/>
  <c r="S1589" i="1"/>
  <c r="Q1589" i="1"/>
  <c r="S1588" i="1"/>
  <c r="Q1588" i="1"/>
  <c r="S1587" i="1"/>
  <c r="Q1587" i="1"/>
  <c r="S1586" i="1"/>
  <c r="Q1586" i="1"/>
  <c r="W1585" i="1"/>
  <c r="S1585" i="1"/>
  <c r="Q1585" i="1"/>
  <c r="W1584" i="1"/>
  <c r="S1584" i="1"/>
  <c r="Q1584" i="1"/>
  <c r="W1583" i="1"/>
  <c r="S1583" i="1"/>
  <c r="Q1583" i="1"/>
  <c r="S1582" i="1"/>
  <c r="Q1582" i="1"/>
  <c r="S1581" i="1"/>
  <c r="Q1581" i="1"/>
  <c r="S1580" i="1"/>
  <c r="Q1580" i="1"/>
  <c r="S1579" i="1"/>
  <c r="Q1579" i="1"/>
  <c r="S1578" i="1"/>
  <c r="Q1578" i="1"/>
  <c r="S1577" i="1"/>
  <c r="Q1577" i="1"/>
  <c r="S1576" i="1"/>
  <c r="Q1576" i="1"/>
  <c r="S1575" i="1"/>
  <c r="Q1575" i="1"/>
  <c r="S1574" i="1"/>
  <c r="Q1574" i="1"/>
  <c r="S1573" i="1"/>
  <c r="Q1573" i="1"/>
  <c r="S1572" i="1"/>
  <c r="Q1572" i="1"/>
  <c r="W1571" i="1"/>
  <c r="S1571" i="1"/>
  <c r="Q1571" i="1"/>
  <c r="S1570" i="1"/>
  <c r="Q1570" i="1"/>
  <c r="S1569" i="1"/>
  <c r="Q1569" i="1"/>
  <c r="S1568" i="1"/>
  <c r="Q1568" i="1"/>
  <c r="S1567" i="1"/>
  <c r="Q1567" i="1"/>
  <c r="S1566" i="1"/>
  <c r="Q1566" i="1"/>
  <c r="S1565" i="1"/>
  <c r="Q1565" i="1"/>
  <c r="S1564" i="1"/>
  <c r="Q1564" i="1"/>
  <c r="S1563" i="1"/>
  <c r="Q1563" i="1"/>
  <c r="S1562" i="1"/>
  <c r="Q1562" i="1"/>
  <c r="S1561" i="1"/>
  <c r="Q1561" i="1"/>
  <c r="S1560" i="1"/>
  <c r="Q1560" i="1"/>
  <c r="S1559" i="1"/>
  <c r="Q1559" i="1"/>
  <c r="S1558" i="1"/>
  <c r="Q1558" i="1"/>
  <c r="S1557" i="1"/>
  <c r="Q1557" i="1"/>
  <c r="S1556" i="1"/>
  <c r="Q1556" i="1"/>
  <c r="S1555" i="1"/>
  <c r="Q1555" i="1"/>
  <c r="S1554" i="1"/>
  <c r="Q1554" i="1"/>
  <c r="S1553" i="1"/>
  <c r="Q1553" i="1"/>
  <c r="S1552" i="1"/>
  <c r="Q1552" i="1"/>
  <c r="W1551" i="1"/>
  <c r="S1551" i="1"/>
  <c r="Q1551" i="1"/>
  <c r="S1550" i="1"/>
  <c r="Q1550" i="1"/>
  <c r="S1549" i="1"/>
  <c r="Q1549" i="1"/>
  <c r="S1548" i="1"/>
  <c r="Q1548" i="1"/>
  <c r="S1547" i="1"/>
  <c r="Q1547" i="1"/>
  <c r="S1546" i="1"/>
  <c r="Q1546" i="1"/>
  <c r="S1545" i="1"/>
  <c r="Q1545" i="1"/>
  <c r="S1544" i="1"/>
  <c r="Q1544" i="1"/>
  <c r="W1543" i="1"/>
  <c r="S1543" i="1"/>
  <c r="Q1543" i="1"/>
  <c r="W1542" i="1"/>
  <c r="S1542" i="1"/>
  <c r="Q1542" i="1"/>
  <c r="S1541" i="1"/>
  <c r="Q1541" i="1"/>
  <c r="W1540" i="1"/>
  <c r="S1540" i="1"/>
  <c r="Q1540" i="1"/>
  <c r="S1539" i="1"/>
  <c r="Q1539" i="1"/>
  <c r="S1538" i="1"/>
  <c r="Q1538" i="1"/>
  <c r="S1537" i="1"/>
  <c r="Q1537" i="1"/>
  <c r="S1536" i="1"/>
  <c r="Q1536" i="1"/>
  <c r="S1535" i="1"/>
  <c r="Q1535" i="1"/>
  <c r="S1534" i="1"/>
  <c r="Q1534" i="1"/>
  <c r="S1533" i="1"/>
  <c r="Q1533" i="1"/>
  <c r="W1532" i="1"/>
  <c r="S1532" i="1"/>
  <c r="Q1532" i="1"/>
  <c r="S1531" i="1"/>
  <c r="Q1531" i="1"/>
  <c r="S1530" i="1"/>
  <c r="Q1530" i="1"/>
  <c r="S1529" i="1"/>
  <c r="Q1529" i="1"/>
  <c r="S1528" i="1"/>
  <c r="Q1528" i="1"/>
  <c r="W1527" i="1"/>
  <c r="S1527" i="1"/>
  <c r="Q1527" i="1"/>
  <c r="S1526" i="1"/>
  <c r="Q1526" i="1"/>
  <c r="S1525" i="1"/>
  <c r="Q1525" i="1"/>
  <c r="S1524" i="1"/>
  <c r="Q1524" i="1"/>
  <c r="S1523" i="1"/>
  <c r="Q1523" i="1"/>
  <c r="S1522" i="1"/>
  <c r="Q1522" i="1"/>
  <c r="W1521" i="1"/>
  <c r="S1521" i="1"/>
  <c r="Q1521" i="1"/>
  <c r="S1520" i="1"/>
  <c r="Q1520" i="1"/>
  <c r="S1519" i="1"/>
  <c r="Q1519" i="1"/>
  <c r="S1518" i="1"/>
  <c r="Q1518" i="1"/>
  <c r="S1517" i="1"/>
  <c r="Q1517" i="1"/>
  <c r="S1516" i="1"/>
  <c r="Q1516" i="1"/>
  <c r="S1515" i="1"/>
  <c r="Q1515" i="1"/>
  <c r="S1514" i="1"/>
  <c r="Q1514" i="1"/>
  <c r="S1513" i="1"/>
  <c r="Q1513" i="1"/>
  <c r="S1512" i="1"/>
  <c r="Q1512" i="1"/>
  <c r="W1511" i="1"/>
  <c r="S1511" i="1"/>
  <c r="Q1511" i="1"/>
  <c r="S1510" i="1"/>
  <c r="Q1510" i="1"/>
  <c r="S1509" i="1"/>
  <c r="Q1509" i="1"/>
  <c r="S1508" i="1"/>
  <c r="Q1508" i="1"/>
  <c r="S1507" i="1"/>
  <c r="Q1507" i="1"/>
  <c r="S1506" i="1"/>
  <c r="Q1506" i="1"/>
  <c r="S1505" i="1"/>
  <c r="Q1505" i="1"/>
  <c r="S1504" i="1"/>
  <c r="Q1504" i="1"/>
  <c r="S1503" i="1"/>
  <c r="Q1503" i="1"/>
  <c r="S1502" i="1"/>
  <c r="Q1502" i="1"/>
  <c r="S1501" i="1"/>
  <c r="Q1501" i="1"/>
  <c r="S1500" i="1"/>
  <c r="Q1500" i="1"/>
  <c r="S1499" i="1"/>
  <c r="Q1499" i="1"/>
  <c r="S1498" i="1"/>
  <c r="Q1498" i="1"/>
  <c r="S1497" i="1"/>
  <c r="Q1497" i="1"/>
  <c r="S1496" i="1"/>
  <c r="Q1496" i="1"/>
  <c r="S1495" i="1"/>
  <c r="Q1495" i="1"/>
  <c r="S1494" i="1"/>
  <c r="Q1494" i="1"/>
  <c r="S1493" i="1"/>
  <c r="Q1493" i="1"/>
  <c r="S1492" i="1"/>
  <c r="Q1492" i="1"/>
  <c r="S1491" i="1"/>
  <c r="Q1491" i="1"/>
  <c r="S1490" i="1"/>
  <c r="Q1490" i="1"/>
  <c r="S1489" i="1"/>
  <c r="Q1489" i="1"/>
  <c r="S1488" i="1"/>
  <c r="Q1488" i="1"/>
  <c r="S1487" i="1"/>
  <c r="Q1487" i="1"/>
  <c r="S1486" i="1"/>
  <c r="Q1486" i="1"/>
  <c r="S1485" i="1"/>
  <c r="Q1485" i="1"/>
  <c r="S1484" i="1"/>
  <c r="Q1484" i="1"/>
  <c r="S1483" i="1"/>
  <c r="Q1483" i="1"/>
  <c r="S1482" i="1"/>
  <c r="Q1482" i="1"/>
  <c r="S1481" i="1"/>
  <c r="Q1481" i="1"/>
  <c r="S1480" i="1"/>
  <c r="Q1480" i="1"/>
  <c r="S1479" i="1"/>
  <c r="Q1479" i="1"/>
  <c r="S1478" i="1"/>
  <c r="Q1478" i="1"/>
  <c r="S1477" i="1"/>
  <c r="Q1477" i="1"/>
  <c r="S1476" i="1"/>
  <c r="Q1476" i="1"/>
  <c r="S1475" i="1"/>
  <c r="Q1475" i="1"/>
  <c r="S1474" i="1"/>
  <c r="Q1474" i="1"/>
  <c r="S1473" i="1"/>
  <c r="Q1473" i="1"/>
  <c r="S1472" i="1"/>
  <c r="Q1472" i="1"/>
  <c r="W1471" i="1"/>
  <c r="S1471" i="1"/>
  <c r="Q1471" i="1"/>
  <c r="S1470" i="1"/>
  <c r="Q1470" i="1"/>
  <c r="S1469" i="1"/>
  <c r="Q1469" i="1"/>
  <c r="S1468" i="1"/>
  <c r="Q1468" i="1"/>
  <c r="S1467" i="1"/>
  <c r="Q1467" i="1"/>
  <c r="W1466" i="1"/>
  <c r="S1466" i="1"/>
  <c r="Q1466" i="1"/>
  <c r="W1465" i="1"/>
  <c r="S1465" i="1"/>
  <c r="Q1465" i="1"/>
  <c r="S1464" i="1"/>
  <c r="Q1464" i="1"/>
  <c r="W1463" i="1"/>
  <c r="S1463" i="1"/>
  <c r="Q1463" i="1"/>
  <c r="W1462" i="1"/>
  <c r="S1462" i="1"/>
  <c r="Q1462" i="1"/>
  <c r="S1461" i="1"/>
  <c r="Q1461" i="1"/>
  <c r="S1460" i="1"/>
  <c r="Q1460" i="1"/>
  <c r="S1459" i="1"/>
  <c r="Q1459" i="1"/>
  <c r="S1458" i="1"/>
  <c r="Q1458" i="1"/>
  <c r="W1457" i="1"/>
  <c r="S1457" i="1"/>
  <c r="Q1457" i="1"/>
  <c r="W1456" i="1"/>
  <c r="S1456" i="1"/>
  <c r="Q1456" i="1"/>
  <c r="S1455" i="1"/>
  <c r="Q1455" i="1"/>
  <c r="S1454" i="1"/>
  <c r="Q1454" i="1"/>
  <c r="S1453" i="1"/>
  <c r="Q1453" i="1"/>
  <c r="S1452" i="1"/>
  <c r="Q1452" i="1"/>
  <c r="S1451" i="1"/>
  <c r="Q1451" i="1"/>
  <c r="S1450" i="1"/>
  <c r="Q1450" i="1"/>
  <c r="S1449" i="1"/>
  <c r="Q1449" i="1"/>
  <c r="S1448" i="1"/>
  <c r="Q1448" i="1"/>
  <c r="S1447" i="1"/>
  <c r="Q1447" i="1"/>
  <c r="S1446" i="1"/>
  <c r="Q1446" i="1"/>
  <c r="S1445" i="1"/>
  <c r="Q1445" i="1"/>
  <c r="S1444" i="1"/>
  <c r="Q1444" i="1"/>
  <c r="W1443" i="1"/>
  <c r="S1443" i="1"/>
  <c r="Q1443" i="1"/>
  <c r="S1442" i="1"/>
  <c r="Q1442" i="1"/>
  <c r="S1441" i="1"/>
  <c r="Q1441" i="1"/>
  <c r="S1440" i="1"/>
  <c r="Q1440" i="1"/>
  <c r="S1439" i="1"/>
  <c r="Q1439" i="1"/>
  <c r="S1438" i="1"/>
  <c r="Q1438" i="1"/>
  <c r="S1437" i="1"/>
  <c r="Q1437" i="1"/>
  <c r="S1436" i="1"/>
  <c r="Q1436" i="1"/>
  <c r="S1435" i="1"/>
  <c r="Q1435" i="1"/>
  <c r="S1434" i="1"/>
  <c r="Q1434" i="1"/>
  <c r="W1433" i="1"/>
  <c r="S1433" i="1"/>
  <c r="Q1433" i="1"/>
  <c r="S1432" i="1"/>
  <c r="Q1432" i="1"/>
  <c r="S1431" i="1"/>
  <c r="Q1431" i="1"/>
  <c r="W1430" i="1"/>
  <c r="S1430" i="1"/>
  <c r="Q1430" i="1"/>
  <c r="S1429" i="1"/>
  <c r="Q1429" i="1"/>
  <c r="S1428" i="1"/>
  <c r="Q1428" i="1"/>
  <c r="S1427" i="1"/>
  <c r="Q1427" i="1"/>
  <c r="S1426" i="1"/>
  <c r="Q1426" i="1"/>
  <c r="S1425" i="1"/>
  <c r="Q1425" i="1"/>
  <c r="S1424" i="1"/>
  <c r="Q1424" i="1"/>
  <c r="S1423" i="1"/>
  <c r="Q1423" i="1"/>
  <c r="S1422" i="1"/>
  <c r="Q1422" i="1"/>
  <c r="S1421" i="1"/>
  <c r="Q1421" i="1"/>
  <c r="W1420" i="1"/>
  <c r="S1420" i="1"/>
  <c r="Q1420" i="1"/>
  <c r="W1419" i="1"/>
  <c r="S1419" i="1"/>
  <c r="Q1419" i="1"/>
  <c r="W1418" i="1"/>
  <c r="S1418" i="1"/>
  <c r="Q1418" i="1"/>
  <c r="S1417" i="1"/>
  <c r="Q1417" i="1"/>
  <c r="S1416" i="1"/>
  <c r="Q1416" i="1"/>
  <c r="S1415" i="1"/>
  <c r="Q1415" i="1"/>
  <c r="S1414" i="1"/>
  <c r="Q1414" i="1"/>
  <c r="S1413" i="1"/>
  <c r="Q1413" i="1"/>
  <c r="S1412" i="1"/>
  <c r="Q1412" i="1"/>
  <c r="S1411" i="1"/>
  <c r="Q1411" i="1"/>
  <c r="S1410" i="1"/>
  <c r="Q1410" i="1"/>
  <c r="S1409" i="1"/>
  <c r="Q1409" i="1"/>
  <c r="S1408" i="1"/>
  <c r="Q1408" i="1"/>
  <c r="S1407" i="1"/>
  <c r="Q1407" i="1"/>
  <c r="S1406" i="1"/>
  <c r="Q1406" i="1"/>
  <c r="S1405" i="1"/>
  <c r="Q1405" i="1"/>
  <c r="S1404" i="1"/>
  <c r="Q1404" i="1"/>
  <c r="S1403" i="1"/>
  <c r="Q1403" i="1"/>
  <c r="S1402" i="1"/>
  <c r="Q1402" i="1"/>
  <c r="S1401" i="1"/>
  <c r="Q1401" i="1"/>
  <c r="S1400" i="1"/>
  <c r="Q1400" i="1"/>
  <c r="S1399" i="1"/>
  <c r="Q1399" i="1"/>
  <c r="S1398" i="1"/>
  <c r="Q1398" i="1"/>
  <c r="S1397" i="1"/>
  <c r="Q1397" i="1"/>
  <c r="W1396" i="1"/>
  <c r="S1396" i="1"/>
  <c r="Q1396" i="1"/>
  <c r="S1395" i="1"/>
  <c r="Q1395" i="1"/>
  <c r="S1394" i="1"/>
  <c r="Q1394" i="1"/>
  <c r="W1393" i="1"/>
  <c r="S1393" i="1"/>
  <c r="Q1393" i="1"/>
  <c r="S1392" i="1"/>
  <c r="Q1392" i="1"/>
  <c r="S1391" i="1"/>
  <c r="Q1391" i="1"/>
  <c r="S1390" i="1"/>
  <c r="Q1390" i="1"/>
  <c r="S1389" i="1"/>
  <c r="Q1389" i="1"/>
  <c r="S1388" i="1"/>
  <c r="Q1388" i="1"/>
  <c r="S1387" i="1"/>
  <c r="Q1387" i="1"/>
  <c r="S1386" i="1"/>
  <c r="Q1386" i="1"/>
  <c r="S1385" i="1"/>
  <c r="Q1385" i="1"/>
  <c r="S1384" i="1"/>
  <c r="Q1384" i="1"/>
  <c r="S1383" i="1"/>
  <c r="Q1383" i="1"/>
  <c r="S1382" i="1"/>
  <c r="Q1382" i="1"/>
  <c r="S1381" i="1"/>
  <c r="Q1381" i="1"/>
  <c r="S1380" i="1"/>
  <c r="Q1380" i="1"/>
  <c r="S1379" i="1"/>
  <c r="Q1379" i="1"/>
  <c r="S1378" i="1"/>
  <c r="Q1378" i="1"/>
  <c r="S1377" i="1"/>
  <c r="Q1377" i="1"/>
  <c r="S1376" i="1"/>
  <c r="Q1376" i="1"/>
  <c r="S1375" i="1"/>
  <c r="Q1375" i="1"/>
  <c r="S1374" i="1"/>
  <c r="Q1374" i="1"/>
  <c r="S1373" i="1"/>
  <c r="Q1373" i="1"/>
  <c r="S1372" i="1"/>
  <c r="Q1372" i="1"/>
  <c r="S1371" i="1"/>
  <c r="Q1371" i="1"/>
  <c r="S1370" i="1"/>
  <c r="Q1370" i="1"/>
  <c r="S1369" i="1"/>
  <c r="Q1369" i="1"/>
  <c r="S1368" i="1"/>
  <c r="Q1368" i="1"/>
  <c r="S1367" i="1"/>
  <c r="Q1367" i="1"/>
  <c r="S1366" i="1"/>
  <c r="Q1366" i="1"/>
  <c r="S1365" i="1"/>
  <c r="Q1365" i="1"/>
  <c r="S1364" i="1"/>
  <c r="Q1364" i="1"/>
  <c r="S1363" i="1"/>
  <c r="Q1363" i="1"/>
  <c r="S1362" i="1"/>
  <c r="Q1362" i="1"/>
  <c r="W1361" i="1"/>
  <c r="S1361" i="1"/>
  <c r="Q1361" i="1"/>
  <c r="W1360" i="1"/>
  <c r="S1360" i="1"/>
  <c r="Q1360" i="1"/>
  <c r="W1359" i="1"/>
  <c r="S1359" i="1"/>
  <c r="Q1359" i="1"/>
  <c r="S1358" i="1"/>
  <c r="Q1358" i="1"/>
  <c r="W1357" i="1"/>
  <c r="S1357" i="1"/>
  <c r="Q1357" i="1"/>
  <c r="W1356" i="1"/>
  <c r="S1356" i="1"/>
  <c r="Q1356" i="1"/>
  <c r="S1355" i="1"/>
  <c r="Q1355" i="1"/>
  <c r="S1354" i="1"/>
  <c r="Q1354" i="1"/>
  <c r="S1353" i="1"/>
  <c r="Q1353" i="1"/>
  <c r="S1352" i="1"/>
  <c r="Q1352" i="1"/>
  <c r="S1351" i="1"/>
  <c r="Q1351" i="1"/>
  <c r="S1350" i="1"/>
  <c r="Q1350" i="1"/>
  <c r="S1349" i="1"/>
  <c r="Q1349" i="1"/>
  <c r="S1348" i="1"/>
  <c r="Q1348" i="1"/>
  <c r="S1347" i="1"/>
  <c r="Q1347" i="1"/>
  <c r="S1346" i="1"/>
  <c r="Q1346" i="1"/>
  <c r="S1345" i="1"/>
  <c r="Q1345" i="1"/>
  <c r="S1344" i="1"/>
  <c r="Q1344" i="1"/>
  <c r="S1343" i="1"/>
  <c r="Q1343" i="1"/>
  <c r="S1342" i="1"/>
  <c r="Q1342" i="1"/>
  <c r="S1341" i="1"/>
  <c r="Q1341" i="1"/>
  <c r="W1340" i="1"/>
  <c r="S1340" i="1"/>
  <c r="Q1340" i="1"/>
  <c r="W1339" i="1"/>
  <c r="S1339" i="1"/>
  <c r="Q1339" i="1"/>
  <c r="S1338" i="1"/>
  <c r="Q1338" i="1"/>
  <c r="W1337" i="1"/>
  <c r="S1337" i="1"/>
  <c r="Q1337" i="1"/>
  <c r="S1336" i="1"/>
  <c r="Q1336" i="1"/>
  <c r="S1335" i="1"/>
  <c r="Q1335" i="1"/>
  <c r="S1334" i="1"/>
  <c r="Q1334" i="1"/>
  <c r="S1333" i="1"/>
  <c r="Q1333" i="1"/>
  <c r="S1332" i="1"/>
  <c r="Q1332" i="1"/>
  <c r="W1331" i="1"/>
  <c r="S1331" i="1"/>
  <c r="Q1331" i="1"/>
  <c r="W1330" i="1"/>
  <c r="S1330" i="1"/>
  <c r="Q1330" i="1"/>
  <c r="W1329" i="1"/>
  <c r="S1329" i="1"/>
  <c r="Q1329" i="1"/>
  <c r="S1328" i="1"/>
  <c r="Q1328" i="1"/>
  <c r="S1327" i="1"/>
  <c r="Q1327" i="1"/>
  <c r="S1326" i="1"/>
  <c r="Q1326" i="1"/>
  <c r="S1325" i="1"/>
  <c r="Q1325" i="1"/>
  <c r="W1324" i="1"/>
  <c r="S1324" i="1"/>
  <c r="Q1324" i="1"/>
  <c r="W1323" i="1"/>
  <c r="S1323" i="1"/>
  <c r="Q1323" i="1"/>
  <c r="W1322" i="1"/>
  <c r="S1322" i="1"/>
  <c r="Q1322" i="1"/>
  <c r="W1321" i="1"/>
  <c r="S1321" i="1"/>
  <c r="Q1321" i="1"/>
  <c r="W1320" i="1"/>
  <c r="S1320" i="1"/>
  <c r="Q1320" i="1"/>
  <c r="S1319" i="1"/>
  <c r="Q1319" i="1"/>
  <c r="S1318" i="1"/>
  <c r="Q1318" i="1"/>
  <c r="S1317" i="1"/>
  <c r="Q1317" i="1"/>
  <c r="S1316" i="1"/>
  <c r="Q1316" i="1"/>
  <c r="S1315" i="1"/>
  <c r="Q1315" i="1"/>
  <c r="S1314" i="1"/>
  <c r="Q1314" i="1"/>
  <c r="S1313" i="1"/>
  <c r="Q1313" i="1"/>
  <c r="S1312" i="1"/>
  <c r="Q1312" i="1"/>
  <c r="S1311" i="1"/>
  <c r="Q1311" i="1"/>
  <c r="S1310" i="1"/>
  <c r="Q1310" i="1"/>
  <c r="S1309" i="1"/>
  <c r="Q1309" i="1"/>
  <c r="S1308" i="1"/>
  <c r="Q1308" i="1"/>
  <c r="S1307" i="1"/>
  <c r="Q1307" i="1"/>
  <c r="S1306" i="1"/>
  <c r="Q1306" i="1"/>
  <c r="S1305" i="1"/>
  <c r="Q1305" i="1"/>
  <c r="S1304" i="1"/>
  <c r="Q1304" i="1"/>
  <c r="S1303" i="1"/>
  <c r="Q1303" i="1"/>
  <c r="S1302" i="1"/>
  <c r="Q1302" i="1"/>
  <c r="S1301" i="1"/>
  <c r="Q1301" i="1"/>
  <c r="S1300" i="1"/>
  <c r="Q1300" i="1"/>
  <c r="S1299" i="1"/>
  <c r="Q1299" i="1"/>
  <c r="S1298" i="1"/>
  <c r="Q1298" i="1"/>
  <c r="S1297" i="1"/>
  <c r="Q1297" i="1"/>
  <c r="W1296" i="1"/>
  <c r="S1296" i="1"/>
  <c r="Q1296" i="1"/>
  <c r="S1295" i="1"/>
  <c r="Q1295" i="1"/>
  <c r="S1294" i="1"/>
  <c r="Q1294" i="1"/>
  <c r="S1293" i="1"/>
  <c r="Q1293" i="1"/>
  <c r="S1292" i="1"/>
  <c r="Q1292" i="1"/>
  <c r="S1291" i="1"/>
  <c r="Q1291" i="1"/>
  <c r="S1290" i="1"/>
  <c r="Q1290" i="1"/>
  <c r="S1289" i="1"/>
  <c r="Q1289" i="1"/>
  <c r="S1288" i="1"/>
  <c r="Q1288" i="1"/>
  <c r="S1287" i="1"/>
  <c r="Q1287" i="1"/>
  <c r="S1286" i="1"/>
  <c r="Q1286" i="1"/>
  <c r="W1285" i="1"/>
  <c r="S1285" i="1"/>
  <c r="Q1285" i="1"/>
  <c r="S1284" i="1"/>
  <c r="Q1284" i="1"/>
  <c r="S1283" i="1"/>
  <c r="Q1283" i="1"/>
  <c r="T1820" i="1" l="1"/>
  <c r="U1820" i="1" s="1"/>
  <c r="V1820" i="1" s="1"/>
  <c r="T1828" i="1"/>
  <c r="U1828" i="1" s="1"/>
  <c r="V1828" i="1" s="1"/>
  <c r="T1875" i="1"/>
  <c r="T1933" i="1"/>
  <c r="T1300" i="1"/>
  <c r="U1300" i="1" s="1"/>
  <c r="T1312" i="1"/>
  <c r="U1312" i="1" s="1"/>
  <c r="T1316" i="1"/>
  <c r="U1316" i="1" s="1"/>
  <c r="T1332" i="1"/>
  <c r="U1332" i="1" s="1"/>
  <c r="T1388" i="1"/>
  <c r="U1388" i="1" s="1"/>
  <c r="T1528" i="1"/>
  <c r="U1528" i="1" s="1"/>
  <c r="V1528" i="1" s="1"/>
  <c r="T1789" i="1"/>
  <c r="U1789" i="1" s="1"/>
  <c r="V1789" i="1" s="1"/>
  <c r="T1336" i="1"/>
  <c r="U1336" i="1" s="1"/>
  <c r="T1289" i="1"/>
  <c r="U1289" i="1" s="1"/>
  <c r="T1463" i="1"/>
  <c r="U1463" i="1" s="1"/>
  <c r="V1463" i="1" s="1"/>
  <c r="T1466" i="1"/>
  <c r="T1473" i="1"/>
  <c r="U1473" i="1" s="1"/>
  <c r="V1473" i="1" s="1"/>
  <c r="T1477" i="1"/>
  <c r="U1477" i="1" s="1"/>
  <c r="V1477" i="1" s="1"/>
  <c r="T1489" i="1"/>
  <c r="U1489" i="1" s="1"/>
  <c r="V1489" i="1" s="1"/>
  <c r="T1553" i="1"/>
  <c r="U1553" i="1" s="1"/>
  <c r="V1553" i="1" s="1"/>
  <c r="T1756" i="1"/>
  <c r="U1756" i="1" s="1"/>
  <c r="T1340" i="1"/>
  <c r="U1340" i="1" s="1"/>
  <c r="T1595" i="1"/>
  <c r="U1595" i="1" s="1"/>
  <c r="V1595" i="1" s="1"/>
  <c r="T1809" i="1"/>
  <c r="U1809" i="1" s="1"/>
  <c r="V1809" i="1" s="1"/>
  <c r="T1927" i="1"/>
  <c r="U1927" i="1" s="1"/>
  <c r="V1927" i="1" s="1"/>
  <c r="T1948" i="1"/>
  <c r="U1948" i="1" s="1"/>
  <c r="V1948" i="1" s="1"/>
  <c r="T1956" i="1"/>
  <c r="U1956" i="1" s="1"/>
  <c r="V1956" i="1" s="1"/>
  <c r="T1719" i="1"/>
  <c r="U1719" i="1" s="1"/>
  <c r="V1719" i="1" s="1"/>
  <c r="T1724" i="1"/>
  <c r="U1724" i="1" s="1"/>
  <c r="V1724" i="1" s="1"/>
  <c r="T1726" i="1"/>
  <c r="U1726" i="1" s="1"/>
  <c r="V1726" i="1" s="1"/>
  <c r="T1742" i="1"/>
  <c r="U1742" i="1" s="1"/>
  <c r="V1742" i="1" s="1"/>
  <c r="T1815" i="1"/>
  <c r="U1815" i="1" s="1"/>
  <c r="V1815" i="1" s="1"/>
  <c r="T2279" i="1"/>
  <c r="U2279" i="1" s="1"/>
  <c r="V2279" i="1" s="1"/>
  <c r="T2284" i="1"/>
  <c r="U2284" i="1" s="1"/>
  <c r="V2284" i="1" s="1"/>
  <c r="T2300" i="1"/>
  <c r="U2300" i="1" s="1"/>
  <c r="V2300" i="1" s="1"/>
  <c r="T1399" i="1"/>
  <c r="U1399" i="1" s="1"/>
  <c r="V1399" i="1" s="1"/>
  <c r="T1403" i="1"/>
  <c r="U1403" i="1" s="1"/>
  <c r="V1403" i="1" s="1"/>
  <c r="T1407" i="1"/>
  <c r="U1407" i="1" s="1"/>
  <c r="V1407" i="1" s="1"/>
  <c r="T1531" i="1"/>
  <c r="U1531" i="1" s="1"/>
  <c r="V1531" i="1" s="1"/>
  <c r="T1549" i="1"/>
  <c r="T2029" i="1"/>
  <c r="U2029" i="1" s="1"/>
  <c r="V2029" i="1" s="1"/>
  <c r="T1546" i="1"/>
  <c r="U1546" i="1" s="1"/>
  <c r="V1546" i="1" s="1"/>
  <c r="T1963" i="1"/>
  <c r="U1963" i="1" s="1"/>
  <c r="T2216" i="1"/>
  <c r="U2216" i="1" s="1"/>
  <c r="V2216" i="1" s="1"/>
  <c r="T2218" i="1"/>
  <c r="U2218" i="1" s="1"/>
  <c r="V2218" i="1" s="1"/>
  <c r="T2249" i="1"/>
  <c r="U2249" i="1" s="1"/>
  <c r="V2249" i="1" s="1"/>
  <c r="T1597" i="1"/>
  <c r="U1597" i="1" s="1"/>
  <c r="V1597" i="1" s="1"/>
  <c r="T1609" i="1"/>
  <c r="U1609" i="1" s="1"/>
  <c r="T1644" i="1"/>
  <c r="U1644" i="1" s="1"/>
  <c r="T1714" i="1"/>
  <c r="U1714" i="1" s="1"/>
  <c r="T1722" i="1"/>
  <c r="U1722" i="1" s="1"/>
  <c r="V1722" i="1" s="1"/>
  <c r="T1737" i="1"/>
  <c r="U1737" i="1" s="1"/>
  <c r="V1737" i="1" s="1"/>
  <c r="T1790" i="1"/>
  <c r="U1790" i="1" s="1"/>
  <c r="V1790" i="1" s="1"/>
  <c r="T2172" i="1"/>
  <c r="U2172" i="1" s="1"/>
  <c r="V2172" i="1" s="1"/>
  <c r="T2266" i="1"/>
  <c r="U2266" i="1" s="1"/>
  <c r="V2266" i="1" s="1"/>
  <c r="T1683" i="1"/>
  <c r="U1683" i="1" s="1"/>
  <c r="V1683" i="1" s="1"/>
  <c r="T1739" i="1"/>
  <c r="U1739" i="1" s="1"/>
  <c r="V1739" i="1" s="1"/>
  <c r="T1801" i="1"/>
  <c r="U1801" i="1" s="1"/>
  <c r="V1801" i="1" s="1"/>
  <c r="T1310" i="1"/>
  <c r="U1310" i="1" s="1"/>
  <c r="T1318" i="1"/>
  <c r="U1318" i="1" s="1"/>
  <c r="T1362" i="1"/>
  <c r="U1362" i="1" s="1"/>
  <c r="V1362" i="1" s="1"/>
  <c r="T1370" i="1"/>
  <c r="U1370" i="1" s="1"/>
  <c r="V1370" i="1" s="1"/>
  <c r="T1846" i="1"/>
  <c r="U1846" i="1" s="1"/>
  <c r="V1846" i="1" s="1"/>
  <c r="T1930" i="1"/>
  <c r="U1930" i="1" s="1"/>
  <c r="V1930" i="1" s="1"/>
  <c r="T1951" i="1"/>
  <c r="U1951" i="1" s="1"/>
  <c r="V1951" i="1" s="1"/>
  <c r="T2033" i="1"/>
  <c r="U2033" i="1" s="1"/>
  <c r="V2033" i="1" s="1"/>
  <c r="T2049" i="1"/>
  <c r="U2049" i="1" s="1"/>
  <c r="V2049" i="1" s="1"/>
  <c r="T1599" i="1"/>
  <c r="U1599" i="1" s="1"/>
  <c r="V1599" i="1" s="1"/>
  <c r="T1603" i="1"/>
  <c r="U1603" i="1" s="1"/>
  <c r="V1603" i="1" s="1"/>
  <c r="T1705" i="1"/>
  <c r="U1705" i="1" s="1"/>
  <c r="V1705" i="1" s="1"/>
  <c r="T1819" i="1"/>
  <c r="U1819" i="1" s="1"/>
  <c r="V1819" i="1" s="1"/>
  <c r="T1874" i="1"/>
  <c r="U1874" i="1" s="1"/>
  <c r="V1874" i="1" s="1"/>
  <c r="T2308" i="1"/>
  <c r="U2308" i="1" s="1"/>
  <c r="V2308" i="1" s="1"/>
  <c r="T1559" i="1"/>
  <c r="U1559" i="1" s="1"/>
  <c r="V1559" i="1" s="1"/>
  <c r="T1564" i="1"/>
  <c r="U1564" i="1" s="1"/>
  <c r="T1681" i="1"/>
  <c r="U1681" i="1" s="1"/>
  <c r="V1681" i="1" s="1"/>
  <c r="T1323" i="1"/>
  <c r="U1323" i="1" s="1"/>
  <c r="V1323" i="1" s="1"/>
  <c r="T1826" i="1"/>
  <c r="U1826" i="1" s="1"/>
  <c r="T1891" i="1"/>
  <c r="U1891" i="1" s="1"/>
  <c r="V1891" i="1" s="1"/>
  <c r="T1944" i="1"/>
  <c r="U1944" i="1" s="1"/>
  <c r="V1944" i="1" s="1"/>
  <c r="T1960" i="1"/>
  <c r="U1960" i="1" s="1"/>
  <c r="V1960" i="1" s="1"/>
  <c r="T1982" i="1"/>
  <c r="U1982" i="1" s="1"/>
  <c r="V1982" i="1" s="1"/>
  <c r="T1985" i="1"/>
  <c r="U1985" i="1" s="1"/>
  <c r="V1985" i="1" s="1"/>
  <c r="T2009" i="1"/>
  <c r="U2009" i="1" s="1"/>
  <c r="V2009" i="1" s="1"/>
  <c r="T1286" i="1"/>
  <c r="U1286" i="1" s="1"/>
  <c r="V1286" i="1" s="1"/>
  <c r="T1321" i="1"/>
  <c r="U1321" i="1" s="1"/>
  <c r="T1327" i="1"/>
  <c r="U1327" i="1" s="1"/>
  <c r="T1344" i="1"/>
  <c r="U1344" i="1" s="1"/>
  <c r="V1344" i="1" s="1"/>
  <c r="T1423" i="1"/>
  <c r="U1423" i="1" s="1"/>
  <c r="T1427" i="1"/>
  <c r="U1427" i="1" s="1"/>
  <c r="V1427" i="1" s="1"/>
  <c r="T1442" i="1"/>
  <c r="U1442" i="1" s="1"/>
  <c r="T1457" i="1"/>
  <c r="U1457" i="1" s="1"/>
  <c r="V1457" i="1" s="1"/>
  <c r="T1494" i="1"/>
  <c r="U1494" i="1" s="1"/>
  <c r="V1494" i="1" s="1"/>
  <c r="T1506" i="1"/>
  <c r="U1506" i="1" s="1"/>
  <c r="T1525" i="1"/>
  <c r="U1525" i="1" s="1"/>
  <c r="V1525" i="1" s="1"/>
  <c r="T1536" i="1"/>
  <c r="T1540" i="1"/>
  <c r="U1540" i="1" s="1"/>
  <c r="V1540" i="1" s="1"/>
  <c r="T1613" i="1"/>
  <c r="U1613" i="1" s="1"/>
  <c r="T1616" i="1"/>
  <c r="U1616" i="1" s="1"/>
  <c r="V1616" i="1" s="1"/>
  <c r="T1702" i="1"/>
  <c r="U1702" i="1" s="1"/>
  <c r="V1702" i="1" s="1"/>
  <c r="T1926" i="1"/>
  <c r="U1926" i="1" s="1"/>
  <c r="T2208" i="1"/>
  <c r="U2208" i="1" s="1"/>
  <c r="V2208" i="1" s="1"/>
  <c r="T1288" i="1"/>
  <c r="U1288" i="1" s="1"/>
  <c r="V1288" i="1" s="1"/>
  <c r="T1292" i="1"/>
  <c r="U1292" i="1" s="1"/>
  <c r="V1292" i="1" s="1"/>
  <c r="T1296" i="1"/>
  <c r="U1296" i="1" s="1"/>
  <c r="V1296" i="1" s="1"/>
  <c r="T1325" i="1"/>
  <c r="U1325" i="1" s="1"/>
  <c r="V1325" i="1" s="1"/>
  <c r="T1339" i="1"/>
  <c r="U1339" i="1" s="1"/>
  <c r="V1339" i="1" s="1"/>
  <c r="T1342" i="1"/>
  <c r="U1342" i="1" s="1"/>
  <c r="T1350" i="1"/>
  <c r="U1350" i="1" s="1"/>
  <c r="V1350" i="1" s="1"/>
  <c r="T1354" i="1"/>
  <c r="U1354" i="1" s="1"/>
  <c r="V1354" i="1" s="1"/>
  <c r="T1421" i="1"/>
  <c r="U1421" i="1" s="1"/>
  <c r="T1425" i="1"/>
  <c r="U1425" i="1" s="1"/>
  <c r="V1425" i="1" s="1"/>
  <c r="T1429" i="1"/>
  <c r="U1429" i="1" s="1"/>
  <c r="V1429" i="1" s="1"/>
  <c r="T1472" i="1"/>
  <c r="U1472" i="1" s="1"/>
  <c r="V1472" i="1" s="1"/>
  <c r="T1476" i="1"/>
  <c r="U1476" i="1" s="1"/>
  <c r="T1484" i="1"/>
  <c r="U1484" i="1" s="1"/>
  <c r="T1488" i="1"/>
  <c r="U1488" i="1" s="1"/>
  <c r="V1488" i="1" s="1"/>
  <c r="T1492" i="1"/>
  <c r="U1492" i="1" s="1"/>
  <c r="T1496" i="1"/>
  <c r="U1496" i="1" s="1"/>
  <c r="V1496" i="1" s="1"/>
  <c r="T1504" i="1"/>
  <c r="U1504" i="1" s="1"/>
  <c r="V1504" i="1" s="1"/>
  <c r="T1560" i="1"/>
  <c r="U1560" i="1" s="1"/>
  <c r="V1560" i="1" s="1"/>
  <c r="T1625" i="1"/>
  <c r="U1625" i="1" s="1"/>
  <c r="V1625" i="1" s="1"/>
  <c r="T1629" i="1"/>
  <c r="U1629" i="1" s="1"/>
  <c r="T1716" i="1"/>
  <c r="U1716" i="1" s="1"/>
  <c r="T1792" i="1"/>
  <c r="U1792" i="1" s="1"/>
  <c r="V1792" i="1" s="1"/>
  <c r="T1799" i="1"/>
  <c r="T1804" i="1"/>
  <c r="U1804" i="1" s="1"/>
  <c r="V1804" i="1" s="1"/>
  <c r="T1812" i="1"/>
  <c r="U1812" i="1" s="1"/>
  <c r="V1812" i="1" s="1"/>
  <c r="T1825" i="1"/>
  <c r="U1825" i="1" s="1"/>
  <c r="V1825" i="1" s="1"/>
  <c r="T1830" i="1"/>
  <c r="U1830" i="1" s="1"/>
  <c r="T1906" i="1"/>
  <c r="U1906" i="1" s="1"/>
  <c r="V1906" i="1" s="1"/>
  <c r="T1922" i="1"/>
  <c r="U1922" i="1" s="1"/>
  <c r="V1922" i="1" s="1"/>
  <c r="T1940" i="1"/>
  <c r="U1940" i="1" s="1"/>
  <c r="V1940" i="1" s="1"/>
  <c r="T1974" i="1"/>
  <c r="U1974" i="1" s="1"/>
  <c r="V1974" i="1" s="1"/>
  <c r="T1989" i="1"/>
  <c r="U1989" i="1" s="1"/>
  <c r="V1989" i="1" s="1"/>
  <c r="T2038" i="1"/>
  <c r="U2038" i="1" s="1"/>
  <c r="V2038" i="1" s="1"/>
  <c r="T2064" i="1"/>
  <c r="U2064" i="1" s="1"/>
  <c r="V2064" i="1" s="1"/>
  <c r="T2178" i="1"/>
  <c r="U2178" i="1" s="1"/>
  <c r="V2178" i="1" s="1"/>
  <c r="T2190" i="1"/>
  <c r="U2190" i="1" s="1"/>
  <c r="T2211" i="1"/>
  <c r="U2211" i="1" s="1"/>
  <c r="V2211" i="1" s="1"/>
  <c r="T2224" i="1"/>
  <c r="U2224" i="1" s="1"/>
  <c r="T1872" i="1"/>
  <c r="U1872" i="1" s="1"/>
  <c r="V1872" i="1" s="1"/>
  <c r="T1581" i="1"/>
  <c r="U1581" i="1" s="1"/>
  <c r="V1581" i="1" s="1"/>
  <c r="T1587" i="1"/>
  <c r="U1587" i="1" s="1"/>
  <c r="V1587" i="1" s="1"/>
  <c r="T1591" i="1"/>
  <c r="U1591" i="1" s="1"/>
  <c r="V1591" i="1" s="1"/>
  <c r="T1598" i="1"/>
  <c r="U1598" i="1" s="1"/>
  <c r="V1598" i="1" s="1"/>
  <c r="T1610" i="1"/>
  <c r="U1610" i="1" s="1"/>
  <c r="V1610" i="1" s="1"/>
  <c r="T1622" i="1"/>
  <c r="U1622" i="1" s="1"/>
  <c r="V1622" i="1" s="1"/>
  <c r="T1637" i="1"/>
  <c r="U1637" i="1" s="1"/>
  <c r="V1637" i="1" s="1"/>
  <c r="T1666" i="1"/>
  <c r="U1666" i="1" s="1"/>
  <c r="V1666" i="1" s="1"/>
  <c r="T1679" i="1"/>
  <c r="U1679" i="1" s="1"/>
  <c r="T1712" i="1"/>
  <c r="U1712" i="1" s="1"/>
  <c r="V1712" i="1" s="1"/>
  <c r="T1732" i="1"/>
  <c r="U1732" i="1" s="1"/>
  <c r="V1732" i="1" s="1"/>
  <c r="T1748" i="1"/>
  <c r="U1748" i="1" s="1"/>
  <c r="V1748" i="1" s="1"/>
  <c r="T1785" i="1"/>
  <c r="U1785" i="1" s="1"/>
  <c r="V1785" i="1" s="1"/>
  <c r="T1810" i="1"/>
  <c r="U1810" i="1" s="1"/>
  <c r="V1810" i="1" s="1"/>
  <c r="T1818" i="1"/>
  <c r="U1818" i="1" s="1"/>
  <c r="T1849" i="1"/>
  <c r="U1849" i="1" s="1"/>
  <c r="V1849" i="1" s="1"/>
  <c r="T1954" i="1"/>
  <c r="U1954" i="1" s="1"/>
  <c r="V1954" i="1" s="1"/>
  <c r="T1977" i="1"/>
  <c r="U1977" i="1" s="1"/>
  <c r="V1977" i="1" s="1"/>
  <c r="T2062" i="1"/>
  <c r="U2062" i="1" s="1"/>
  <c r="V2062" i="1" s="1"/>
  <c r="T2075" i="1"/>
  <c r="U2075" i="1" s="1"/>
  <c r="T2102" i="1"/>
  <c r="U2102" i="1" s="1"/>
  <c r="V2102" i="1" s="1"/>
  <c r="T2154" i="1"/>
  <c r="U2154" i="1" s="1"/>
  <c r="V2154" i="1" s="1"/>
  <c r="T2179" i="1"/>
  <c r="U2179" i="1" s="1"/>
  <c r="V2179" i="1" s="1"/>
  <c r="T2212" i="1"/>
  <c r="U2212" i="1" s="1"/>
  <c r="T2248" i="1"/>
  <c r="U2248" i="1" s="1"/>
  <c r="V2248" i="1" s="1"/>
  <c r="T2253" i="1"/>
  <c r="U2253" i="1" s="1"/>
  <c r="V2253" i="1" s="1"/>
  <c r="T2261" i="1"/>
  <c r="U2261" i="1" s="1"/>
  <c r="V2261" i="1" s="1"/>
  <c r="T2214" i="1"/>
  <c r="U2214" i="1" s="1"/>
  <c r="V2214" i="1" s="1"/>
  <c r="T1334" i="1"/>
  <c r="U1334" i="1" s="1"/>
  <c r="V1334" i="1" s="1"/>
  <c r="T1374" i="1"/>
  <c r="U1374" i="1" s="1"/>
  <c r="T1378" i="1"/>
  <c r="U1378" i="1" s="1"/>
  <c r="V1378" i="1" s="1"/>
  <c r="T1382" i="1"/>
  <c r="U1382" i="1" s="1"/>
  <c r="T1386" i="1"/>
  <c r="U1386" i="1" s="1"/>
  <c r="V1386" i="1" s="1"/>
  <c r="T1417" i="1"/>
  <c r="U1417" i="1" s="1"/>
  <c r="V1417" i="1" s="1"/>
  <c r="T1431" i="1"/>
  <c r="U1431" i="1" s="1"/>
  <c r="V1431" i="1" s="1"/>
  <c r="T1446" i="1"/>
  <c r="U1446" i="1" s="1"/>
  <c r="T1450" i="1"/>
  <c r="U1450" i="1" s="1"/>
  <c r="V1450" i="1" s="1"/>
  <c r="T1454" i="1"/>
  <c r="U1454" i="1" s="1"/>
  <c r="T1461" i="1"/>
  <c r="U1461" i="1" s="1"/>
  <c r="T1471" i="1"/>
  <c r="U1471" i="1" s="1"/>
  <c r="T1518" i="1"/>
  <c r="U1518" i="1" s="1"/>
  <c r="V1518" i="1" s="1"/>
  <c r="T1551" i="1"/>
  <c r="U1551" i="1" s="1"/>
  <c r="T1638" i="1"/>
  <c r="U1638" i="1" s="1"/>
  <c r="T1648" i="1"/>
  <c r="U1648" i="1" s="1"/>
  <c r="T1710" i="1"/>
  <c r="U1710" i="1" s="1"/>
  <c r="V1710" i="1" s="1"/>
  <c r="T1715" i="1"/>
  <c r="U1715" i="1" s="1"/>
  <c r="T1735" i="1"/>
  <c r="U1735" i="1" s="1"/>
  <c r="V1735" i="1" s="1"/>
  <c r="T1780" i="1"/>
  <c r="U1780" i="1" s="1"/>
  <c r="T1837" i="1"/>
  <c r="U1837" i="1" s="1"/>
  <c r="V1837" i="1" s="1"/>
  <c r="T1858" i="1"/>
  <c r="U1858" i="1" s="1"/>
  <c r="V1858" i="1" s="1"/>
  <c r="T1934" i="1"/>
  <c r="U1934" i="1" s="1"/>
  <c r="V1934" i="1" s="1"/>
  <c r="T1939" i="1"/>
  <c r="U1939" i="1" s="1"/>
  <c r="T1947" i="1"/>
  <c r="U1947" i="1" s="1"/>
  <c r="V1947" i="1" s="1"/>
  <c r="T1993" i="1"/>
  <c r="U1993" i="1" s="1"/>
  <c r="V1993" i="1" s="1"/>
  <c r="T2014" i="1"/>
  <c r="U2014" i="1" s="1"/>
  <c r="V2014" i="1" s="1"/>
  <c r="T2081" i="1"/>
  <c r="U2081" i="1" s="1"/>
  <c r="V2081" i="1" s="1"/>
  <c r="T2084" i="1"/>
  <c r="U2084" i="1" s="1"/>
  <c r="T2131" i="1"/>
  <c r="U2131" i="1" s="1"/>
  <c r="V2131" i="1" s="1"/>
  <c r="T2147" i="1"/>
  <c r="U2147" i="1" s="1"/>
  <c r="V2147" i="1" s="1"/>
  <c r="T2152" i="1"/>
  <c r="U2152" i="1" s="1"/>
  <c r="T1328" i="1"/>
  <c r="U1328" i="1" s="1"/>
  <c r="V1328" i="1" s="1"/>
  <c r="T1331" i="1"/>
  <c r="U1331" i="1" s="1"/>
  <c r="T1338" i="1"/>
  <c r="U1338" i="1" s="1"/>
  <c r="V1338" i="1" s="1"/>
  <c r="T1341" i="1"/>
  <c r="U1341" i="1" s="1"/>
  <c r="T1345" i="1"/>
  <c r="U1345" i="1" s="1"/>
  <c r="T1349" i="1"/>
  <c r="U1349" i="1" s="1"/>
  <c r="T1353" i="1"/>
  <c r="U1353" i="1" s="1"/>
  <c r="T1394" i="1"/>
  <c r="U1394" i="1" s="1"/>
  <c r="V1394" i="1" s="1"/>
  <c r="T1439" i="1"/>
  <c r="U1439" i="1" s="1"/>
  <c r="V1439" i="1" s="1"/>
  <c r="T1443" i="1"/>
  <c r="U1443" i="1" s="1"/>
  <c r="V1443" i="1" s="1"/>
  <c r="T1483" i="1"/>
  <c r="U1483" i="1" s="1"/>
  <c r="T1491" i="1"/>
  <c r="U1491" i="1" s="1"/>
  <c r="V1491" i="1" s="1"/>
  <c r="T1495" i="1"/>
  <c r="U1495" i="1" s="1"/>
  <c r="V1495" i="1" s="1"/>
  <c r="T1611" i="1"/>
  <c r="U1611" i="1" s="1"/>
  <c r="V1611" i="1" s="1"/>
  <c r="T1624" i="1"/>
  <c r="U1624" i="1" s="1"/>
  <c r="V1624" i="1" s="1"/>
  <c r="T1628" i="1"/>
  <c r="U1628" i="1" s="1"/>
  <c r="V1628" i="1" s="1"/>
  <c r="T1675" i="1"/>
  <c r="U1675" i="1" s="1"/>
  <c r="T1718" i="1"/>
  <c r="U1718" i="1" s="1"/>
  <c r="V1718" i="1" s="1"/>
  <c r="T1786" i="1"/>
  <c r="U1786" i="1" s="1"/>
  <c r="V1786" i="1" s="1"/>
  <c r="T1832" i="1"/>
  <c r="U1832" i="1" s="1"/>
  <c r="V1832" i="1" s="1"/>
  <c r="T1863" i="1"/>
  <c r="U1863" i="1" s="1"/>
  <c r="V1863" i="1" s="1"/>
  <c r="T1515" i="1"/>
  <c r="U1515" i="1" s="1"/>
  <c r="V1515" i="1" s="1"/>
  <c r="T1575" i="1"/>
  <c r="U1575" i="1" s="1"/>
  <c r="T1604" i="1"/>
  <c r="U1604" i="1" s="1"/>
  <c r="V1604" i="1" s="1"/>
  <c r="T1608" i="1"/>
  <c r="U1608" i="1" s="1"/>
  <c r="V1608" i="1" s="1"/>
  <c r="T1614" i="1"/>
  <c r="U1614" i="1" s="1"/>
  <c r="V1614" i="1" s="1"/>
  <c r="T1911" i="1"/>
  <c r="U1911" i="1" s="1"/>
  <c r="V1911" i="1" s="1"/>
  <c r="T1919" i="1"/>
  <c r="U1919" i="1" s="1"/>
  <c r="V1919" i="1" s="1"/>
  <c r="T1945" i="1"/>
  <c r="U1945" i="1" s="1"/>
  <c r="V1945" i="1" s="1"/>
  <c r="T1953" i="1"/>
  <c r="U1953" i="1" s="1"/>
  <c r="V1953" i="1" s="1"/>
  <c r="T1976" i="1"/>
  <c r="U1976" i="1" s="1"/>
  <c r="T2027" i="1"/>
  <c r="U2027" i="1" s="1"/>
  <c r="V2027" i="1" s="1"/>
  <c r="T2035" i="1"/>
  <c r="U2035" i="1" s="1"/>
  <c r="V2035" i="1" s="1"/>
  <c r="T2043" i="1"/>
  <c r="U2043" i="1" s="1"/>
  <c r="V2043" i="1" s="1"/>
  <c r="T2082" i="1"/>
  <c r="U2082" i="1" s="1"/>
  <c r="V2082" i="1" s="1"/>
  <c r="T2108" i="1"/>
  <c r="U2108" i="1" s="1"/>
  <c r="V2108" i="1" s="1"/>
  <c r="T2116" i="1"/>
  <c r="U2116" i="1" s="1"/>
  <c r="V2116" i="1" s="1"/>
  <c r="T2137" i="1"/>
  <c r="U2137" i="1" s="1"/>
  <c r="V2137" i="1" s="1"/>
  <c r="T2145" i="1"/>
  <c r="U2145" i="1" s="1"/>
  <c r="V2145" i="1" s="1"/>
  <c r="T2286" i="1"/>
  <c r="U2286" i="1" s="1"/>
  <c r="V2286" i="1" s="1"/>
  <c r="T2294" i="1"/>
  <c r="U2294" i="1" s="1"/>
  <c r="T2302" i="1"/>
  <c r="U2302" i="1" s="1"/>
  <c r="V2302" i="1" s="1"/>
  <c r="T1797" i="1"/>
  <c r="U1797" i="1" s="1"/>
  <c r="V1797" i="1" s="1"/>
  <c r="T1961" i="1"/>
  <c r="U1961" i="1" s="1"/>
  <c r="V1961" i="1" s="1"/>
  <c r="T2127" i="1"/>
  <c r="U2127" i="1" s="1"/>
  <c r="V2127" i="1" s="1"/>
  <c r="T2156" i="1"/>
  <c r="U2156" i="1" s="1"/>
  <c r="T2168" i="1"/>
  <c r="U2168" i="1" s="1"/>
  <c r="V2168" i="1" s="1"/>
  <c r="T2181" i="1"/>
  <c r="U2181" i="1" s="1"/>
  <c r="V2181" i="1" s="1"/>
  <c r="T2193" i="1"/>
  <c r="U2193" i="1" s="1"/>
  <c r="V2193" i="1" s="1"/>
  <c r="T2265" i="1"/>
  <c r="U2265" i="1" s="1"/>
  <c r="V2265" i="1" s="1"/>
  <c r="T2268" i="1"/>
  <c r="U2268" i="1" s="1"/>
  <c r="V2268" i="1" s="1"/>
  <c r="T2273" i="1"/>
  <c r="U2273" i="1" s="1"/>
  <c r="V2273" i="1" s="1"/>
  <c r="T2281" i="1"/>
  <c r="U2281" i="1" s="1"/>
  <c r="V2281" i="1" s="1"/>
  <c r="T1580" i="1"/>
  <c r="U1580" i="1" s="1"/>
  <c r="V1580" i="1" s="1"/>
  <c r="T1618" i="1"/>
  <c r="U1618" i="1" s="1"/>
  <c r="V1618" i="1" s="1"/>
  <c r="T1653" i="1"/>
  <c r="U1653" i="1" s="1"/>
  <c r="V1653" i="1" s="1"/>
  <c r="T1665" i="1"/>
  <c r="U1665" i="1" s="1"/>
  <c r="V1665" i="1" s="1"/>
  <c r="T2018" i="1"/>
  <c r="U2018" i="1" s="1"/>
  <c r="V2018" i="1" s="1"/>
  <c r="T2044" i="1"/>
  <c r="U2044" i="1" s="1"/>
  <c r="V2044" i="1" s="1"/>
  <c r="T2083" i="1"/>
  <c r="U2083" i="1" s="1"/>
  <c r="T2091" i="1"/>
  <c r="U2091" i="1" s="1"/>
  <c r="T2099" i="1"/>
  <c r="U2099" i="1" s="1"/>
  <c r="T2130" i="1"/>
  <c r="U2130" i="1" s="1"/>
  <c r="T2138" i="1"/>
  <c r="U2138" i="1" s="1"/>
  <c r="V2138" i="1" s="1"/>
  <c r="T2146" i="1"/>
  <c r="U2146" i="1" s="1"/>
  <c r="V2146" i="1" s="1"/>
  <c r="T2176" i="1"/>
  <c r="U2176" i="1" s="1"/>
  <c r="V2176" i="1" s="1"/>
  <c r="T2183" i="1"/>
  <c r="U2183" i="1" s="1"/>
  <c r="T2196" i="1"/>
  <c r="U2196" i="1" s="1"/>
  <c r="V2196" i="1" s="1"/>
  <c r="T2222" i="1"/>
  <c r="U2222" i="1" s="1"/>
  <c r="V2222" i="1" s="1"/>
  <c r="T2230" i="1"/>
  <c r="U2230" i="1" s="1"/>
  <c r="V2230" i="1" s="1"/>
  <c r="T2245" i="1"/>
  <c r="U2245" i="1" s="1"/>
  <c r="V2245" i="1" s="1"/>
  <c r="T2263" i="1"/>
  <c r="U2263" i="1" s="1"/>
  <c r="V2263" i="1" s="1"/>
  <c r="T1547" i="1"/>
  <c r="U1547" i="1" s="1"/>
  <c r="V1547" i="1" s="1"/>
  <c r="T1554" i="1"/>
  <c r="U1554" i="1" s="1"/>
  <c r="V1554" i="1" s="1"/>
  <c r="T1573" i="1"/>
  <c r="U1573" i="1" s="1"/>
  <c r="T1594" i="1"/>
  <c r="U1594" i="1" s="1"/>
  <c r="V1594" i="1" s="1"/>
  <c r="T1636" i="1"/>
  <c r="U1636" i="1" s="1"/>
  <c r="V1636" i="1" s="1"/>
  <c r="T1658" i="1"/>
  <c r="U1658" i="1" s="1"/>
  <c r="V1658" i="1" s="1"/>
  <c r="T1663" i="1"/>
  <c r="U1663" i="1" s="1"/>
  <c r="V1663" i="1" s="1"/>
  <c r="T1668" i="1"/>
  <c r="U1668" i="1" s="1"/>
  <c r="V1668" i="1" s="1"/>
  <c r="T1673" i="1"/>
  <c r="U1673" i="1" s="1"/>
  <c r="T1688" i="1"/>
  <c r="U1688" i="1" s="1"/>
  <c r="V1688" i="1" s="1"/>
  <c r="T1698" i="1"/>
  <c r="U1698" i="1" s="1"/>
  <c r="V1698" i="1" s="1"/>
  <c r="T1723" i="1"/>
  <c r="U1723" i="1" s="1"/>
  <c r="V1723" i="1" s="1"/>
  <c r="T1725" i="1"/>
  <c r="U1725" i="1" s="1"/>
  <c r="V1725" i="1" s="1"/>
  <c r="T1738" i="1"/>
  <c r="T1746" i="1"/>
  <c r="U1746" i="1" s="1"/>
  <c r="V1746" i="1" s="1"/>
  <c r="T1808" i="1"/>
  <c r="U1808" i="1" s="1"/>
  <c r="V1808" i="1" s="1"/>
  <c r="T1834" i="1"/>
  <c r="U1834" i="1" s="1"/>
  <c r="T1839" i="1"/>
  <c r="U1839" i="1" s="1"/>
  <c r="V1839" i="1" s="1"/>
  <c r="T1847" i="1"/>
  <c r="U1847" i="1" s="1"/>
  <c r="V1847" i="1" s="1"/>
  <c r="T1865" i="1"/>
  <c r="U1865" i="1" s="1"/>
  <c r="V1865" i="1" s="1"/>
  <c r="T1870" i="1"/>
  <c r="U1870" i="1" s="1"/>
  <c r="V1870" i="1" s="1"/>
  <c r="T1873" i="1"/>
  <c r="U1873" i="1" s="1"/>
  <c r="V1873" i="1" s="1"/>
  <c r="T1880" i="1"/>
  <c r="U1880" i="1" s="1"/>
  <c r="V1880" i="1" s="1"/>
  <c r="T1888" i="1"/>
  <c r="U1888" i="1" s="1"/>
  <c r="V1888" i="1" s="1"/>
  <c r="T1896" i="1"/>
  <c r="U1896" i="1" s="1"/>
  <c r="V1896" i="1" s="1"/>
  <c r="T1899" i="1"/>
  <c r="U1899" i="1" s="1"/>
  <c r="V1899" i="1" s="1"/>
  <c r="T1907" i="1"/>
  <c r="U1907" i="1" s="1"/>
  <c r="V1907" i="1" s="1"/>
  <c r="T1949" i="1"/>
  <c r="U1949" i="1" s="1"/>
  <c r="V1949" i="1" s="1"/>
  <c r="T1957" i="1"/>
  <c r="U1957" i="1" s="1"/>
  <c r="V1957" i="1" s="1"/>
  <c r="T1970" i="1"/>
  <c r="U1970" i="1" s="1"/>
  <c r="V1970" i="1" s="1"/>
  <c r="T1975" i="1"/>
  <c r="U1975" i="1" s="1"/>
  <c r="V1975" i="1" s="1"/>
  <c r="T1995" i="1"/>
  <c r="U1995" i="1" s="1"/>
  <c r="T2003" i="1"/>
  <c r="U2003" i="1" s="1"/>
  <c r="T2011" i="1"/>
  <c r="U2011" i="1" s="1"/>
  <c r="V2011" i="1" s="1"/>
  <c r="T2039" i="1"/>
  <c r="U2039" i="1" s="1"/>
  <c r="V2039" i="1" s="1"/>
  <c r="T2055" i="1"/>
  <c r="U2055" i="1" s="1"/>
  <c r="V2055" i="1" s="1"/>
  <c r="T2065" i="1"/>
  <c r="U2065" i="1" s="1"/>
  <c r="V2065" i="1" s="1"/>
  <c r="T2274" i="1"/>
  <c r="U2274" i="1" s="1"/>
  <c r="V2274" i="1" s="1"/>
  <c r="T1284" i="1"/>
  <c r="U1284" i="1" s="1"/>
  <c r="V1284" i="1" s="1"/>
  <c r="T1287" i="1"/>
  <c r="U1287" i="1" s="1"/>
  <c r="V1287" i="1" s="1"/>
  <c r="T1307" i="1"/>
  <c r="U1307" i="1" s="1"/>
  <c r="V1307" i="1" s="1"/>
  <c r="T1322" i="1"/>
  <c r="U1322" i="1" s="1"/>
  <c r="T1357" i="1"/>
  <c r="U1357" i="1" s="1"/>
  <c r="V1357" i="1" s="1"/>
  <c r="T1360" i="1"/>
  <c r="T1375" i="1"/>
  <c r="U1375" i="1" s="1"/>
  <c r="V1375" i="1" s="1"/>
  <c r="T1379" i="1"/>
  <c r="U1379" i="1" s="1"/>
  <c r="V1379" i="1" s="1"/>
  <c r="T1383" i="1"/>
  <c r="U1383" i="1" s="1"/>
  <c r="V1383" i="1" s="1"/>
  <c r="T1387" i="1"/>
  <c r="U1387" i="1" s="1"/>
  <c r="V1387" i="1" s="1"/>
  <c r="T1402" i="1"/>
  <c r="U1402" i="1" s="1"/>
  <c r="T1432" i="1"/>
  <c r="U1432" i="1" s="1"/>
  <c r="T1435" i="1"/>
  <c r="U1435" i="1" s="1"/>
  <c r="T1455" i="1"/>
  <c r="T1458" i="1"/>
  <c r="U1458" i="1" s="1"/>
  <c r="V1458" i="1" s="1"/>
  <c r="T1511" i="1"/>
  <c r="U1511" i="1" s="1"/>
  <c r="V1511" i="1" s="1"/>
  <c r="T1522" i="1"/>
  <c r="U1522" i="1" s="1"/>
  <c r="V1522" i="1" s="1"/>
  <c r="T1526" i="1"/>
  <c r="U1526" i="1" s="1"/>
  <c r="V1526" i="1" s="1"/>
  <c r="T1533" i="1"/>
  <c r="U1533" i="1" s="1"/>
  <c r="V1533" i="1" s="1"/>
  <c r="T2112" i="1"/>
  <c r="U2112" i="1" s="1"/>
  <c r="V2112" i="1" s="1"/>
  <c r="T2115" i="1"/>
  <c r="U2115" i="1" s="1"/>
  <c r="V2115" i="1" s="1"/>
  <c r="T2128" i="1"/>
  <c r="U2128" i="1" s="1"/>
  <c r="V2128" i="1" s="1"/>
  <c r="T2157" i="1"/>
  <c r="U2157" i="1" s="1"/>
  <c r="T2186" i="1"/>
  <c r="U2186" i="1" s="1"/>
  <c r="T2199" i="1"/>
  <c r="U2199" i="1" s="1"/>
  <c r="V2199" i="1" s="1"/>
  <c r="T2202" i="1"/>
  <c r="U2202" i="1" s="1"/>
  <c r="T2220" i="1"/>
  <c r="U2220" i="1" s="1"/>
  <c r="T2228" i="1"/>
  <c r="U2228" i="1" s="1"/>
  <c r="V2228" i="1" s="1"/>
  <c r="T2236" i="1"/>
  <c r="U2236" i="1" s="1"/>
  <c r="T2256" i="1"/>
  <c r="U2256" i="1" s="1"/>
  <c r="V2256" i="1" s="1"/>
  <c r="T2282" i="1"/>
  <c r="U2282" i="1" s="1"/>
  <c r="T2298" i="1"/>
  <c r="U2298" i="1" s="1"/>
  <c r="T2306" i="1"/>
  <c r="U2306" i="1" s="1"/>
  <c r="T2311" i="1"/>
  <c r="U2311" i="1" s="1"/>
  <c r="V2311" i="1" s="1"/>
  <c r="T1588" i="1"/>
  <c r="U1588" i="1" s="1"/>
  <c r="V1588" i="1" s="1"/>
  <c r="T1602" i="1"/>
  <c r="U1602" i="1" s="1"/>
  <c r="V1602" i="1" s="1"/>
  <c r="T1606" i="1"/>
  <c r="U1606" i="1" s="1"/>
  <c r="T1647" i="1"/>
  <c r="U1647" i="1" s="1"/>
  <c r="T1656" i="1"/>
  <c r="U1656" i="1" s="1"/>
  <c r="V1656" i="1" s="1"/>
  <c r="T1661" i="1"/>
  <c r="U1661" i="1" s="1"/>
  <c r="V1661" i="1" s="1"/>
  <c r="T1770" i="1"/>
  <c r="U1770" i="1" s="1"/>
  <c r="V1770" i="1" s="1"/>
  <c r="T1803" i="1"/>
  <c r="U1803" i="1" s="1"/>
  <c r="V1803" i="1" s="1"/>
  <c r="T1871" i="1"/>
  <c r="U1871" i="1" s="1"/>
  <c r="V1871" i="1" s="1"/>
  <c r="T1980" i="1"/>
  <c r="U1980" i="1" s="1"/>
  <c r="V1980" i="1" s="1"/>
  <c r="T2058" i="1"/>
  <c r="U2058" i="1" s="1"/>
  <c r="V2058" i="1" s="1"/>
  <c r="T2076" i="1"/>
  <c r="U2076" i="1" s="1"/>
  <c r="V2076" i="1" s="1"/>
  <c r="T2162" i="1"/>
  <c r="U2162" i="1" s="1"/>
  <c r="V2162" i="1" s="1"/>
  <c r="T2231" i="1"/>
  <c r="U2231" i="1" s="1"/>
  <c r="V2231" i="1" s="1"/>
  <c r="T1298" i="1"/>
  <c r="U1298" i="1" s="1"/>
  <c r="V1298" i="1" s="1"/>
  <c r="T1440" i="1"/>
  <c r="U1440" i="1" s="1"/>
  <c r="V1440" i="1" s="1"/>
  <c r="T1456" i="1"/>
  <c r="U1456" i="1" s="1"/>
  <c r="T1523" i="1"/>
  <c r="U1523" i="1" s="1"/>
  <c r="V1523" i="1" s="1"/>
  <c r="T1563" i="1"/>
  <c r="U1563" i="1" s="1"/>
  <c r="V1563" i="1" s="1"/>
  <c r="T1571" i="1"/>
  <c r="U1571" i="1" s="1"/>
  <c r="V1571" i="1" s="1"/>
  <c r="T1582" i="1"/>
  <c r="U1582" i="1" s="1"/>
  <c r="T1585" i="1"/>
  <c r="U1585" i="1" s="1"/>
  <c r="V1585" i="1" s="1"/>
  <c r="T1631" i="1"/>
  <c r="U1631" i="1" s="1"/>
  <c r="V1631" i="1" s="1"/>
  <c r="T1634" i="1"/>
  <c r="U1634" i="1" s="1"/>
  <c r="V1634" i="1" s="1"/>
  <c r="T1641" i="1"/>
  <c r="U1641" i="1" s="1"/>
  <c r="T1652" i="1"/>
  <c r="U1652" i="1" s="1"/>
  <c r="T1654" i="1"/>
  <c r="U1654" i="1" s="1"/>
  <c r="T1659" i="1"/>
  <c r="U1659" i="1" s="1"/>
  <c r="V1659" i="1" s="1"/>
  <c r="T1674" i="1"/>
  <c r="U1674" i="1" s="1"/>
  <c r="V1674" i="1" s="1"/>
  <c r="T1784" i="1"/>
  <c r="U1784" i="1" s="1"/>
  <c r="V1784" i="1" s="1"/>
  <c r="T1822" i="1"/>
  <c r="U1822" i="1" s="1"/>
  <c r="T1827" i="1"/>
  <c r="U1827" i="1" s="1"/>
  <c r="V1827" i="1" s="1"/>
  <c r="T1848" i="1"/>
  <c r="U1848" i="1" s="1"/>
  <c r="V1848" i="1" s="1"/>
  <c r="T1856" i="1"/>
  <c r="U1856" i="1" s="1"/>
  <c r="T1861" i="1"/>
  <c r="U1861" i="1" s="1"/>
  <c r="V1861" i="1" s="1"/>
  <c r="T1900" i="1"/>
  <c r="U1900" i="1" s="1"/>
  <c r="V1900" i="1" s="1"/>
  <c r="T1978" i="1"/>
  <c r="U1978" i="1" s="1"/>
  <c r="T1996" i="1"/>
  <c r="U1996" i="1" s="1"/>
  <c r="V1996" i="1" s="1"/>
  <c r="T2004" i="1"/>
  <c r="U2004" i="1" s="1"/>
  <c r="V2004" i="1" s="1"/>
  <c r="T2048" i="1"/>
  <c r="U2048" i="1" s="1"/>
  <c r="V2048" i="1" s="1"/>
  <c r="T2056" i="1"/>
  <c r="U2056" i="1" s="1"/>
  <c r="V2056" i="1" s="1"/>
  <c r="T2066" i="1"/>
  <c r="U2066" i="1" s="1"/>
  <c r="V2066" i="1" s="1"/>
  <c r="T2071" i="1"/>
  <c r="U2071" i="1" s="1"/>
  <c r="V2071" i="1" s="1"/>
  <c r="T2079" i="1"/>
  <c r="U2079" i="1" s="1"/>
  <c r="T2087" i="1"/>
  <c r="U2087" i="1" s="1"/>
  <c r="V2087" i="1" s="1"/>
  <c r="T2200" i="1"/>
  <c r="U2200" i="1" s="1"/>
  <c r="V2200" i="1" s="1"/>
  <c r="T2213" i="1"/>
  <c r="U2213" i="1" s="1"/>
  <c r="T2226" i="1"/>
  <c r="U2226" i="1" s="1"/>
  <c r="V2226" i="1" s="1"/>
  <c r="T2234" i="1"/>
  <c r="U2234" i="1" s="1"/>
  <c r="V2234" i="1" s="1"/>
  <c r="T2262" i="1"/>
  <c r="U2262" i="1" s="1"/>
  <c r="V2262" i="1" s="1"/>
  <c r="T2288" i="1"/>
  <c r="U2288" i="1" s="1"/>
  <c r="V2288" i="1" s="1"/>
  <c r="T2296" i="1"/>
  <c r="U2296" i="1" s="1"/>
  <c r="V2296" i="1" s="1"/>
  <c r="T2304" i="1"/>
  <c r="U2304" i="1" s="1"/>
  <c r="V2304" i="1" s="1"/>
  <c r="T1293" i="1"/>
  <c r="U1293" i="1" s="1"/>
  <c r="T1361" i="1"/>
  <c r="U1361" i="1" s="1"/>
  <c r="T1396" i="1"/>
  <c r="U1396" i="1" s="1"/>
  <c r="V1396" i="1" s="1"/>
  <c r="T2158" i="1"/>
  <c r="U2158" i="1" s="1"/>
  <c r="V2158" i="1" s="1"/>
  <c r="T2237" i="1"/>
  <c r="U2237" i="1" s="1"/>
  <c r="T2312" i="1"/>
  <c r="U2312" i="1" s="1"/>
  <c r="V2312" i="1" s="1"/>
  <c r="T1297" i="1"/>
  <c r="U1297" i="1" s="1"/>
  <c r="V1297" i="1" s="1"/>
  <c r="T1301" i="1"/>
  <c r="U1301" i="1" s="1"/>
  <c r="T1305" i="1"/>
  <c r="U1305" i="1" s="1"/>
  <c r="V1305" i="1" s="1"/>
  <c r="T1309" i="1"/>
  <c r="U1309" i="1" s="1"/>
  <c r="T1365" i="1"/>
  <c r="U1365" i="1" s="1"/>
  <c r="V1365" i="1" s="1"/>
  <c r="T1373" i="1"/>
  <c r="U1373" i="1" s="1"/>
  <c r="T1377" i="1"/>
  <c r="U1377" i="1" s="1"/>
  <c r="V1377" i="1" s="1"/>
  <c r="T1381" i="1"/>
  <c r="U1381" i="1" s="1"/>
  <c r="T1385" i="1"/>
  <c r="U1385" i="1" s="1"/>
  <c r="V1385" i="1" s="1"/>
  <c r="T1389" i="1"/>
  <c r="U1389" i="1" s="1"/>
  <c r="T1393" i="1"/>
  <c r="U1393" i="1" s="1"/>
  <c r="V1393" i="1" s="1"/>
  <c r="T1400" i="1"/>
  <c r="U1400" i="1" s="1"/>
  <c r="V1400" i="1" s="1"/>
  <c r="T1404" i="1"/>
  <c r="U1404" i="1" s="1"/>
  <c r="T1412" i="1"/>
  <c r="U1412" i="1" s="1"/>
  <c r="V1412" i="1" s="1"/>
  <c r="T1416" i="1"/>
  <c r="U1416" i="1" s="1"/>
  <c r="V1416" i="1" s="1"/>
  <c r="T1509" i="1"/>
  <c r="U1509" i="1" s="1"/>
  <c r="V1509" i="1" s="1"/>
  <c r="T1552" i="1"/>
  <c r="U1552" i="1" s="1"/>
  <c r="V1552" i="1" s="1"/>
  <c r="T1645" i="1"/>
  <c r="U1645" i="1" s="1"/>
  <c r="V1645" i="1" s="1"/>
  <c r="T1664" i="1"/>
  <c r="U1664" i="1" s="1"/>
  <c r="V1664" i="1" s="1"/>
  <c r="T1667" i="1"/>
  <c r="U1667" i="1" s="1"/>
  <c r="V1667" i="1" s="1"/>
  <c r="T1677" i="1"/>
  <c r="U1677" i="1" s="1"/>
  <c r="V1677" i="1" s="1"/>
  <c r="T1680" i="1"/>
  <c r="U1680" i="1" s="1"/>
  <c r="V1680" i="1" s="1"/>
  <c r="T1697" i="1"/>
  <c r="U1697" i="1" s="1"/>
  <c r="V1697" i="1" s="1"/>
  <c r="T1766" i="1"/>
  <c r="U1766" i="1" s="1"/>
  <c r="V1766" i="1" s="1"/>
  <c r="T1782" i="1"/>
  <c r="U1782" i="1" s="1"/>
  <c r="V1782" i="1" s="1"/>
  <c r="T1843" i="1"/>
  <c r="U1843" i="1" s="1"/>
  <c r="V1843" i="1" s="1"/>
  <c r="T1864" i="1"/>
  <c r="U1864" i="1" s="1"/>
  <c r="V1864" i="1" s="1"/>
  <c r="T1986" i="1"/>
  <c r="U1986" i="1" s="1"/>
  <c r="V1986" i="1" s="1"/>
  <c r="T2022" i="1"/>
  <c r="U2022" i="1" s="1"/>
  <c r="V2022" i="1" s="1"/>
  <c r="T2101" i="1"/>
  <c r="U2101" i="1" s="1"/>
  <c r="V2101" i="1" s="1"/>
  <c r="T2290" i="1"/>
  <c r="U2290" i="1" s="1"/>
  <c r="V2290" i="1" s="1"/>
  <c r="T2310" i="1"/>
  <c r="U2310" i="1" s="1"/>
  <c r="V2310" i="1" s="1"/>
  <c r="T1308" i="1"/>
  <c r="U1308" i="1" s="1"/>
  <c r="T1329" i="1"/>
  <c r="U1329" i="1" s="1"/>
  <c r="V1329" i="1" s="1"/>
  <c r="T1366" i="1"/>
  <c r="U1366" i="1" s="1"/>
  <c r="T1390" i="1"/>
  <c r="U1390" i="1" s="1"/>
  <c r="V1390" i="1" s="1"/>
  <c r="T1408" i="1"/>
  <c r="U1408" i="1" s="1"/>
  <c r="V1408" i="1" s="1"/>
  <c r="T1470" i="1"/>
  <c r="U1470" i="1" s="1"/>
  <c r="V1470" i="1" s="1"/>
  <c r="T1500" i="1"/>
  <c r="U1500" i="1" s="1"/>
  <c r="V1500" i="1" s="1"/>
  <c r="T1626" i="1"/>
  <c r="U1626" i="1" s="1"/>
  <c r="V1626" i="1" s="1"/>
  <c r="T1633" i="1"/>
  <c r="U1633" i="1" s="1"/>
  <c r="V1633" i="1" s="1"/>
  <c r="T1793" i="1"/>
  <c r="U1793" i="1" s="1"/>
  <c r="T1795" i="1"/>
  <c r="U1795" i="1" s="1"/>
  <c r="V1795" i="1" s="1"/>
  <c r="T1967" i="1"/>
  <c r="T2252" i="1"/>
  <c r="T1824" i="1"/>
  <c r="U1824" i="1" s="1"/>
  <c r="V1824" i="1" s="1"/>
  <c r="T1480" i="1"/>
  <c r="U1480" i="1" s="1"/>
  <c r="V1480" i="1" s="1"/>
  <c r="T1630" i="1"/>
  <c r="U1630" i="1" s="1"/>
  <c r="V1630" i="1" s="1"/>
  <c r="T1788" i="1"/>
  <c r="U1788" i="1" s="1"/>
  <c r="T1314" i="1"/>
  <c r="U1314" i="1" s="1"/>
  <c r="V1314" i="1" s="1"/>
  <c r="T1285" i="1"/>
  <c r="U1285" i="1" s="1"/>
  <c r="V1285" i="1" s="1"/>
  <c r="T1419" i="1"/>
  <c r="U1419" i="1" s="1"/>
  <c r="V1419" i="1" s="1"/>
  <c r="T1438" i="1"/>
  <c r="U1438" i="1" s="1"/>
  <c r="V1438" i="1" s="1"/>
  <c r="T1462" i="1"/>
  <c r="U1462" i="1" s="1"/>
  <c r="V1462" i="1" s="1"/>
  <c r="T1468" i="1"/>
  <c r="U1468" i="1" s="1"/>
  <c r="V1468" i="1" s="1"/>
  <c r="T1478" i="1"/>
  <c r="U1478" i="1" s="1"/>
  <c r="T1589" i="1"/>
  <c r="U1589" i="1" s="1"/>
  <c r="V1589" i="1" s="1"/>
  <c r="T1691" i="1"/>
  <c r="U1691" i="1" s="1"/>
  <c r="V1691" i="1" s="1"/>
  <c r="T1696" i="1"/>
  <c r="U1696" i="1" s="1"/>
  <c r="V1696" i="1" s="1"/>
  <c r="T1704" i="1"/>
  <c r="T1736" i="1"/>
  <c r="U1736" i="1" s="1"/>
  <c r="T1752" i="1"/>
  <c r="T1762" i="1"/>
  <c r="U1762" i="1" s="1"/>
  <c r="V1762" i="1" s="1"/>
  <c r="T1778" i="1"/>
  <c r="U1778" i="1" s="1"/>
  <c r="V1778" i="1" s="1"/>
  <c r="T1952" i="1"/>
  <c r="U1952" i="1" s="1"/>
  <c r="V1952" i="1" s="1"/>
  <c r="T2204" i="1"/>
  <c r="U2204" i="1" s="1"/>
  <c r="V2204" i="1" s="1"/>
  <c r="T2255" i="1"/>
  <c r="U2255" i="1" s="1"/>
  <c r="V2255" i="1" s="1"/>
  <c r="T1572" i="1"/>
  <c r="U1572" i="1" s="1"/>
  <c r="V1572" i="1" s="1"/>
  <c r="T1855" i="1"/>
  <c r="U1855" i="1" s="1"/>
  <c r="V1855" i="1" s="1"/>
  <c r="T1860" i="1"/>
  <c r="U1860" i="1" s="1"/>
  <c r="V1860" i="1" s="1"/>
  <c r="T1291" i="1"/>
  <c r="U1291" i="1" s="1"/>
  <c r="T1295" i="1"/>
  <c r="U1295" i="1" s="1"/>
  <c r="V1295" i="1" s="1"/>
  <c r="T1302" i="1"/>
  <c r="U1302" i="1" s="1"/>
  <c r="V1302" i="1" s="1"/>
  <c r="T1306" i="1"/>
  <c r="U1306" i="1" s="1"/>
  <c r="V1306" i="1" s="1"/>
  <c r="T1313" i="1"/>
  <c r="U1313" i="1" s="1"/>
  <c r="V1313" i="1" s="1"/>
  <c r="T1333" i="1"/>
  <c r="U1333" i="1" s="1"/>
  <c r="T1337" i="1"/>
  <c r="U1337" i="1" s="1"/>
  <c r="T1343" i="1"/>
  <c r="U1343" i="1" s="1"/>
  <c r="T1347" i="1"/>
  <c r="U1347" i="1" s="1"/>
  <c r="V1347" i="1" s="1"/>
  <c r="T1351" i="1"/>
  <c r="U1351" i="1" s="1"/>
  <c r="V1351" i="1" s="1"/>
  <c r="T1355" i="1"/>
  <c r="U1355" i="1" s="1"/>
  <c r="V1355" i="1" s="1"/>
  <c r="T1358" i="1"/>
  <c r="U1358" i="1" s="1"/>
  <c r="V1358" i="1" s="1"/>
  <c r="T1364" i="1"/>
  <c r="U1364" i="1" s="1"/>
  <c r="V1364" i="1" s="1"/>
  <c r="T1368" i="1"/>
  <c r="U1368" i="1" s="1"/>
  <c r="T1384" i="1"/>
  <c r="U1384" i="1" s="1"/>
  <c r="T1406" i="1"/>
  <c r="U1406" i="1" s="1"/>
  <c r="T1410" i="1"/>
  <c r="U1410" i="1" s="1"/>
  <c r="T1418" i="1"/>
  <c r="U1418" i="1" s="1"/>
  <c r="T1428" i="1"/>
  <c r="U1428" i="1" s="1"/>
  <c r="T1449" i="1"/>
  <c r="U1449" i="1" s="1"/>
  <c r="V1449" i="1" s="1"/>
  <c r="T1453" i="1"/>
  <c r="U1453" i="1" s="1"/>
  <c r="T1459" i="1"/>
  <c r="U1459" i="1" s="1"/>
  <c r="T1475" i="1"/>
  <c r="T1568" i="1"/>
  <c r="U1568" i="1" s="1"/>
  <c r="V1568" i="1" s="1"/>
  <c r="T1579" i="1"/>
  <c r="U1579" i="1" s="1"/>
  <c r="V1579" i="1" s="1"/>
  <c r="T1583" i="1"/>
  <c r="U1583" i="1" s="1"/>
  <c r="V1583" i="1" s="1"/>
  <c r="T1596" i="1"/>
  <c r="U1596" i="1" s="1"/>
  <c r="V1596" i="1" s="1"/>
  <c r="T1682" i="1"/>
  <c r="U1682" i="1" s="1"/>
  <c r="V1682" i="1" s="1"/>
  <c r="T1694" i="1"/>
  <c r="U1694" i="1" s="1"/>
  <c r="V1694" i="1" s="1"/>
  <c r="T1699" i="1"/>
  <c r="T1731" i="1"/>
  <c r="U1731" i="1" s="1"/>
  <c r="V1731" i="1" s="1"/>
  <c r="T1757" i="1"/>
  <c r="U1757" i="1" s="1"/>
  <c r="V1757" i="1" s="1"/>
  <c r="T1765" i="1"/>
  <c r="U1765" i="1" s="1"/>
  <c r="V1765" i="1" s="1"/>
  <c r="T1773" i="1"/>
  <c r="U1773" i="1" s="1"/>
  <c r="V1773" i="1" s="1"/>
  <c r="T1844" i="1"/>
  <c r="U1844" i="1" s="1"/>
  <c r="V1844" i="1" s="1"/>
  <c r="T1852" i="1"/>
  <c r="U1852" i="1" s="1"/>
  <c r="V1852" i="1" s="1"/>
  <c r="T1882" i="1"/>
  <c r="U1882" i="1" s="1"/>
  <c r="V1882" i="1" s="1"/>
  <c r="T2096" i="1"/>
  <c r="U2096" i="1" s="1"/>
  <c r="T2233" i="1"/>
  <c r="U2233" i="1" s="1"/>
  <c r="T2238" i="1"/>
  <c r="U2238" i="1" s="1"/>
  <c r="V2238" i="1" s="1"/>
  <c r="T1508" i="1"/>
  <c r="U1508" i="1" s="1"/>
  <c r="T1529" i="1"/>
  <c r="U1529" i="1" s="1"/>
  <c r="V1529" i="1" s="1"/>
  <c r="T1543" i="1"/>
  <c r="U1543" i="1" s="1"/>
  <c r="V1543" i="1" s="1"/>
  <c r="T1550" i="1"/>
  <c r="U1550" i="1" s="1"/>
  <c r="V1550" i="1" s="1"/>
  <c r="T1569" i="1"/>
  <c r="U1569" i="1" s="1"/>
  <c r="V1569" i="1" s="1"/>
  <c r="T1576" i="1"/>
  <c r="U1576" i="1" s="1"/>
  <c r="V1576" i="1" s="1"/>
  <c r="T1584" i="1"/>
  <c r="U1584" i="1" s="1"/>
  <c r="T1617" i="1"/>
  <c r="U1617" i="1" s="1"/>
  <c r="V1617" i="1" s="1"/>
  <c r="T1620" i="1"/>
  <c r="U1620" i="1" s="1"/>
  <c r="T1689" i="1"/>
  <c r="U1689" i="1" s="1"/>
  <c r="T1760" i="1"/>
  <c r="U1760" i="1" s="1"/>
  <c r="T1768" i="1"/>
  <c r="U1768" i="1" s="1"/>
  <c r="V1768" i="1" s="1"/>
  <c r="T1800" i="1"/>
  <c r="U1800" i="1" s="1"/>
  <c r="V1800" i="1" s="1"/>
  <c r="T1802" i="1"/>
  <c r="U1802" i="1" s="1"/>
  <c r="V1802" i="1" s="1"/>
  <c r="T1805" i="1"/>
  <c r="U1805" i="1" s="1"/>
  <c r="V1805" i="1" s="1"/>
  <c r="T1868" i="1"/>
  <c r="U1868" i="1" s="1"/>
  <c r="V1868" i="1" s="1"/>
  <c r="T1909" i="1"/>
  <c r="U1909" i="1" s="1"/>
  <c r="V1909" i="1" s="1"/>
  <c r="T2001" i="1"/>
  <c r="U2001" i="1" s="1"/>
  <c r="V2001" i="1" s="1"/>
  <c r="T2041" i="1"/>
  <c r="U2041" i="1" s="1"/>
  <c r="V2041" i="1" s="1"/>
  <c r="T2117" i="1"/>
  <c r="U2117" i="1" s="1"/>
  <c r="V2117" i="1" s="1"/>
  <c r="T2125" i="1"/>
  <c r="U2125" i="1" s="1"/>
  <c r="V2125" i="1" s="1"/>
  <c r="T2207" i="1"/>
  <c r="U2207" i="1" s="1"/>
  <c r="V2207" i="1" s="1"/>
  <c r="T1493" i="1"/>
  <c r="U1493" i="1" s="1"/>
  <c r="V1493" i="1" s="1"/>
  <c r="T1505" i="1"/>
  <c r="U1505" i="1" s="1"/>
  <c r="V1505" i="1" s="1"/>
  <c r="T1519" i="1"/>
  <c r="U1519" i="1" s="1"/>
  <c r="T1537" i="1"/>
  <c r="U1537" i="1" s="1"/>
  <c r="V1537" i="1" s="1"/>
  <c r="T1605" i="1"/>
  <c r="U1605" i="1" s="1"/>
  <c r="V1605" i="1" s="1"/>
  <c r="T1700" i="1"/>
  <c r="T1758" i="1"/>
  <c r="U1758" i="1" s="1"/>
  <c r="V1758" i="1" s="1"/>
  <c r="T1845" i="1"/>
  <c r="U1845" i="1" s="1"/>
  <c r="V1845" i="1" s="1"/>
  <c r="T1853" i="1"/>
  <c r="U1853" i="1" s="1"/>
  <c r="V1853" i="1" s="1"/>
  <c r="T1950" i="1"/>
  <c r="U1950" i="1" s="1"/>
  <c r="V1950" i="1" s="1"/>
  <c r="T2144" i="1"/>
  <c r="U2144" i="1" s="1"/>
  <c r="V2144" i="1" s="1"/>
  <c r="T2185" i="1"/>
  <c r="U2185" i="1" s="1"/>
  <c r="V2185" i="1" s="1"/>
  <c r="T1498" i="1"/>
  <c r="U1498" i="1" s="1"/>
  <c r="T1534" i="1"/>
  <c r="U1534" i="1" s="1"/>
  <c r="V1534" i="1" s="1"/>
  <c r="T1541" i="1"/>
  <c r="U1541" i="1" s="1"/>
  <c r="V1541" i="1" s="1"/>
  <c r="T1544" i="1"/>
  <c r="U1544" i="1" s="1"/>
  <c r="T1555" i="1"/>
  <c r="U1555" i="1" s="1"/>
  <c r="T1621" i="1"/>
  <c r="U1621" i="1" s="1"/>
  <c r="V1621" i="1" s="1"/>
  <c r="T1632" i="1"/>
  <c r="U1632" i="1" s="1"/>
  <c r="V1632" i="1" s="1"/>
  <c r="T1635" i="1"/>
  <c r="U1635" i="1" s="1"/>
  <c r="V1635" i="1" s="1"/>
  <c r="T1650" i="1"/>
  <c r="U1650" i="1" s="1"/>
  <c r="V1650" i="1" s="1"/>
  <c r="T1669" i="1"/>
  <c r="U1669" i="1" s="1"/>
  <c r="V1669" i="1" s="1"/>
  <c r="T1676" i="1"/>
  <c r="U1676" i="1" s="1"/>
  <c r="V1676" i="1" s="1"/>
  <c r="T1690" i="1"/>
  <c r="U1690" i="1" s="1"/>
  <c r="T1695" i="1"/>
  <c r="U1695" i="1" s="1"/>
  <c r="V1695" i="1" s="1"/>
  <c r="T1708" i="1"/>
  <c r="U1708" i="1" s="1"/>
  <c r="V1708" i="1" s="1"/>
  <c r="T1713" i="1"/>
  <c r="U1713" i="1" s="1"/>
  <c r="V1713" i="1" s="1"/>
  <c r="T1720" i="1"/>
  <c r="U1720" i="1" s="1"/>
  <c r="V1720" i="1" s="1"/>
  <c r="T1743" i="1"/>
  <c r="U1743" i="1" s="1"/>
  <c r="V1743" i="1" s="1"/>
  <c r="T1751" i="1"/>
  <c r="U1751" i="1" s="1"/>
  <c r="V1751" i="1" s="1"/>
  <c r="T1753" i="1"/>
  <c r="U1753" i="1" s="1"/>
  <c r="V1753" i="1" s="1"/>
  <c r="T1769" i="1"/>
  <c r="U1769" i="1" s="1"/>
  <c r="T1774" i="1"/>
  <c r="U1774" i="1" s="1"/>
  <c r="V1774" i="1" s="1"/>
  <c r="T1777" i="1"/>
  <c r="U1777" i="1" s="1"/>
  <c r="T1794" i="1"/>
  <c r="U1794" i="1" s="1"/>
  <c r="V1794" i="1" s="1"/>
  <c r="T1796" i="1"/>
  <c r="U1796" i="1" s="1"/>
  <c r="V1796" i="1" s="1"/>
  <c r="T1798" i="1"/>
  <c r="U1798" i="1" s="1"/>
  <c r="V1798" i="1" s="1"/>
  <c r="T1835" i="1"/>
  <c r="U1835" i="1" s="1"/>
  <c r="T1840" i="1"/>
  <c r="U1840" i="1" s="1"/>
  <c r="V1840" i="1" s="1"/>
  <c r="T1869" i="1"/>
  <c r="U1869" i="1" s="1"/>
  <c r="V1869" i="1" s="1"/>
  <c r="T1878" i="1"/>
  <c r="U1878" i="1" s="1"/>
  <c r="T1886" i="1"/>
  <c r="U1886" i="1" s="1"/>
  <c r="T1910" i="1"/>
  <c r="U1910" i="1" s="1"/>
  <c r="V1910" i="1" s="1"/>
  <c r="T1915" i="1"/>
  <c r="U1915" i="1" s="1"/>
  <c r="V1915" i="1" s="1"/>
  <c r="T1918" i="1"/>
  <c r="U1918" i="1" s="1"/>
  <c r="V1918" i="1" s="1"/>
  <c r="T1923" i="1"/>
  <c r="U1923" i="1" s="1"/>
  <c r="V1923" i="1" s="1"/>
  <c r="T1968" i="1"/>
  <c r="U1968" i="1" s="1"/>
  <c r="T1991" i="1"/>
  <c r="U1991" i="1" s="1"/>
  <c r="T1999" i="1"/>
  <c r="U1999" i="1" s="1"/>
  <c r="T2007" i="1"/>
  <c r="U2007" i="1" s="1"/>
  <c r="T2016" i="1"/>
  <c r="U2016" i="1" s="1"/>
  <c r="T2021" i="1"/>
  <c r="U2021" i="1" s="1"/>
  <c r="V2021" i="1" s="1"/>
  <c r="T2026" i="1"/>
  <c r="U2026" i="1" s="1"/>
  <c r="V2026" i="1" s="1"/>
  <c r="T2034" i="1"/>
  <c r="U2034" i="1" s="1"/>
  <c r="V2034" i="1" s="1"/>
  <c r="T2042" i="1"/>
  <c r="U2042" i="1" s="1"/>
  <c r="T2069" i="1"/>
  <c r="U2069" i="1" s="1"/>
  <c r="V2069" i="1" s="1"/>
  <c r="T2092" i="1"/>
  <c r="U2092" i="1" s="1"/>
  <c r="T2097" i="1"/>
  <c r="U2097" i="1" s="1"/>
  <c r="V2097" i="1" s="1"/>
  <c r="T2111" i="1"/>
  <c r="U2111" i="1" s="1"/>
  <c r="V2111" i="1" s="1"/>
  <c r="T2123" i="1"/>
  <c r="U2123" i="1" s="1"/>
  <c r="V2123" i="1" s="1"/>
  <c r="T2126" i="1"/>
  <c r="U2126" i="1" s="1"/>
  <c r="T2134" i="1"/>
  <c r="U2134" i="1" s="1"/>
  <c r="V2134" i="1" s="1"/>
  <c r="T2142" i="1"/>
  <c r="T2150" i="1"/>
  <c r="U2150" i="1" s="1"/>
  <c r="T2167" i="1"/>
  <c r="U2167" i="1" s="1"/>
  <c r="V2167" i="1" s="1"/>
  <c r="T2174" i="1"/>
  <c r="U2174" i="1" s="1"/>
  <c r="T2210" i="1"/>
  <c r="U2210" i="1" s="1"/>
  <c r="V2210" i="1" s="1"/>
  <c r="T2251" i="1"/>
  <c r="U2251" i="1" s="1"/>
  <c r="V2251" i="1" s="1"/>
  <c r="T2264" i="1"/>
  <c r="U2264" i="1" s="1"/>
  <c r="V2264" i="1" s="1"/>
  <c r="T2269" i="1"/>
  <c r="U2269" i="1" s="1"/>
  <c r="V2269" i="1" s="1"/>
  <c r="T2272" i="1"/>
  <c r="U2272" i="1" s="1"/>
  <c r="V2272" i="1" s="1"/>
  <c r="T2277" i="1"/>
  <c r="U2277" i="1" s="1"/>
  <c r="V2277" i="1" s="1"/>
  <c r="T2307" i="1"/>
  <c r="U2307" i="1" s="1"/>
  <c r="V2307" i="1" s="1"/>
  <c r="T1499" i="1"/>
  <c r="U1499" i="1" s="1"/>
  <c r="V1499" i="1" s="1"/>
  <c r="T1503" i="1"/>
  <c r="U1503" i="1" s="1"/>
  <c r="V1503" i="1" s="1"/>
  <c r="T1517" i="1"/>
  <c r="T1539" i="1"/>
  <c r="U1539" i="1" s="1"/>
  <c r="V1539" i="1" s="1"/>
  <c r="T1545" i="1"/>
  <c r="U1545" i="1" s="1"/>
  <c r="V1545" i="1" s="1"/>
  <c r="T1556" i="1"/>
  <c r="U1556" i="1" s="1"/>
  <c r="T1567" i="1"/>
  <c r="T1639" i="1"/>
  <c r="U1639" i="1" s="1"/>
  <c r="V1639" i="1" s="1"/>
  <c r="T1646" i="1"/>
  <c r="U1646" i="1" s="1"/>
  <c r="V1646" i="1" s="1"/>
  <c r="T1655" i="1"/>
  <c r="U1655" i="1" s="1"/>
  <c r="V1655" i="1" s="1"/>
  <c r="T1657" i="1"/>
  <c r="U1657" i="1" s="1"/>
  <c r="V1657" i="1" s="1"/>
  <c r="T1660" i="1"/>
  <c r="U1660" i="1" s="1"/>
  <c r="V1660" i="1" s="1"/>
  <c r="T1662" i="1"/>
  <c r="U1662" i="1" s="1"/>
  <c r="V1662" i="1" s="1"/>
  <c r="T1672" i="1"/>
  <c r="U1672" i="1" s="1"/>
  <c r="T1684" i="1"/>
  <c r="U1684" i="1" s="1"/>
  <c r="V1684" i="1" s="1"/>
  <c r="T1693" i="1"/>
  <c r="U1693" i="1" s="1"/>
  <c r="T1701" i="1"/>
  <c r="U1701" i="1" s="1"/>
  <c r="V1701" i="1" s="1"/>
  <c r="T1706" i="1"/>
  <c r="U1706" i="1" s="1"/>
  <c r="T1733" i="1"/>
  <c r="U1733" i="1" s="1"/>
  <c r="V1733" i="1" s="1"/>
  <c r="T1741" i="1"/>
  <c r="U1741" i="1" s="1"/>
  <c r="V1741" i="1" s="1"/>
  <c r="T1754" i="1"/>
  <c r="T1764" i="1"/>
  <c r="U1764" i="1" s="1"/>
  <c r="V1764" i="1" s="1"/>
  <c r="T1767" i="1"/>
  <c r="U1767" i="1" s="1"/>
  <c r="V1767" i="1" s="1"/>
  <c r="T1772" i="1"/>
  <c r="U1772" i="1" s="1"/>
  <c r="T1823" i="1"/>
  <c r="U1823" i="1" s="1"/>
  <c r="V1823" i="1" s="1"/>
  <c r="T1831" i="1"/>
  <c r="U1831" i="1" s="1"/>
  <c r="V1831" i="1" s="1"/>
  <c r="T1836" i="1"/>
  <c r="U1836" i="1" s="1"/>
  <c r="V1836" i="1" s="1"/>
  <c r="T1841" i="1"/>
  <c r="U1841" i="1" s="1"/>
  <c r="V1841" i="1" s="1"/>
  <c r="T1862" i="1"/>
  <c r="U1862" i="1" s="1"/>
  <c r="V1862" i="1" s="1"/>
  <c r="T1881" i="1"/>
  <c r="U1881" i="1" s="1"/>
  <c r="V1881" i="1" s="1"/>
  <c r="T1884" i="1"/>
  <c r="T1892" i="1"/>
  <c r="U1892" i="1" s="1"/>
  <c r="V1892" i="1" s="1"/>
  <c r="T1897" i="1"/>
  <c r="U1897" i="1" s="1"/>
  <c r="V1897" i="1" s="1"/>
  <c r="T1903" i="1"/>
  <c r="U1903" i="1" s="1"/>
  <c r="V1903" i="1" s="1"/>
  <c r="T1908" i="1"/>
  <c r="U1908" i="1" s="1"/>
  <c r="V1908" i="1" s="1"/>
  <c r="T1916" i="1"/>
  <c r="U1916" i="1" s="1"/>
  <c r="V1916" i="1" s="1"/>
  <c r="T1931" i="1"/>
  <c r="T1938" i="1"/>
  <c r="U1938" i="1" s="1"/>
  <c r="V1938" i="1" s="1"/>
  <c r="T1959" i="1"/>
  <c r="U1959" i="1" s="1"/>
  <c r="V1959" i="1" s="1"/>
  <c r="T1966" i="1"/>
  <c r="U1966" i="1" s="1"/>
  <c r="V1966" i="1" s="1"/>
  <c r="T1997" i="1"/>
  <c r="U1997" i="1" s="1"/>
  <c r="T2005" i="1"/>
  <c r="U2005" i="1" s="1"/>
  <c r="V2005" i="1" s="1"/>
  <c r="T2019" i="1"/>
  <c r="U2019" i="1" s="1"/>
  <c r="V2019" i="1" s="1"/>
  <c r="T2037" i="1"/>
  <c r="U2037" i="1" s="1"/>
  <c r="T2040" i="1"/>
  <c r="U2040" i="1" s="1"/>
  <c r="V2040" i="1" s="1"/>
  <c r="T2045" i="1"/>
  <c r="U2045" i="1" s="1"/>
  <c r="V2045" i="1" s="1"/>
  <c r="T2060" i="1"/>
  <c r="U2060" i="1" s="1"/>
  <c r="V2060" i="1" s="1"/>
  <c r="T2090" i="1"/>
  <c r="U2090" i="1" s="1"/>
  <c r="V2090" i="1" s="1"/>
  <c r="T2095" i="1"/>
  <c r="U2095" i="1" s="1"/>
  <c r="T2105" i="1"/>
  <c r="U2105" i="1" s="1"/>
  <c r="V2105" i="1" s="1"/>
  <c r="T2121" i="1"/>
  <c r="U2121" i="1" s="1"/>
  <c r="V2121" i="1" s="1"/>
  <c r="T2132" i="1"/>
  <c r="U2132" i="1" s="1"/>
  <c r="T2148" i="1"/>
  <c r="U2148" i="1" s="1"/>
  <c r="V2148" i="1" s="1"/>
  <c r="T2153" i="1"/>
  <c r="U2153" i="1" s="1"/>
  <c r="T2163" i="1"/>
  <c r="U2163" i="1" s="1"/>
  <c r="V2163" i="1" s="1"/>
  <c r="T2170" i="1"/>
  <c r="U2170" i="1" s="1"/>
  <c r="T2180" i="1"/>
  <c r="U2180" i="1" s="1"/>
  <c r="V2180" i="1" s="1"/>
  <c r="T2191" i="1"/>
  <c r="U2191" i="1" s="1"/>
  <c r="V2191" i="1" s="1"/>
  <c r="T2194" i="1"/>
  <c r="U2194" i="1" s="1"/>
  <c r="T2201" i="1"/>
  <c r="U2201" i="1" s="1"/>
  <c r="V2201" i="1" s="1"/>
  <c r="T2203" i="1"/>
  <c r="U2203" i="1" s="1"/>
  <c r="V2203" i="1" s="1"/>
  <c r="T2227" i="1"/>
  <c r="U2227" i="1" s="1"/>
  <c r="T2232" i="1"/>
  <c r="U2232" i="1" s="1"/>
  <c r="T2240" i="1"/>
  <c r="U2240" i="1" s="1"/>
  <c r="V2240" i="1" s="1"/>
  <c r="T2242" i="1"/>
  <c r="U2242" i="1" s="1"/>
  <c r="V2242" i="1" s="1"/>
  <c r="T2275" i="1"/>
  <c r="U2275" i="1" s="1"/>
  <c r="V2275" i="1" s="1"/>
  <c r="T2287" i="1"/>
  <c r="U2287" i="1" s="1"/>
  <c r="T2292" i="1"/>
  <c r="U2292" i="1" s="1"/>
  <c r="V2292" i="1" s="1"/>
  <c r="T2299" i="1"/>
  <c r="T2301" i="1"/>
  <c r="T2303" i="1"/>
  <c r="U2303" i="1" s="1"/>
  <c r="T1593" i="1"/>
  <c r="U1593" i="1" s="1"/>
  <c r="T1905" i="1"/>
  <c r="U1905" i="1" s="1"/>
  <c r="V1905" i="1" s="1"/>
  <c r="T1643" i="1"/>
  <c r="U1643" i="1" s="1"/>
  <c r="V1643" i="1" s="1"/>
  <c r="T1363" i="1"/>
  <c r="U1363" i="1" s="1"/>
  <c r="V1363" i="1" s="1"/>
  <c r="T1299" i="1"/>
  <c r="U1299" i="1" s="1"/>
  <c r="V1299" i="1" s="1"/>
  <c r="T1946" i="1"/>
  <c r="U1946" i="1" s="1"/>
  <c r="V1946" i="1" s="1"/>
  <c r="T1294" i="1"/>
  <c r="U1294" i="1" s="1"/>
  <c r="V1294" i="1" s="1"/>
  <c r="T1346" i="1"/>
  <c r="U1346" i="1" s="1"/>
  <c r="V1346" i="1" s="1"/>
  <c r="T1369" i="1"/>
  <c r="U1369" i="1" s="1"/>
  <c r="V1369" i="1" s="1"/>
  <c r="T1415" i="1"/>
  <c r="T1434" i="1"/>
  <c r="U1434" i="1" s="1"/>
  <c r="T1437" i="1"/>
  <c r="U1437" i="1" s="1"/>
  <c r="T1469" i="1"/>
  <c r="U1469" i="1" s="1"/>
  <c r="V1469" i="1" s="1"/>
  <c r="T1501" i="1"/>
  <c r="U1501" i="1" s="1"/>
  <c r="V1501" i="1" s="1"/>
  <c r="T1566" i="1"/>
  <c r="U1566" i="1" s="1"/>
  <c r="V1566" i="1" s="1"/>
  <c r="T1612" i="1"/>
  <c r="U1612" i="1" s="1"/>
  <c r="T1686" i="1"/>
  <c r="U1686" i="1" s="1"/>
  <c r="V1686" i="1" s="1"/>
  <c r="T1703" i="1"/>
  <c r="U1703" i="1" s="1"/>
  <c r="V1703" i="1" s="1"/>
  <c r="T2119" i="1"/>
  <c r="T2139" i="1"/>
  <c r="U2139" i="1" s="1"/>
  <c r="V2139" i="1" s="1"/>
  <c r="T1409" i="1"/>
  <c r="U1409" i="1" s="1"/>
  <c r="V1409" i="1" s="1"/>
  <c r="T1607" i="1"/>
  <c r="U1607" i="1" s="1"/>
  <c r="V1607" i="1" s="1"/>
  <c r="T1426" i="1"/>
  <c r="U1426" i="1" s="1"/>
  <c r="V1426" i="1" s="1"/>
  <c r="T1516" i="1"/>
  <c r="U1516" i="1" s="1"/>
  <c r="V1516" i="1" s="1"/>
  <c r="T1806" i="1"/>
  <c r="U1806" i="1" s="1"/>
  <c r="V1806" i="1" s="1"/>
  <c r="V1316" i="1"/>
  <c r="T1371" i="1"/>
  <c r="U1371" i="1" s="1"/>
  <c r="V1371" i="1" s="1"/>
  <c r="T1561" i="1"/>
  <c r="U1561" i="1" s="1"/>
  <c r="T1811" i="1"/>
  <c r="T1851" i="1"/>
  <c r="U1851" i="1" s="1"/>
  <c r="V1851" i="1" s="1"/>
  <c r="T1879" i="1"/>
  <c r="U1879" i="1" s="1"/>
  <c r="V1879" i="1" s="1"/>
  <c r="T2053" i="1"/>
  <c r="U2053" i="1" s="1"/>
  <c r="V2053" i="1" s="1"/>
  <c r="T2077" i="1"/>
  <c r="U2077" i="1" s="1"/>
  <c r="V2077" i="1" s="1"/>
  <c r="T2107" i="1"/>
  <c r="U2107" i="1" s="1"/>
  <c r="V2107" i="1" s="1"/>
  <c r="T2109" i="1"/>
  <c r="U2109" i="1" s="1"/>
  <c r="V2109" i="1" s="1"/>
  <c r="T2113" i="1"/>
  <c r="U2113" i="1" s="1"/>
  <c r="V2113" i="1" s="1"/>
  <c r="T2120" i="1"/>
  <c r="U2120" i="1" s="1"/>
  <c r="V2120" i="1" s="1"/>
  <c r="T2165" i="1"/>
  <c r="T2195" i="1"/>
  <c r="U2195" i="1" s="1"/>
  <c r="V2195" i="1" s="1"/>
  <c r="T1315" i="1"/>
  <c r="T1527" i="1"/>
  <c r="U1527" i="1" s="1"/>
  <c r="V1527" i="1" s="1"/>
  <c r="T1548" i="1"/>
  <c r="U1548" i="1" s="1"/>
  <c r="V1548" i="1" s="1"/>
  <c r="T1895" i="1"/>
  <c r="U1895" i="1" s="1"/>
  <c r="V1895" i="1" s="1"/>
  <c r="T1913" i="1"/>
  <c r="U1913" i="1" s="1"/>
  <c r="T1356" i="1"/>
  <c r="U1356" i="1" s="1"/>
  <c r="V1356" i="1" s="1"/>
  <c r="T1530" i="1"/>
  <c r="U1530" i="1" s="1"/>
  <c r="V1530" i="1" s="1"/>
  <c r="T1542" i="1"/>
  <c r="U1542" i="1" s="1"/>
  <c r="V1542" i="1" s="1"/>
  <c r="T1601" i="1"/>
  <c r="U1601" i="1" s="1"/>
  <c r="V1601" i="1" s="1"/>
  <c r="T1813" i="1"/>
  <c r="U1813" i="1" s="1"/>
  <c r="V1813" i="1" s="1"/>
  <c r="T2093" i="1"/>
  <c r="U2093" i="1" s="1"/>
  <c r="V2093" i="1" s="1"/>
  <c r="T2258" i="1"/>
  <c r="U2258" i="1" s="1"/>
  <c r="V2258" i="1" s="1"/>
  <c r="T1901" i="1"/>
  <c r="U1901" i="1" s="1"/>
  <c r="V1901" i="1" s="1"/>
  <c r="T1290" i="1"/>
  <c r="U1290" i="1" s="1"/>
  <c r="T1317" i="1"/>
  <c r="U1317" i="1" s="1"/>
  <c r="T1320" i="1"/>
  <c r="T1348" i="1"/>
  <c r="U1348" i="1" s="1"/>
  <c r="V1348" i="1" s="1"/>
  <c r="T1372" i="1"/>
  <c r="T1380" i="1"/>
  <c r="T1392" i="1"/>
  <c r="U1392" i="1" s="1"/>
  <c r="T1398" i="1"/>
  <c r="U1398" i="1" s="1"/>
  <c r="T1401" i="1"/>
  <c r="U1401" i="1" s="1"/>
  <c r="V1401" i="1" s="1"/>
  <c r="T1411" i="1"/>
  <c r="U1411" i="1" s="1"/>
  <c r="T1424" i="1"/>
  <c r="U1424" i="1" s="1"/>
  <c r="V1424" i="1" s="1"/>
  <c r="T1436" i="1"/>
  <c r="U1436" i="1" s="1"/>
  <c r="V1436" i="1" s="1"/>
  <c r="T1445" i="1"/>
  <c r="U1445" i="1" s="1"/>
  <c r="T1451" i="1"/>
  <c r="U1451" i="1" s="1"/>
  <c r="V1451" i="1" s="1"/>
  <c r="T1460" i="1"/>
  <c r="U1460" i="1" s="1"/>
  <c r="T1474" i="1"/>
  <c r="T1487" i="1"/>
  <c r="T1497" i="1"/>
  <c r="U1497" i="1" s="1"/>
  <c r="V1497" i="1" s="1"/>
  <c r="T1507" i="1"/>
  <c r="U1507" i="1" s="1"/>
  <c r="T1514" i="1"/>
  <c r="U1514" i="1" s="1"/>
  <c r="V1514" i="1" s="1"/>
  <c r="T1520" i="1"/>
  <c r="U1520" i="1" s="1"/>
  <c r="V1520" i="1" s="1"/>
  <c r="T1532" i="1"/>
  <c r="U1532" i="1" s="1"/>
  <c r="V1532" i="1" s="1"/>
  <c r="T1535" i="1"/>
  <c r="U1535" i="1" s="1"/>
  <c r="T1538" i="1"/>
  <c r="U1538" i="1" s="1"/>
  <c r="V1538" i="1" s="1"/>
  <c r="T1562" i="1"/>
  <c r="U1562" i="1" s="1"/>
  <c r="T1565" i="1"/>
  <c r="U1565" i="1" s="1"/>
  <c r="V1565" i="1" s="1"/>
  <c r="T1578" i="1"/>
  <c r="T1619" i="1"/>
  <c r="U1619" i="1" s="1"/>
  <c r="V1619" i="1" s="1"/>
  <c r="T1671" i="1"/>
  <c r="U1671" i="1" s="1"/>
  <c r="V1671" i="1" s="1"/>
  <c r="T1707" i="1"/>
  <c r="T1775" i="1"/>
  <c r="U1775" i="1" s="1"/>
  <c r="V1775" i="1" s="1"/>
  <c r="T1814" i="1"/>
  <c r="U1814" i="1" s="1"/>
  <c r="V1814" i="1" s="1"/>
  <c r="T1816" i="1"/>
  <c r="U1816" i="1" s="1"/>
  <c r="V1816" i="1" s="1"/>
  <c r="T1854" i="1"/>
  <c r="U1854" i="1" s="1"/>
  <c r="V1854" i="1" s="1"/>
  <c r="T1859" i="1"/>
  <c r="U1859" i="1" s="1"/>
  <c r="V1859" i="1" s="1"/>
  <c r="T1866" i="1"/>
  <c r="T1936" i="1"/>
  <c r="U1936" i="1" s="1"/>
  <c r="V1936" i="1" s="1"/>
  <c r="T1943" i="1"/>
  <c r="T1955" i="1"/>
  <c r="T1972" i="1"/>
  <c r="U1972" i="1" s="1"/>
  <c r="T1992" i="1"/>
  <c r="T2000" i="1"/>
  <c r="T2023" i="1"/>
  <c r="U2023" i="1" s="1"/>
  <c r="V2023" i="1" s="1"/>
  <c r="T2031" i="1"/>
  <c r="U2031" i="1" s="1"/>
  <c r="V2031" i="1" s="1"/>
  <c r="T2036" i="1"/>
  <c r="U2036" i="1" s="1"/>
  <c r="V2036" i="1" s="1"/>
  <c r="T2046" i="1"/>
  <c r="T2061" i="1"/>
  <c r="U2061" i="1" s="1"/>
  <c r="V2061" i="1" s="1"/>
  <c r="T2135" i="1"/>
  <c r="U2135" i="1" s="1"/>
  <c r="V2135" i="1" s="1"/>
  <c r="T2143" i="1"/>
  <c r="U2143" i="1" s="1"/>
  <c r="V2143" i="1" s="1"/>
  <c r="T2198" i="1"/>
  <c r="U2198" i="1" s="1"/>
  <c r="V2198" i="1" s="1"/>
  <c r="T1441" i="1"/>
  <c r="U1441" i="1" s="1"/>
  <c r="T1464" i="1"/>
  <c r="U1464" i="1" s="1"/>
  <c r="V1464" i="1" s="1"/>
  <c r="T1481" i="1"/>
  <c r="U1481" i="1" s="1"/>
  <c r="V1481" i="1" s="1"/>
  <c r="T1521" i="1"/>
  <c r="T1570" i="1"/>
  <c r="U1570" i="1" s="1"/>
  <c r="V1570" i="1" s="1"/>
  <c r="T1592" i="1"/>
  <c r="T1627" i="1"/>
  <c r="T1670" i="1"/>
  <c r="U1670" i="1" s="1"/>
  <c r="V1670" i="1" s="1"/>
  <c r="T1711" i="1"/>
  <c r="T1747" i="1"/>
  <c r="U1747" i="1" s="1"/>
  <c r="V1747" i="1" s="1"/>
  <c r="T1781" i="1"/>
  <c r="T1842" i="1"/>
  <c r="U1842" i="1" s="1"/>
  <c r="V1842" i="1" s="1"/>
  <c r="T1877" i="1"/>
  <c r="U1877" i="1" s="1"/>
  <c r="V1877" i="1" s="1"/>
  <c r="T1889" i="1"/>
  <c r="U1889" i="1" s="1"/>
  <c r="V1889" i="1" s="1"/>
  <c r="T1894" i="1"/>
  <c r="T1942" i="1"/>
  <c r="U1942" i="1" s="1"/>
  <c r="V1942" i="1" s="1"/>
  <c r="T2059" i="1"/>
  <c r="T2073" i="1"/>
  <c r="U2073" i="1" s="1"/>
  <c r="V2073" i="1" s="1"/>
  <c r="T2151" i="1"/>
  <c r="U2151" i="1" s="1"/>
  <c r="V2151" i="1" s="1"/>
  <c r="T2161" i="1"/>
  <c r="T2187" i="1"/>
  <c r="U2187" i="1" s="1"/>
  <c r="V2187" i="1" s="1"/>
  <c r="T2192" i="1"/>
  <c r="T2205" i="1"/>
  <c r="U2205" i="1" s="1"/>
  <c r="V2205" i="1" s="1"/>
  <c r="T2209" i="1"/>
  <c r="T1444" i="1"/>
  <c r="T1452" i="1"/>
  <c r="T1465" i="1"/>
  <c r="U1465" i="1" s="1"/>
  <c r="T1479" i="1"/>
  <c r="T1482" i="1"/>
  <c r="U1482" i="1" s="1"/>
  <c r="T1490" i="1"/>
  <c r="U1490" i="1" s="1"/>
  <c r="T1524" i="1"/>
  <c r="T1557" i="1"/>
  <c r="U1557" i="1" s="1"/>
  <c r="V1557" i="1" s="1"/>
  <c r="T1574" i="1"/>
  <c r="U1574" i="1" s="1"/>
  <c r="T1590" i="1"/>
  <c r="U1590" i="1" s="1"/>
  <c r="V1590" i="1" s="1"/>
  <c r="T1642" i="1"/>
  <c r="U1642" i="1" s="1"/>
  <c r="V1642" i="1" s="1"/>
  <c r="T1649" i="1"/>
  <c r="U1649" i="1" s="1"/>
  <c r="T1651" i="1"/>
  <c r="U1651" i="1" s="1"/>
  <c r="V1651" i="1" s="1"/>
  <c r="T1685" i="1"/>
  <c r="T1687" i="1"/>
  <c r="U1687" i="1" s="1"/>
  <c r="V1687" i="1" s="1"/>
  <c r="T1728" i="1"/>
  <c r="T1730" i="1"/>
  <c r="U1730" i="1" s="1"/>
  <c r="V1730" i="1" s="1"/>
  <c r="T1740" i="1"/>
  <c r="U1740" i="1" s="1"/>
  <c r="T1745" i="1"/>
  <c r="T1750" i="1"/>
  <c r="U1750" i="1" s="1"/>
  <c r="V1750" i="1" s="1"/>
  <c r="T1761" i="1"/>
  <c r="T1776" i="1"/>
  <c r="U1776" i="1" s="1"/>
  <c r="V1776" i="1" s="1"/>
  <c r="T1783" i="1"/>
  <c r="U1783" i="1" s="1"/>
  <c r="V1783" i="1" s="1"/>
  <c r="T1867" i="1"/>
  <c r="U1867" i="1" s="1"/>
  <c r="V1867" i="1" s="1"/>
  <c r="T1917" i="1"/>
  <c r="U1917" i="1" s="1"/>
  <c r="V1917" i="1" s="1"/>
  <c r="T1971" i="1"/>
  <c r="U1971" i="1" s="1"/>
  <c r="V1971" i="1" s="1"/>
  <c r="T1981" i="1"/>
  <c r="U1981" i="1" s="1"/>
  <c r="V1981" i="1" s="1"/>
  <c r="T1983" i="1"/>
  <c r="U1983" i="1" s="1"/>
  <c r="V1983" i="1" s="1"/>
  <c r="T2013" i="1"/>
  <c r="T2017" i="1"/>
  <c r="T2047" i="1"/>
  <c r="U2047" i="1" s="1"/>
  <c r="V2047" i="1" s="1"/>
  <c r="T2052" i="1"/>
  <c r="U2052" i="1" s="1"/>
  <c r="V2052" i="1" s="1"/>
  <c r="T2124" i="1"/>
  <c r="U2124" i="1" s="1"/>
  <c r="V2124" i="1" s="1"/>
  <c r="T2149" i="1"/>
  <c r="U2149" i="1" s="1"/>
  <c r="V2149" i="1" s="1"/>
  <c r="T2159" i="1"/>
  <c r="U2159" i="1" s="1"/>
  <c r="T2166" i="1"/>
  <c r="U2166" i="1" s="1"/>
  <c r="V2166" i="1" s="1"/>
  <c r="T2229" i="1"/>
  <c r="U2229" i="1" s="1"/>
  <c r="V2229" i="1" s="1"/>
  <c r="T2276" i="1"/>
  <c r="U2276" i="1" s="1"/>
  <c r="V2276" i="1" s="1"/>
  <c r="T2025" i="1"/>
  <c r="U2025" i="1" s="1"/>
  <c r="V2025" i="1" s="1"/>
  <c r="T2028" i="1"/>
  <c r="U2028" i="1" s="1"/>
  <c r="V2028" i="1" s="1"/>
  <c r="T2050" i="1"/>
  <c r="U2050" i="1" s="1"/>
  <c r="V2050" i="1" s="1"/>
  <c r="T2067" i="1"/>
  <c r="T2080" i="1"/>
  <c r="T2089" i="1"/>
  <c r="U2089" i="1" s="1"/>
  <c r="V2089" i="1" s="1"/>
  <c r="T2098" i="1"/>
  <c r="U2098" i="1" s="1"/>
  <c r="V2098" i="1" s="1"/>
  <c r="T2100" i="1"/>
  <c r="U2100" i="1" s="1"/>
  <c r="V2100" i="1" s="1"/>
  <c r="T2122" i="1"/>
  <c r="U2122" i="1" s="1"/>
  <c r="V2122" i="1" s="1"/>
  <c r="T2140" i="1"/>
  <c r="U2140" i="1" s="1"/>
  <c r="V2140" i="1" s="1"/>
  <c r="T2188" i="1"/>
  <c r="T2217" i="1"/>
  <c r="T2219" i="1"/>
  <c r="T2221" i="1"/>
  <c r="T2225" i="1"/>
  <c r="U2225" i="1" s="1"/>
  <c r="V2225" i="1" s="1"/>
  <c r="T2246" i="1"/>
  <c r="U2246" i="1" s="1"/>
  <c r="V2246" i="1" s="1"/>
  <c r="T2271" i="1"/>
  <c r="U2271" i="1" s="1"/>
  <c r="V2271" i="1" s="1"/>
  <c r="T2283" i="1"/>
  <c r="T2254" i="1"/>
  <c r="U2254" i="1" s="1"/>
  <c r="V2254" i="1" s="1"/>
  <c r="T1729" i="1"/>
  <c r="U1729" i="1" s="1"/>
  <c r="V1729" i="1" s="1"/>
  <c r="T1807" i="1"/>
  <c r="U1807" i="1" s="1"/>
  <c r="V1807" i="1" s="1"/>
  <c r="T1838" i="1"/>
  <c r="U1838" i="1" s="1"/>
  <c r="V1838" i="1" s="1"/>
  <c r="T1850" i="1"/>
  <c r="U1850" i="1" s="1"/>
  <c r="V1850" i="1" s="1"/>
  <c r="T1857" i="1"/>
  <c r="U1857" i="1" s="1"/>
  <c r="V1857" i="1" s="1"/>
  <c r="T1885" i="1"/>
  <c r="U1885" i="1" s="1"/>
  <c r="V1885" i="1" s="1"/>
  <c r="T1887" i="1"/>
  <c r="U1887" i="1" s="1"/>
  <c r="V1887" i="1" s="1"/>
  <c r="T1890" i="1"/>
  <c r="U1890" i="1" s="1"/>
  <c r="V1890" i="1" s="1"/>
  <c r="T1904" i="1"/>
  <c r="U1904" i="1" s="1"/>
  <c r="V1904" i="1" s="1"/>
  <c r="T1914" i="1"/>
  <c r="U1914" i="1" s="1"/>
  <c r="V1914" i="1" s="1"/>
  <c r="T1921" i="1"/>
  <c r="U1921" i="1" s="1"/>
  <c r="T1932" i="1"/>
  <c r="U1932" i="1" s="1"/>
  <c r="V1932" i="1" s="1"/>
  <c r="T1941" i="1"/>
  <c r="U1941" i="1" s="1"/>
  <c r="V1941" i="1" s="1"/>
  <c r="T1958" i="1"/>
  <c r="U1958" i="1" s="1"/>
  <c r="V1958" i="1" s="1"/>
  <c r="T1984" i="1"/>
  <c r="U1984" i="1" s="1"/>
  <c r="V1984" i="1" s="1"/>
  <c r="T2051" i="1"/>
  <c r="T2063" i="1"/>
  <c r="U2063" i="1" s="1"/>
  <c r="V2063" i="1" s="1"/>
  <c r="T2072" i="1"/>
  <c r="U2072" i="1" s="1"/>
  <c r="V2072" i="1" s="1"/>
  <c r="T2085" i="1"/>
  <c r="T2103" i="1"/>
  <c r="U2103" i="1" s="1"/>
  <c r="V2103" i="1" s="1"/>
  <c r="T2118" i="1"/>
  <c r="U2118" i="1" s="1"/>
  <c r="V2118" i="1" s="1"/>
  <c r="T2129" i="1"/>
  <c r="U2129" i="1" s="1"/>
  <c r="V2129" i="1" s="1"/>
  <c r="T2160" i="1"/>
  <c r="U2160" i="1" s="1"/>
  <c r="V2160" i="1" s="1"/>
  <c r="T2164" i="1"/>
  <c r="U2164" i="1" s="1"/>
  <c r="T2177" i="1"/>
  <c r="U2177" i="1" s="1"/>
  <c r="T2184" i="1"/>
  <c r="T2243" i="1"/>
  <c r="U2243" i="1" s="1"/>
  <c r="V2243" i="1" s="1"/>
  <c r="T2257" i="1"/>
  <c r="U2257" i="1" s="1"/>
  <c r="V2257" i="1" s="1"/>
  <c r="T2260" i="1"/>
  <c r="U2260" i="1" s="1"/>
  <c r="V2260" i="1" s="1"/>
  <c r="T2267" i="1"/>
  <c r="U2267" i="1" s="1"/>
  <c r="V2267" i="1" s="1"/>
  <c r="T2280" i="1"/>
  <c r="U2280" i="1" s="1"/>
  <c r="T2309" i="1"/>
  <c r="U2309" i="1" s="1"/>
  <c r="T1727" i="1"/>
  <c r="U1727" i="1" s="1"/>
  <c r="V1727" i="1" s="1"/>
  <c r="T1734" i="1"/>
  <c r="U1734" i="1" s="1"/>
  <c r="V1734" i="1" s="1"/>
  <c r="T1744" i="1"/>
  <c r="U1744" i="1" s="1"/>
  <c r="V1744" i="1" s="1"/>
  <c r="T1749" i="1"/>
  <c r="U1749" i="1" s="1"/>
  <c r="V1749" i="1" s="1"/>
  <c r="T1833" i="1"/>
  <c r="U1833" i="1" s="1"/>
  <c r="V1833" i="1" s="1"/>
  <c r="T1883" i="1"/>
  <c r="U1883" i="1" s="1"/>
  <c r="V1883" i="1" s="1"/>
  <c r="T1902" i="1"/>
  <c r="T1924" i="1"/>
  <c r="U1924" i="1" s="1"/>
  <c r="V1924" i="1" s="1"/>
  <c r="T1928" i="1"/>
  <c r="T1935" i="1"/>
  <c r="T1962" i="1"/>
  <c r="U1962" i="1" s="1"/>
  <c r="V1962" i="1" s="1"/>
  <c r="T1964" i="1"/>
  <c r="T1973" i="1"/>
  <c r="U1973" i="1" s="1"/>
  <c r="T1987" i="1"/>
  <c r="U1987" i="1" s="1"/>
  <c r="V1987" i="1" s="1"/>
  <c r="T2010" i="1"/>
  <c r="U2010" i="1" s="1"/>
  <c r="T2012" i="1"/>
  <c r="T2024" i="1"/>
  <c r="U2024" i="1" s="1"/>
  <c r="T2032" i="1"/>
  <c r="U2032" i="1" s="1"/>
  <c r="V2032" i="1" s="1"/>
  <c r="T2054" i="1"/>
  <c r="U2054" i="1" s="1"/>
  <c r="V2054" i="1" s="1"/>
  <c r="T2068" i="1"/>
  <c r="U2068" i="1" s="1"/>
  <c r="V2068" i="1" s="1"/>
  <c r="T2088" i="1"/>
  <c r="U2088" i="1" s="1"/>
  <c r="T2110" i="1"/>
  <c r="U2110" i="1" s="1"/>
  <c r="T2114" i="1"/>
  <c r="T2136" i="1"/>
  <c r="U2136" i="1" s="1"/>
  <c r="V2136" i="1" s="1"/>
  <c r="T2169" i="1"/>
  <c r="U2169" i="1" s="1"/>
  <c r="T2171" i="1"/>
  <c r="T2175" i="1"/>
  <c r="U2175" i="1" s="1"/>
  <c r="T2189" i="1"/>
  <c r="U2189" i="1" s="1"/>
  <c r="V2189" i="1" s="1"/>
  <c r="T2206" i="1"/>
  <c r="U2206" i="1" s="1"/>
  <c r="T2239" i="1"/>
  <c r="U2239" i="1" s="1"/>
  <c r="T2241" i="1"/>
  <c r="T2250" i="1"/>
  <c r="U2250" i="1" s="1"/>
  <c r="V2250" i="1" s="1"/>
  <c r="T2270" i="1"/>
  <c r="U2270" i="1" s="1"/>
  <c r="V2270" i="1" s="1"/>
  <c r="T2278" i="1"/>
  <c r="T2291" i="1"/>
  <c r="T2293" i="1"/>
  <c r="U2293" i="1" s="1"/>
  <c r="V2293" i="1" s="1"/>
  <c r="T2295" i="1"/>
  <c r="U2295" i="1" s="1"/>
  <c r="T1303" i="1"/>
  <c r="T1311" i="1"/>
  <c r="T1395" i="1"/>
  <c r="T1397" i="1"/>
  <c r="U1466" i="1"/>
  <c r="V1466" i="1" s="1"/>
  <c r="U1536" i="1"/>
  <c r="V1536" i="1" s="1"/>
  <c r="T1304" i="1"/>
  <c r="T1319" i="1"/>
  <c r="T1330" i="1"/>
  <c r="T1367" i="1"/>
  <c r="T1405" i="1"/>
  <c r="T1420" i="1"/>
  <c r="T1422" i="1"/>
  <c r="T1413" i="1"/>
  <c r="T1430" i="1"/>
  <c r="T1447" i="1"/>
  <c r="U1360" i="1"/>
  <c r="V1360" i="1" s="1"/>
  <c r="U1455" i="1"/>
  <c r="V1455" i="1" s="1"/>
  <c r="T1283" i="1"/>
  <c r="T1324" i="1"/>
  <c r="T1326" i="1"/>
  <c r="T1335" i="1"/>
  <c r="T1352" i="1"/>
  <c r="T1359" i="1"/>
  <c r="T1376" i="1"/>
  <c r="T1391" i="1"/>
  <c r="T1414" i="1"/>
  <c r="T1433" i="1"/>
  <c r="T1448" i="1"/>
  <c r="U1549" i="1"/>
  <c r="V1549" i="1" s="1"/>
  <c r="T1502" i="1"/>
  <c r="T1615" i="1"/>
  <c r="T1829" i="1"/>
  <c r="T1467" i="1"/>
  <c r="T1510" i="1"/>
  <c r="T1512" i="1"/>
  <c r="T1558" i="1"/>
  <c r="T1771" i="1"/>
  <c r="T1485" i="1"/>
  <c r="T1513" i="1"/>
  <c r="T1600" i="1"/>
  <c r="T1678" i="1"/>
  <c r="T1486" i="1"/>
  <c r="T1577" i="1"/>
  <c r="T1586" i="1"/>
  <c r="U1893" i="1"/>
  <c r="V1893" i="1" s="1"/>
  <c r="U1738" i="1"/>
  <c r="V1738" i="1" s="1"/>
  <c r="T1755" i="1"/>
  <c r="T1759" i="1"/>
  <c r="T1623" i="1"/>
  <c r="T1692" i="1"/>
  <c r="T1763" i="1"/>
  <c r="T1817" i="1"/>
  <c r="T1779" i="1"/>
  <c r="T1787" i="1"/>
  <c r="T1821" i="1"/>
  <c r="T1640" i="1"/>
  <c r="T1709" i="1"/>
  <c r="T1717" i="1"/>
  <c r="T1721" i="1"/>
  <c r="T1791" i="1"/>
  <c r="T1898" i="1"/>
  <c r="U1912" i="1"/>
  <c r="V1912" i="1" s="1"/>
  <c r="U1920" i="1"/>
  <c r="V1920" i="1" s="1"/>
  <c r="T2020" i="1"/>
  <c r="U1875" i="1"/>
  <c r="V1875" i="1" s="1"/>
  <c r="T1937" i="1"/>
  <c r="T2247" i="1"/>
  <c r="U1933" i="1"/>
  <c r="V1933" i="1" s="1"/>
  <c r="T2070" i="1"/>
  <c r="T1929" i="1"/>
  <c r="T1925" i="1"/>
  <c r="T1876" i="1"/>
  <c r="T1965" i="1"/>
  <c r="T2094" i="1"/>
  <c r="T2015" i="1"/>
  <c r="T2057" i="1"/>
  <c r="T2086" i="1"/>
  <c r="T2133" i="1"/>
  <c r="T1988" i="1"/>
  <c r="T1990" i="1"/>
  <c r="T2078" i="1"/>
  <c r="T2141" i="1"/>
  <c r="T1969" i="1"/>
  <c r="T1979" i="1"/>
  <c r="T1994" i="1"/>
  <c r="T1998" i="1"/>
  <c r="T2002" i="1"/>
  <c r="T2006" i="1"/>
  <c r="T2008" i="1"/>
  <c r="T2030" i="1"/>
  <c r="T2074" i="1"/>
  <c r="T2259" i="1"/>
  <c r="T2155" i="1"/>
  <c r="T2173" i="1"/>
  <c r="T2197" i="1"/>
  <c r="T2235" i="1"/>
  <c r="T2244" i="1"/>
  <c r="T2285" i="1"/>
  <c r="U2182" i="1"/>
  <c r="V2182" i="1" s="1"/>
  <c r="T2289" i="1"/>
  <c r="T2104" i="1"/>
  <c r="T2106" i="1"/>
  <c r="T2215" i="1"/>
  <c r="T2297" i="1"/>
  <c r="T2223" i="1"/>
  <c r="T2305" i="1"/>
  <c r="V1332" i="1" l="1"/>
  <c r="V2186" i="1"/>
  <c r="V1388" i="1"/>
  <c r="V1582" i="1"/>
  <c r="V2194" i="1"/>
  <c r="V1312" i="1"/>
  <c r="V1340" i="1"/>
  <c r="V1300" i="1"/>
  <c r="V1756" i="1"/>
  <c r="V1574" i="1"/>
  <c r="V1336" i="1"/>
  <c r="V1349" i="1"/>
  <c r="V2099" i="1"/>
  <c r="V1289" i="1"/>
  <c r="V1428" i="1"/>
  <c r="V1321" i="1"/>
  <c r="V2084" i="1"/>
  <c r="V1647" i="1"/>
  <c r="V1389" i="1"/>
  <c r="V1301" i="1"/>
  <c r="V2287" i="1"/>
  <c r="V1593" i="1"/>
  <c r="V2159" i="1"/>
  <c r="V1535" i="1"/>
  <c r="V1460" i="1"/>
  <c r="V1392" i="1"/>
  <c r="V1318" i="1"/>
  <c r="V1963" i="1"/>
  <c r="V1609" i="1"/>
  <c r="V1453" i="1"/>
  <c r="V2156" i="1"/>
  <c r="V1421" i="1"/>
  <c r="V1648" i="1"/>
  <c r="V1693" i="1"/>
  <c r="V1445" i="1"/>
  <c r="V2306" i="1"/>
  <c r="V2079" i="1"/>
  <c r="V1679" i="1"/>
  <c r="V1613" i="1"/>
  <c r="V1714" i="1"/>
  <c r="V2091" i="1"/>
  <c r="V1345" i="1"/>
  <c r="V2157" i="1"/>
  <c r="V2126" i="1"/>
  <c r="V1760" i="1"/>
  <c r="V1788" i="1"/>
  <c r="V1327" i="1"/>
  <c r="V1644" i="1"/>
  <c r="V1706" i="1"/>
  <c r="V1689" i="1"/>
  <c r="V2282" i="1"/>
  <c r="V1978" i="1"/>
  <c r="V1551" i="1"/>
  <c r="V1483" i="1"/>
  <c r="V1573" i="1"/>
  <c r="V1398" i="1"/>
  <c r="V1342" i="1"/>
  <c r="V1373" i="1"/>
  <c r="V1310" i="1"/>
  <c r="V1461" i="1"/>
  <c r="V2236" i="1"/>
  <c r="V2183" i="1"/>
  <c r="V1818" i="1"/>
  <c r="V1506" i="1"/>
  <c r="V1856" i="1"/>
  <c r="V2224" i="1"/>
  <c r="V1926" i="1"/>
  <c r="V2170" i="1"/>
  <c r="V1826" i="1"/>
  <c r="V2190" i="1"/>
  <c r="V1476" i="1"/>
  <c r="V2003" i="1"/>
  <c r="V1309" i="1"/>
  <c r="V2213" i="1"/>
  <c r="V1995" i="1"/>
  <c r="V1638" i="1"/>
  <c r="V1575" i="1"/>
  <c r="V1293" i="1"/>
  <c r="V1442" i="1"/>
  <c r="V1353" i="1"/>
  <c r="V1564" i="1"/>
  <c r="V1361" i="1"/>
  <c r="V2294" i="1"/>
  <c r="V1446" i="1"/>
  <c r="V1366" i="1"/>
  <c r="V1423" i="1"/>
  <c r="V2150" i="1"/>
  <c r="V2298" i="1"/>
  <c r="V1976" i="1"/>
  <c r="V1490" i="1"/>
  <c r="V1830" i="1"/>
  <c r="V1939" i="1"/>
  <c r="V2130" i="1"/>
  <c r="V1675" i="1"/>
  <c r="V2152" i="1"/>
  <c r="V2239" i="1"/>
  <c r="V2075" i="1"/>
  <c r="V1822" i="1"/>
  <c r="V1471" i="1"/>
  <c r="V2212" i="1"/>
  <c r="V1652" i="1"/>
  <c r="V1780" i="1"/>
  <c r="V1381" i="1"/>
  <c r="V2083" i="1"/>
  <c r="V2016" i="1"/>
  <c r="U1799" i="1"/>
  <c r="V1799" i="1" s="1"/>
  <c r="V1715" i="1"/>
  <c r="V2095" i="1"/>
  <c r="V2174" i="1"/>
  <c r="V1654" i="1"/>
  <c r="V1629" i="1"/>
  <c r="V1492" i="1"/>
  <c r="V1484" i="1"/>
  <c r="U1707" i="1"/>
  <c r="V1707" i="1" s="1"/>
  <c r="V1291" i="1"/>
  <c r="V1331" i="1"/>
  <c r="V2303" i="1"/>
  <c r="V1777" i="1"/>
  <c r="V1410" i="1"/>
  <c r="V2232" i="1"/>
  <c r="V2175" i="1"/>
  <c r="V1322" i="1"/>
  <c r="V1374" i="1"/>
  <c r="V1886" i="1"/>
  <c r="V1673" i="1"/>
  <c r="V1772" i="1"/>
  <c r="V1333" i="1"/>
  <c r="V1454" i="1"/>
  <c r="V1404" i="1"/>
  <c r="V1716" i="1"/>
  <c r="V1341" i="1"/>
  <c r="V1584" i="1"/>
  <c r="V1606" i="1"/>
  <c r="V1382" i="1"/>
  <c r="V2237" i="1"/>
  <c r="V2007" i="1"/>
  <c r="V1556" i="1"/>
  <c r="V1465" i="1"/>
  <c r="V1290" i="1"/>
  <c r="V1432" i="1"/>
  <c r="V1561" i="1"/>
  <c r="V2110" i="1"/>
  <c r="V2206" i="1"/>
  <c r="V2088" i="1"/>
  <c r="V1972" i="1"/>
  <c r="V1793" i="1"/>
  <c r="V1478" i="1"/>
  <c r="V2202" i="1"/>
  <c r="V1991" i="1"/>
  <c r="V1641" i="1"/>
  <c r="V1921" i="1"/>
  <c r="V1418" i="1"/>
  <c r="V1498" i="1"/>
  <c r="V2037" i="1"/>
  <c r="V1835" i="1"/>
  <c r="V1999" i="1"/>
  <c r="V1555" i="1"/>
  <c r="V1437" i="1"/>
  <c r="V2233" i="1"/>
  <c r="V2220" i="1"/>
  <c r="V1973" i="1"/>
  <c r="V1834" i="1"/>
  <c r="V1612" i="1"/>
  <c r="V1456" i="1"/>
  <c r="V1406" i="1"/>
  <c r="V2295" i="1"/>
  <c r="V2092" i="1"/>
  <c r="V1337" i="1"/>
  <c r="V1997" i="1"/>
  <c r="V1402" i="1"/>
  <c r="U2252" i="1"/>
  <c r="V2252" i="1" s="1"/>
  <c r="U1884" i="1"/>
  <c r="V1884" i="1" s="1"/>
  <c r="V1878" i="1"/>
  <c r="V1519" i="1"/>
  <c r="V1435" i="1"/>
  <c r="V2096" i="1"/>
  <c r="V2227" i="1"/>
  <c r="U2085" i="1"/>
  <c r="V2085" i="1" s="1"/>
  <c r="V1544" i="1"/>
  <c r="U1704" i="1"/>
  <c r="V1704" i="1" s="1"/>
  <c r="U1700" i="1"/>
  <c r="V1700" i="1" s="1"/>
  <c r="V1620" i="1"/>
  <c r="V1343" i="1"/>
  <c r="V2024" i="1"/>
  <c r="V1649" i="1"/>
  <c r="V2153" i="1"/>
  <c r="V1769" i="1"/>
  <c r="U1752" i="1"/>
  <c r="V1752" i="1" s="1"/>
  <c r="U2299" i="1"/>
  <c r="V2299" i="1" s="1"/>
  <c r="U1931" i="1"/>
  <c r="V1931" i="1" s="1"/>
  <c r="U1699" i="1"/>
  <c r="V1699" i="1" s="1"/>
  <c r="U1967" i="1"/>
  <c r="V1967" i="1" s="1"/>
  <c r="U2142" i="1"/>
  <c r="V2142" i="1" s="1"/>
  <c r="U1475" i="1"/>
  <c r="V1475" i="1" s="1"/>
  <c r="V1740" i="1"/>
  <c r="V1384" i="1"/>
  <c r="U1567" i="1"/>
  <c r="V1567" i="1" s="1"/>
  <c r="V1672" i="1"/>
  <c r="V1690" i="1"/>
  <c r="V1968" i="1"/>
  <c r="U1517" i="1"/>
  <c r="V1517" i="1" s="1"/>
  <c r="U1754" i="1"/>
  <c r="V1754" i="1" s="1"/>
  <c r="V1736" i="1"/>
  <c r="V1507" i="1"/>
  <c r="U1524" i="1"/>
  <c r="V1524" i="1" s="1"/>
  <c r="V1441" i="1"/>
  <c r="V1459" i="1"/>
  <c r="V2132" i="1"/>
  <c r="V1913" i="1"/>
  <c r="U2301" i="1"/>
  <c r="V2301" i="1" s="1"/>
  <c r="V2042" i="1"/>
  <c r="V2280" i="1"/>
  <c r="V1508" i="1"/>
  <c r="V1308" i="1"/>
  <c r="V1368" i="1"/>
  <c r="U2219" i="1"/>
  <c r="V2219" i="1" s="1"/>
  <c r="U2217" i="1"/>
  <c r="V2217" i="1" s="1"/>
  <c r="U1592" i="1"/>
  <c r="V1592" i="1" s="1"/>
  <c r="U2283" i="1"/>
  <c r="V2283" i="1" s="1"/>
  <c r="U1452" i="1"/>
  <c r="V1452" i="1" s="1"/>
  <c r="U1521" i="1"/>
  <c r="V1521" i="1" s="1"/>
  <c r="U1761" i="1"/>
  <c r="V1761" i="1" s="1"/>
  <c r="U1315" i="1"/>
  <c r="V1315" i="1" s="1"/>
  <c r="U1479" i="1"/>
  <c r="V1479" i="1" s="1"/>
  <c r="U1487" i="1"/>
  <c r="V1487" i="1" s="1"/>
  <c r="U2241" i="1"/>
  <c r="V2241" i="1" s="1"/>
  <c r="U2114" i="1"/>
  <c r="V2114" i="1" s="1"/>
  <c r="U2013" i="1"/>
  <c r="V2013" i="1" s="1"/>
  <c r="V2010" i="1"/>
  <c r="U1866" i="1"/>
  <c r="V1866" i="1" s="1"/>
  <c r="V1411" i="1"/>
  <c r="V1434" i="1"/>
  <c r="U1444" i="1"/>
  <c r="V1444" i="1" s="1"/>
  <c r="U1781" i="1"/>
  <c r="V1781" i="1" s="1"/>
  <c r="U2000" i="1"/>
  <c r="V2000" i="1" s="1"/>
  <c r="U1380" i="1"/>
  <c r="V1380" i="1" s="1"/>
  <c r="U2046" i="1"/>
  <c r="V2046" i="1" s="1"/>
  <c r="U2067" i="1"/>
  <c r="V2067" i="1" s="1"/>
  <c r="U2161" i="1"/>
  <c r="V2161" i="1" s="1"/>
  <c r="U2188" i="1"/>
  <c r="V2188" i="1" s="1"/>
  <c r="U1474" i="1"/>
  <c r="V1474" i="1" s="1"/>
  <c r="V2164" i="1"/>
  <c r="U2051" i="1"/>
  <c r="V2051" i="1" s="1"/>
  <c r="U1902" i="1"/>
  <c r="V1902" i="1" s="1"/>
  <c r="U1745" i="1"/>
  <c r="V1745" i="1" s="1"/>
  <c r="V1317" i="1"/>
  <c r="V1562" i="1"/>
  <c r="U2165" i="1"/>
  <c r="V2165" i="1" s="1"/>
  <c r="U1964" i="1"/>
  <c r="V1964" i="1" s="1"/>
  <c r="U1728" i="1"/>
  <c r="V1728" i="1" s="1"/>
  <c r="U2209" i="1"/>
  <c r="V2209" i="1" s="1"/>
  <c r="U1992" i="1"/>
  <c r="V1992" i="1" s="1"/>
  <c r="U1372" i="1"/>
  <c r="V1372" i="1" s="1"/>
  <c r="U2080" i="1"/>
  <c r="V2080" i="1" s="1"/>
  <c r="U1894" i="1"/>
  <c r="V1894" i="1" s="1"/>
  <c r="U1943" i="1"/>
  <c r="V1943" i="1" s="1"/>
  <c r="U1320" i="1"/>
  <c r="V1320" i="1" s="1"/>
  <c r="V2169" i="1"/>
  <c r="U1415" i="1"/>
  <c r="V1415" i="1" s="1"/>
  <c r="U1928" i="1"/>
  <c r="V1928" i="1" s="1"/>
  <c r="U1811" i="1"/>
  <c r="V1811" i="1" s="1"/>
  <c r="U2291" i="1"/>
  <c r="V2291" i="1" s="1"/>
  <c r="U2059" i="1"/>
  <c r="V2059" i="1" s="1"/>
  <c r="U1711" i="1"/>
  <c r="V1711" i="1" s="1"/>
  <c r="U1627" i="1"/>
  <c r="V1627" i="1" s="1"/>
  <c r="U2012" i="1"/>
  <c r="V2012" i="1" s="1"/>
  <c r="V2309" i="1"/>
  <c r="U2119" i="1"/>
  <c r="V2119" i="1" s="1"/>
  <c r="V2177" i="1"/>
  <c r="V1482" i="1"/>
  <c r="U2278" i="1"/>
  <c r="V2278" i="1" s="1"/>
  <c r="U2171" i="1"/>
  <c r="V2171" i="1" s="1"/>
  <c r="U1935" i="1"/>
  <c r="V1935" i="1" s="1"/>
  <c r="U2184" i="1"/>
  <c r="V2184" i="1" s="1"/>
  <c r="U2221" i="1"/>
  <c r="V2221" i="1" s="1"/>
  <c r="U2017" i="1"/>
  <c r="V2017" i="1" s="1"/>
  <c r="U1685" i="1"/>
  <c r="V1685" i="1" s="1"/>
  <c r="U2192" i="1"/>
  <c r="V2192" i="1" s="1"/>
  <c r="U1955" i="1"/>
  <c r="V1955" i="1" s="1"/>
  <c r="U1578" i="1"/>
  <c r="V1578" i="1" s="1"/>
  <c r="U2197" i="1"/>
  <c r="V2197" i="1" s="1"/>
  <c r="U1965" i="1"/>
  <c r="V1965" i="1" s="1"/>
  <c r="U1876" i="1"/>
  <c r="V1876" i="1" s="1"/>
  <c r="U1763" i="1"/>
  <c r="V1763" i="1" s="1"/>
  <c r="U1376" i="1"/>
  <c r="V1376" i="1" s="1"/>
  <c r="U1430" i="1"/>
  <c r="V1430" i="1" s="1"/>
  <c r="U2057" i="1"/>
  <c r="V2057" i="1" s="1"/>
  <c r="U1640" i="1"/>
  <c r="V1640" i="1" s="1"/>
  <c r="U1759" i="1"/>
  <c r="V1759" i="1" s="1"/>
  <c r="U1413" i="1"/>
  <c r="V1413" i="1" s="1"/>
  <c r="U1367" i="1"/>
  <c r="V1367" i="1" s="1"/>
  <c r="U1929" i="1"/>
  <c r="V1929" i="1" s="1"/>
  <c r="U2259" i="1"/>
  <c r="V2259" i="1" s="1"/>
  <c r="U2078" i="1"/>
  <c r="V2078" i="1" s="1"/>
  <c r="U1692" i="1"/>
  <c r="V1692" i="1" s="1"/>
  <c r="U1414" i="1"/>
  <c r="V1414" i="1" s="1"/>
  <c r="U1335" i="1"/>
  <c r="V1335" i="1" s="1"/>
  <c r="U1311" i="1"/>
  <c r="V1311" i="1" s="1"/>
  <c r="U2244" i="1"/>
  <c r="V2244" i="1" s="1"/>
  <c r="U2030" i="1"/>
  <c r="V2030" i="1" s="1"/>
  <c r="U2141" i="1"/>
  <c r="V2141" i="1" s="1"/>
  <c r="U2133" i="1"/>
  <c r="V2133" i="1" s="1"/>
  <c r="U1925" i="1"/>
  <c r="V1925" i="1" s="1"/>
  <c r="U1937" i="1"/>
  <c r="V1937" i="1" s="1"/>
  <c r="U1755" i="1"/>
  <c r="V1755" i="1" s="1"/>
  <c r="U1486" i="1"/>
  <c r="V1486" i="1" s="1"/>
  <c r="U1771" i="1"/>
  <c r="V1771" i="1" s="1"/>
  <c r="U1512" i="1"/>
  <c r="V1512" i="1" s="1"/>
  <c r="U1502" i="1"/>
  <c r="V1502" i="1" s="1"/>
  <c r="U1326" i="1"/>
  <c r="V1326" i="1" s="1"/>
  <c r="U1422" i="1"/>
  <c r="V1422" i="1" s="1"/>
  <c r="U1969" i="1"/>
  <c r="V1969" i="1" s="1"/>
  <c r="U1623" i="1"/>
  <c r="V1623" i="1" s="1"/>
  <c r="U1467" i="1"/>
  <c r="V1467" i="1" s="1"/>
  <c r="U1283" i="1"/>
  <c r="V1283" i="1" s="1"/>
  <c r="U1988" i="1"/>
  <c r="V1988" i="1" s="1"/>
  <c r="U2106" i="1"/>
  <c r="V2106" i="1" s="1"/>
  <c r="U2289" i="1"/>
  <c r="V2289" i="1" s="1"/>
  <c r="U2235" i="1"/>
  <c r="V2235" i="1" s="1"/>
  <c r="U2008" i="1"/>
  <c r="V2008" i="1" s="1"/>
  <c r="U2086" i="1"/>
  <c r="V2086" i="1" s="1"/>
  <c r="U2020" i="1"/>
  <c r="V2020" i="1" s="1"/>
  <c r="U1721" i="1"/>
  <c r="V1721" i="1" s="1"/>
  <c r="U1787" i="1"/>
  <c r="V1787" i="1" s="1"/>
  <c r="U1817" i="1"/>
  <c r="V1817" i="1" s="1"/>
  <c r="U1513" i="1"/>
  <c r="V1513" i="1" s="1"/>
  <c r="U1510" i="1"/>
  <c r="V1510" i="1" s="1"/>
  <c r="U1448" i="1"/>
  <c r="V1448" i="1" s="1"/>
  <c r="U1324" i="1"/>
  <c r="V1324" i="1" s="1"/>
  <c r="U1420" i="1"/>
  <c r="V1420" i="1" s="1"/>
  <c r="U1330" i="1"/>
  <c r="V1330" i="1" s="1"/>
  <c r="U2297" i="1"/>
  <c r="V2297" i="1" s="1"/>
  <c r="U2215" i="1"/>
  <c r="V2215" i="1" s="1"/>
  <c r="U2104" i="1"/>
  <c r="V2104" i="1" s="1"/>
  <c r="U2173" i="1"/>
  <c r="V2173" i="1" s="1"/>
  <c r="U2006" i="1"/>
  <c r="V2006" i="1" s="1"/>
  <c r="U1898" i="1"/>
  <c r="V1898" i="1" s="1"/>
  <c r="U1717" i="1"/>
  <c r="V1717" i="1" s="1"/>
  <c r="U1779" i="1"/>
  <c r="V1779" i="1" s="1"/>
  <c r="U1586" i="1"/>
  <c r="V1586" i="1" s="1"/>
  <c r="U1359" i="1"/>
  <c r="V1359" i="1" s="1"/>
  <c r="U1397" i="1"/>
  <c r="V1397" i="1" s="1"/>
  <c r="U1303" i="1"/>
  <c r="V1303" i="1" s="1"/>
  <c r="U1990" i="1"/>
  <c r="V1990" i="1" s="1"/>
  <c r="U1304" i="1"/>
  <c r="V1304" i="1" s="1"/>
  <c r="U2285" i="1"/>
  <c r="V2285" i="1" s="1"/>
  <c r="U2155" i="1"/>
  <c r="V2155" i="1" s="1"/>
  <c r="U2074" i="1"/>
  <c r="V2074" i="1" s="1"/>
  <c r="U2002" i="1"/>
  <c r="V2002" i="1" s="1"/>
  <c r="U2015" i="1"/>
  <c r="V2015" i="1" s="1"/>
  <c r="U2094" i="1"/>
  <c r="V2094" i="1" s="1"/>
  <c r="U2070" i="1"/>
  <c r="V2070" i="1" s="1"/>
  <c r="U1709" i="1"/>
  <c r="V1709" i="1" s="1"/>
  <c r="U1678" i="1"/>
  <c r="V1678" i="1" s="1"/>
  <c r="U1485" i="1"/>
  <c r="V1485" i="1" s="1"/>
  <c r="U1558" i="1"/>
  <c r="V1558" i="1" s="1"/>
  <c r="U1433" i="1"/>
  <c r="V1433" i="1" s="1"/>
  <c r="U1391" i="1"/>
  <c r="V1391" i="1" s="1"/>
  <c r="U1352" i="1"/>
  <c r="V1352" i="1" s="1"/>
  <c r="U1447" i="1"/>
  <c r="V1447" i="1" s="1"/>
  <c r="U1405" i="1"/>
  <c r="V1405" i="1" s="1"/>
  <c r="U1319" i="1"/>
  <c r="V1319" i="1" s="1"/>
  <c r="U1395" i="1"/>
  <c r="V1395" i="1" s="1"/>
  <c r="U1994" i="1"/>
  <c r="V1994" i="1" s="1"/>
  <c r="U1615" i="1"/>
  <c r="V1615" i="1" s="1"/>
  <c r="U2305" i="1"/>
  <c r="V2305" i="1" s="1"/>
  <c r="U2223" i="1"/>
  <c r="V2223" i="1" s="1"/>
  <c r="U1998" i="1"/>
  <c r="V1998" i="1" s="1"/>
  <c r="U1979" i="1"/>
  <c r="V1979" i="1" s="1"/>
  <c r="U2247" i="1"/>
  <c r="V2247" i="1" s="1"/>
  <c r="U1791" i="1"/>
  <c r="V1791" i="1" s="1"/>
  <c r="U1821" i="1"/>
  <c r="V1821" i="1" s="1"/>
  <c r="U1577" i="1"/>
  <c r="V1577" i="1" s="1"/>
  <c r="U1600" i="1"/>
  <c r="V1600" i="1" s="1"/>
  <c r="U1829" i="1"/>
  <c r="V1829" i="1" s="1"/>
  <c r="S1282" i="1" l="1"/>
  <c r="Q1282" i="1"/>
  <c r="S1281" i="1"/>
  <c r="Q1281" i="1"/>
  <c r="S1280" i="1"/>
  <c r="Q1280" i="1"/>
  <c r="S1279" i="1"/>
  <c r="Q1279" i="1"/>
  <c r="S1278" i="1"/>
  <c r="Q1278" i="1"/>
  <c r="S1277" i="1"/>
  <c r="Q1277" i="1"/>
  <c r="S1276" i="1"/>
  <c r="Q1276" i="1"/>
  <c r="S1275" i="1"/>
  <c r="Q1275" i="1"/>
  <c r="S1274" i="1"/>
  <c r="Q1274" i="1"/>
  <c r="S1273" i="1"/>
  <c r="Q1273" i="1"/>
  <c r="S1272" i="1"/>
  <c r="Q1272" i="1"/>
  <c r="S1271" i="1"/>
  <c r="Q1271" i="1"/>
  <c r="S1270" i="1"/>
  <c r="Q1270" i="1"/>
  <c r="S1269" i="1"/>
  <c r="Q1269" i="1"/>
  <c r="S1268" i="1"/>
  <c r="Q1268" i="1"/>
  <c r="S1267" i="1"/>
  <c r="Q1267" i="1"/>
  <c r="S1266" i="1"/>
  <c r="Q1266" i="1"/>
  <c r="S1265" i="1"/>
  <c r="Q1265" i="1"/>
  <c r="S1264" i="1"/>
  <c r="Q1264" i="1"/>
  <c r="S1263" i="1"/>
  <c r="Q1263" i="1"/>
  <c r="S1262" i="1"/>
  <c r="Q1262" i="1"/>
  <c r="S1261" i="1"/>
  <c r="Q1261" i="1"/>
  <c r="S1260" i="1"/>
  <c r="Q1260" i="1"/>
  <c r="W1259" i="1"/>
  <c r="S1259" i="1"/>
  <c r="Q1259" i="1"/>
  <c r="S1258" i="1"/>
  <c r="Q1258" i="1"/>
  <c r="S1257" i="1"/>
  <c r="Q1257" i="1"/>
  <c r="W1256" i="1"/>
  <c r="S1256" i="1"/>
  <c r="Q1256" i="1"/>
  <c r="W1255" i="1"/>
  <c r="S1255" i="1"/>
  <c r="Q1255" i="1"/>
  <c r="S1254" i="1"/>
  <c r="Q1254" i="1"/>
  <c r="S1253" i="1"/>
  <c r="Q1253" i="1"/>
  <c r="S1252" i="1"/>
  <c r="Q1252" i="1"/>
  <c r="S1251" i="1"/>
  <c r="Q1251" i="1"/>
  <c r="W1250" i="1"/>
  <c r="S1250" i="1"/>
  <c r="Q1250" i="1"/>
  <c r="S1249" i="1"/>
  <c r="Q1249" i="1"/>
  <c r="S1248" i="1"/>
  <c r="Q1248" i="1"/>
  <c r="S1247" i="1"/>
  <c r="Q1247" i="1"/>
  <c r="S1246" i="1"/>
  <c r="Q1246" i="1"/>
  <c r="S1245" i="1"/>
  <c r="Q1245" i="1"/>
  <c r="S1244" i="1"/>
  <c r="Q1244" i="1"/>
  <c r="S1243" i="1"/>
  <c r="Q1243" i="1"/>
  <c r="S1242" i="1"/>
  <c r="Q1242" i="1"/>
  <c r="S1241" i="1"/>
  <c r="Q1241" i="1"/>
  <c r="S1240" i="1"/>
  <c r="Q1240" i="1"/>
  <c r="S1239" i="1"/>
  <c r="Q1239" i="1"/>
  <c r="S1238" i="1"/>
  <c r="Q1238" i="1"/>
  <c r="T1238" i="1" s="1"/>
  <c r="S1237" i="1"/>
  <c r="Q1237" i="1"/>
  <c r="S1236" i="1"/>
  <c r="Q1236" i="1"/>
  <c r="S1235" i="1"/>
  <c r="Q1235" i="1"/>
  <c r="S1234" i="1"/>
  <c r="Q1234" i="1"/>
  <c r="T1234" i="1" s="1"/>
  <c r="S1233" i="1"/>
  <c r="Q1233" i="1"/>
  <c r="S1232" i="1"/>
  <c r="Q1232" i="1"/>
  <c r="S1231" i="1"/>
  <c r="Q1231" i="1"/>
  <c r="S1230" i="1"/>
  <c r="Q1230" i="1"/>
  <c r="S1229" i="1"/>
  <c r="Q1229" i="1"/>
  <c r="S1228" i="1"/>
  <c r="Q1228" i="1"/>
  <c r="S1227" i="1"/>
  <c r="Q1227" i="1"/>
  <c r="S1226" i="1"/>
  <c r="Q1226" i="1"/>
  <c r="S1225" i="1"/>
  <c r="Q1225" i="1"/>
  <c r="S1224" i="1"/>
  <c r="Q1224" i="1"/>
  <c r="S1223" i="1"/>
  <c r="Q1223" i="1"/>
  <c r="S1222" i="1"/>
  <c r="Q1222" i="1"/>
  <c r="T1222" i="1" s="1"/>
  <c r="S1221" i="1"/>
  <c r="Q1221" i="1"/>
  <c r="S1220" i="1"/>
  <c r="Q1220" i="1"/>
  <c r="S1219" i="1"/>
  <c r="Q1219" i="1"/>
  <c r="S1218" i="1"/>
  <c r="Q1218" i="1"/>
  <c r="T1218" i="1" s="1"/>
  <c r="S1217" i="1"/>
  <c r="Q1217" i="1"/>
  <c r="S1216" i="1"/>
  <c r="Q1216" i="1"/>
  <c r="S1215" i="1"/>
  <c r="Q1215" i="1"/>
  <c r="S1214" i="1"/>
  <c r="Q1214" i="1"/>
  <c r="S1213" i="1"/>
  <c r="Q1213" i="1"/>
  <c r="S1212" i="1"/>
  <c r="Q1212" i="1"/>
  <c r="S1211" i="1"/>
  <c r="Q1211" i="1"/>
  <c r="S1210" i="1"/>
  <c r="Q1210" i="1"/>
  <c r="T1210" i="1" s="1"/>
  <c r="U1210" i="1" s="1"/>
  <c r="S1209" i="1"/>
  <c r="Q1209" i="1"/>
  <c r="S1208" i="1"/>
  <c r="Q1208" i="1"/>
  <c r="S1207" i="1"/>
  <c r="Q1207" i="1"/>
  <c r="S1206" i="1"/>
  <c r="Q1206" i="1"/>
  <c r="T1206" i="1" s="1"/>
  <c r="S1205" i="1"/>
  <c r="Q1205" i="1"/>
  <c r="S1204" i="1"/>
  <c r="Q1204" i="1"/>
  <c r="S1203" i="1"/>
  <c r="Q1203" i="1"/>
  <c r="S1202" i="1"/>
  <c r="Q1202" i="1"/>
  <c r="S1201" i="1"/>
  <c r="Q1201" i="1"/>
  <c r="S1200" i="1"/>
  <c r="Q1200" i="1"/>
  <c r="S1199" i="1"/>
  <c r="Q1199" i="1"/>
  <c r="W1198" i="1"/>
  <c r="S1198" i="1"/>
  <c r="Q1198" i="1"/>
  <c r="W1197" i="1"/>
  <c r="S1197" i="1"/>
  <c r="Q1197" i="1"/>
  <c r="S1196" i="1"/>
  <c r="Q1196" i="1"/>
  <c r="S1195" i="1"/>
  <c r="Q1195" i="1"/>
  <c r="S1194" i="1"/>
  <c r="Q1194" i="1"/>
  <c r="S1193" i="1"/>
  <c r="Q1193" i="1"/>
  <c r="S1192" i="1"/>
  <c r="Q1192" i="1"/>
  <c r="S1191" i="1"/>
  <c r="Q1191" i="1"/>
  <c r="T1191" i="1" s="1"/>
  <c r="S1190" i="1"/>
  <c r="Q1190" i="1"/>
  <c r="S1189" i="1"/>
  <c r="Q1189" i="1"/>
  <c r="S1188" i="1"/>
  <c r="Q1188" i="1"/>
  <c r="S1187" i="1"/>
  <c r="Q1187" i="1"/>
  <c r="S1186" i="1"/>
  <c r="Q1186" i="1"/>
  <c r="S1185" i="1"/>
  <c r="Q1185" i="1"/>
  <c r="S1184" i="1"/>
  <c r="Q1184" i="1"/>
  <c r="S1183" i="1"/>
  <c r="Q1183" i="1"/>
  <c r="T1183" i="1" s="1"/>
  <c r="S1182" i="1"/>
  <c r="Q1182" i="1"/>
  <c r="S1181" i="1"/>
  <c r="Q1181" i="1"/>
  <c r="S1180" i="1"/>
  <c r="Q1180" i="1"/>
  <c r="S1179" i="1"/>
  <c r="Q1179" i="1"/>
  <c r="T1179" i="1" s="1"/>
  <c r="S1178" i="1"/>
  <c r="Q1178" i="1"/>
  <c r="S1177" i="1"/>
  <c r="Q1177" i="1"/>
  <c r="S1176" i="1"/>
  <c r="Q1176" i="1"/>
  <c r="S1175" i="1"/>
  <c r="Q1175" i="1"/>
  <c r="T1175" i="1" s="1"/>
  <c r="U1175" i="1" s="1"/>
  <c r="S1174" i="1"/>
  <c r="Q1174" i="1"/>
  <c r="S1173" i="1"/>
  <c r="Q1173" i="1"/>
  <c r="S1172" i="1"/>
  <c r="Q1172" i="1"/>
  <c r="S1171" i="1"/>
  <c r="Q1171" i="1"/>
  <c r="S1170" i="1"/>
  <c r="Q1170" i="1"/>
  <c r="S1169" i="1"/>
  <c r="Q1169" i="1"/>
  <c r="S1168" i="1"/>
  <c r="Q1168" i="1"/>
  <c r="S1167" i="1"/>
  <c r="Q1167" i="1"/>
  <c r="S1166" i="1"/>
  <c r="Q1166" i="1"/>
  <c r="S1165" i="1"/>
  <c r="Q1165" i="1"/>
  <c r="S1164" i="1"/>
  <c r="Q1164" i="1"/>
  <c r="S1163" i="1"/>
  <c r="Q1163" i="1"/>
  <c r="S1162" i="1"/>
  <c r="Q1162" i="1"/>
  <c r="S1161" i="1"/>
  <c r="Q1161" i="1"/>
  <c r="S1160" i="1"/>
  <c r="Q1160" i="1"/>
  <c r="S1159" i="1"/>
  <c r="Q1159" i="1"/>
  <c r="T1159" i="1" s="1"/>
  <c r="S1158" i="1"/>
  <c r="Q1158" i="1"/>
  <c r="S1157" i="1"/>
  <c r="Q1157" i="1"/>
  <c r="S1156" i="1"/>
  <c r="Q1156" i="1"/>
  <c r="S1155" i="1"/>
  <c r="Q1155" i="1"/>
  <c r="S1154" i="1"/>
  <c r="Q1154" i="1"/>
  <c r="S1153" i="1"/>
  <c r="Q1153" i="1"/>
  <c r="S1152" i="1"/>
  <c r="Q1152" i="1"/>
  <c r="W1151" i="1"/>
  <c r="S1151" i="1"/>
  <c r="Q1151" i="1"/>
  <c r="S1150" i="1"/>
  <c r="Q1150" i="1"/>
  <c r="S1149" i="1"/>
  <c r="Q1149" i="1"/>
  <c r="S1148" i="1"/>
  <c r="Q1148" i="1"/>
  <c r="S1147" i="1"/>
  <c r="Q1147" i="1"/>
  <c r="S1146" i="1"/>
  <c r="Q1146" i="1"/>
  <c r="S1145" i="1"/>
  <c r="Q1145" i="1"/>
  <c r="S1144" i="1"/>
  <c r="Q1144" i="1"/>
  <c r="S1143" i="1"/>
  <c r="Q1143" i="1"/>
  <c r="S1142" i="1"/>
  <c r="Q1142" i="1"/>
  <c r="S1141" i="1"/>
  <c r="Q1141" i="1"/>
  <c r="S1140" i="1"/>
  <c r="Q1140" i="1"/>
  <c r="S1139" i="1"/>
  <c r="Q1139" i="1"/>
  <c r="S1138" i="1"/>
  <c r="Q1138" i="1"/>
  <c r="S1137" i="1"/>
  <c r="Q1137" i="1"/>
  <c r="S1136" i="1"/>
  <c r="Q1136" i="1"/>
  <c r="S1135" i="1"/>
  <c r="Q1135" i="1"/>
  <c r="S1134" i="1"/>
  <c r="Q1134" i="1"/>
  <c r="S1133" i="1"/>
  <c r="Q1133" i="1"/>
  <c r="W1132" i="1"/>
  <c r="S1132" i="1"/>
  <c r="Q1132" i="1"/>
  <c r="T1132" i="1" s="1"/>
  <c r="S1131" i="1"/>
  <c r="Q1131" i="1"/>
  <c r="S1130" i="1"/>
  <c r="Q1130" i="1"/>
  <c r="W1129" i="1"/>
  <c r="S1129" i="1"/>
  <c r="Q1129" i="1"/>
  <c r="S1128" i="1"/>
  <c r="Q1128" i="1"/>
  <c r="W1127" i="1"/>
  <c r="S1127" i="1"/>
  <c r="Q1127" i="1"/>
  <c r="W1126" i="1"/>
  <c r="S1126" i="1"/>
  <c r="Q1126" i="1"/>
  <c r="S1125" i="1"/>
  <c r="Q1125" i="1"/>
  <c r="S1124" i="1"/>
  <c r="Q1124" i="1"/>
  <c r="S1123" i="1"/>
  <c r="Q1123" i="1"/>
  <c r="S1122" i="1"/>
  <c r="Q1122" i="1"/>
  <c r="S1121" i="1"/>
  <c r="Q1121" i="1"/>
  <c r="S1120" i="1"/>
  <c r="Q1120" i="1"/>
  <c r="S1119" i="1"/>
  <c r="Q1119" i="1"/>
  <c r="S1118" i="1"/>
  <c r="Q1118" i="1"/>
  <c r="S1117" i="1"/>
  <c r="Q1117" i="1"/>
  <c r="S1116" i="1"/>
  <c r="Q1116" i="1"/>
  <c r="S1115" i="1"/>
  <c r="Q1115" i="1"/>
  <c r="S1114" i="1"/>
  <c r="Q1114" i="1"/>
  <c r="S1113" i="1"/>
  <c r="Q1113" i="1"/>
  <c r="S1112" i="1"/>
  <c r="Q1112" i="1"/>
  <c r="S1111" i="1"/>
  <c r="Q1111" i="1"/>
  <c r="S1110" i="1"/>
  <c r="Q1110" i="1"/>
  <c r="S1109" i="1"/>
  <c r="Q1109" i="1"/>
  <c r="S1108" i="1"/>
  <c r="Q1108" i="1"/>
  <c r="S1107" i="1"/>
  <c r="Q1107" i="1"/>
  <c r="S1106" i="1"/>
  <c r="Q1106" i="1"/>
  <c r="S1105" i="1"/>
  <c r="Q1105" i="1"/>
  <c r="S1104" i="1"/>
  <c r="Q1104" i="1"/>
  <c r="S1103" i="1"/>
  <c r="Q1103" i="1"/>
  <c r="S1102" i="1"/>
  <c r="Q1102" i="1"/>
  <c r="S1101" i="1"/>
  <c r="Q1101" i="1"/>
  <c r="S1100" i="1"/>
  <c r="Q1100" i="1"/>
  <c r="S1099" i="1"/>
  <c r="Q1099" i="1"/>
  <c r="S1098" i="1"/>
  <c r="Q1098" i="1"/>
  <c r="S1097" i="1"/>
  <c r="Q1097" i="1"/>
  <c r="W1096" i="1"/>
  <c r="S1096" i="1"/>
  <c r="Q1096" i="1"/>
  <c r="S1095" i="1"/>
  <c r="Q1095" i="1"/>
  <c r="S1094" i="1"/>
  <c r="Q1094" i="1"/>
  <c r="S1093" i="1"/>
  <c r="Q1093" i="1"/>
  <c r="S1092" i="1"/>
  <c r="Q1092" i="1"/>
  <c r="S1091" i="1"/>
  <c r="Q1091" i="1"/>
  <c r="S1090" i="1"/>
  <c r="Q1090" i="1"/>
  <c r="S1089" i="1"/>
  <c r="Q1089" i="1"/>
  <c r="S1088" i="1"/>
  <c r="Q1088" i="1"/>
  <c r="S1087" i="1"/>
  <c r="Q1087" i="1"/>
  <c r="W1086" i="1"/>
  <c r="S1086" i="1"/>
  <c r="Q1086" i="1"/>
  <c r="S1085" i="1"/>
  <c r="Q1085" i="1"/>
  <c r="S1084" i="1"/>
  <c r="Q1084" i="1"/>
  <c r="S1083" i="1"/>
  <c r="Q1083" i="1"/>
  <c r="S1082" i="1"/>
  <c r="Q1082" i="1"/>
  <c r="S1081" i="1"/>
  <c r="Q1081" i="1"/>
  <c r="W1080" i="1"/>
  <c r="S1080" i="1"/>
  <c r="Q1080" i="1"/>
  <c r="S1079" i="1"/>
  <c r="Q1079" i="1"/>
  <c r="S1078" i="1"/>
  <c r="Q1078" i="1"/>
  <c r="S1077" i="1"/>
  <c r="Q1077" i="1"/>
  <c r="S1076" i="1"/>
  <c r="Q1076" i="1"/>
  <c r="M1076" i="1"/>
  <c r="S1075" i="1"/>
  <c r="Q1075" i="1"/>
  <c r="M1075" i="1"/>
  <c r="S1074" i="1"/>
  <c r="Q1074" i="1"/>
  <c r="M1074" i="1"/>
  <c r="S1073" i="1"/>
  <c r="Q1073" i="1"/>
  <c r="M1073" i="1"/>
  <c r="S1072" i="1"/>
  <c r="Q1072" i="1"/>
  <c r="M1072" i="1"/>
  <c r="S1071" i="1"/>
  <c r="Q1071" i="1"/>
  <c r="M1071" i="1"/>
  <c r="S1070" i="1"/>
  <c r="Q1070" i="1"/>
  <c r="T1070" i="1" s="1"/>
  <c r="M1070" i="1"/>
  <c r="S1069" i="1"/>
  <c r="Q1069" i="1"/>
  <c r="M1069" i="1"/>
  <c r="S1068" i="1"/>
  <c r="Q1068" i="1"/>
  <c r="M1068" i="1"/>
  <c r="S1067" i="1"/>
  <c r="Q1067" i="1"/>
  <c r="M1067" i="1"/>
  <c r="S1066" i="1"/>
  <c r="Q1066" i="1"/>
  <c r="M1066" i="1"/>
  <c r="S1065" i="1"/>
  <c r="Q1065" i="1"/>
  <c r="M1065" i="1"/>
  <c r="S1064" i="1"/>
  <c r="Q1064" i="1"/>
  <c r="M1064" i="1"/>
  <c r="S1063" i="1"/>
  <c r="Q1063" i="1"/>
  <c r="M1063" i="1"/>
  <c r="S1062" i="1"/>
  <c r="Q1062" i="1"/>
  <c r="T1062" i="1" s="1"/>
  <c r="M1062" i="1"/>
  <c r="S1061" i="1"/>
  <c r="Q1061" i="1"/>
  <c r="M1061" i="1"/>
  <c r="S1060" i="1"/>
  <c r="Q1060" i="1"/>
  <c r="M1060" i="1"/>
  <c r="S1059" i="1"/>
  <c r="Q1059" i="1"/>
  <c r="M1059" i="1"/>
  <c r="S1058" i="1"/>
  <c r="Q1058" i="1"/>
  <c r="M1058" i="1"/>
  <c r="S1057" i="1"/>
  <c r="Q1057" i="1"/>
  <c r="M1057" i="1"/>
  <c r="S1056" i="1"/>
  <c r="Q1056" i="1"/>
  <c r="M1056" i="1"/>
  <c r="S1055" i="1"/>
  <c r="Q1055" i="1"/>
  <c r="M1055" i="1"/>
  <c r="S1054" i="1"/>
  <c r="Q1054" i="1"/>
  <c r="M1054" i="1"/>
  <c r="S1053" i="1"/>
  <c r="Q1053" i="1"/>
  <c r="M1053" i="1"/>
  <c r="S1052" i="1"/>
  <c r="Q1052" i="1"/>
  <c r="M1052" i="1"/>
  <c r="S1051" i="1"/>
  <c r="Q1051" i="1"/>
  <c r="M1051" i="1"/>
  <c r="S1050" i="1"/>
  <c r="Q1050" i="1"/>
  <c r="M1050" i="1"/>
  <c r="S1049" i="1"/>
  <c r="Q1049" i="1"/>
  <c r="M1049" i="1"/>
  <c r="W1048" i="1"/>
  <c r="S1048" i="1"/>
  <c r="Q1048" i="1"/>
  <c r="M1048" i="1"/>
  <c r="S1047" i="1"/>
  <c r="Q1047" i="1"/>
  <c r="M1047" i="1"/>
  <c r="W1046" i="1"/>
  <c r="S1046" i="1"/>
  <c r="Q1046" i="1"/>
  <c r="M1046" i="1"/>
  <c r="S1045" i="1"/>
  <c r="Q1045" i="1"/>
  <c r="M1045" i="1"/>
  <c r="S1044" i="1"/>
  <c r="Q1044" i="1"/>
  <c r="T1044" i="1" s="1"/>
  <c r="M1044" i="1"/>
  <c r="W1043" i="1"/>
  <c r="S1043" i="1"/>
  <c r="Q1043" i="1"/>
  <c r="M1043" i="1"/>
  <c r="S1042" i="1"/>
  <c r="Q1042" i="1"/>
  <c r="M1042" i="1"/>
  <c r="S1041" i="1"/>
  <c r="Q1041" i="1"/>
  <c r="S1040" i="1"/>
  <c r="Q1040" i="1"/>
  <c r="S1039" i="1"/>
  <c r="Q1039" i="1"/>
  <c r="S1038" i="1"/>
  <c r="Q1038" i="1"/>
  <c r="T1038" i="1" s="1"/>
  <c r="S1037" i="1"/>
  <c r="Q1037" i="1"/>
  <c r="S1036" i="1"/>
  <c r="Q1036" i="1"/>
  <c r="S1035" i="1"/>
  <c r="Q1035" i="1"/>
  <c r="S1034" i="1"/>
  <c r="Q1034" i="1"/>
  <c r="S1033" i="1"/>
  <c r="Q1033" i="1"/>
  <c r="S1032" i="1"/>
  <c r="Q1032" i="1"/>
  <c r="T1032" i="1" s="1"/>
  <c r="U1032" i="1" s="1"/>
  <c r="S1031" i="1"/>
  <c r="Q1031" i="1"/>
  <c r="S1030" i="1"/>
  <c r="Q1030" i="1"/>
  <c r="T1030" i="1" s="1"/>
  <c r="S1029" i="1"/>
  <c r="Q1029" i="1"/>
  <c r="S1028" i="1"/>
  <c r="Q1028" i="1"/>
  <c r="W1027" i="1"/>
  <c r="S1027" i="1"/>
  <c r="Q1027" i="1"/>
  <c r="W1026" i="1"/>
  <c r="S1026" i="1"/>
  <c r="Q1026" i="1"/>
  <c r="S1025" i="1"/>
  <c r="Q1025" i="1"/>
  <c r="T1025" i="1" s="1"/>
  <c r="W1024" i="1"/>
  <c r="S1024" i="1"/>
  <c r="Q1024" i="1"/>
  <c r="S1023" i="1"/>
  <c r="Q1023" i="1"/>
  <c r="S1022" i="1"/>
  <c r="Q1022" i="1"/>
  <c r="S1021" i="1"/>
  <c r="Q1021" i="1"/>
  <c r="W1020" i="1"/>
  <c r="S1020" i="1"/>
  <c r="Q1020" i="1"/>
  <c r="S1019" i="1"/>
  <c r="Q1019" i="1"/>
  <c r="S1018" i="1"/>
  <c r="Q1018" i="1"/>
  <c r="S1017" i="1"/>
  <c r="Q1017" i="1"/>
  <c r="W1016" i="1"/>
  <c r="S1016" i="1"/>
  <c r="Q1016" i="1"/>
  <c r="S1015" i="1"/>
  <c r="Q1015" i="1"/>
  <c r="S1014" i="1"/>
  <c r="Q1014" i="1"/>
  <c r="S1013" i="1"/>
  <c r="Q1013" i="1"/>
  <c r="S1012" i="1"/>
  <c r="Q1012" i="1"/>
  <c r="S1011" i="1"/>
  <c r="Q1011" i="1"/>
  <c r="S1010" i="1"/>
  <c r="Q1010" i="1"/>
  <c r="S1009" i="1"/>
  <c r="Q1009" i="1"/>
  <c r="S1008" i="1"/>
  <c r="Q1008" i="1"/>
  <c r="S1007" i="1"/>
  <c r="Q1007" i="1"/>
  <c r="W1006" i="1"/>
  <c r="S1006" i="1"/>
  <c r="Q1006" i="1"/>
  <c r="W1005" i="1"/>
  <c r="S1005" i="1"/>
  <c r="Q1005" i="1"/>
  <c r="S1004" i="1"/>
  <c r="Q1004" i="1"/>
  <c r="S1003" i="1"/>
  <c r="Q1003" i="1"/>
  <c r="S1002" i="1"/>
  <c r="Q1002" i="1"/>
  <c r="S1001" i="1"/>
  <c r="Q1001" i="1"/>
  <c r="W1000" i="1"/>
  <c r="S1000" i="1"/>
  <c r="Q1000" i="1"/>
  <c r="S999" i="1"/>
  <c r="Q999" i="1"/>
  <c r="S998" i="1"/>
  <c r="Q998" i="1"/>
  <c r="S997" i="1"/>
  <c r="Q997" i="1"/>
  <c r="S996" i="1"/>
  <c r="Q996" i="1"/>
  <c r="S995" i="1"/>
  <c r="Q995" i="1"/>
  <c r="S994" i="1"/>
  <c r="Q994" i="1"/>
  <c r="S993" i="1"/>
  <c r="Q993" i="1"/>
  <c r="S992" i="1"/>
  <c r="Q992" i="1"/>
  <c r="S991" i="1"/>
  <c r="Q991" i="1"/>
  <c r="S990" i="1"/>
  <c r="Q990" i="1"/>
  <c r="S989" i="1"/>
  <c r="Q989" i="1"/>
  <c r="S988" i="1"/>
  <c r="Q988" i="1"/>
  <c r="T988" i="1" s="1"/>
  <c r="S987" i="1"/>
  <c r="Q987" i="1"/>
  <c r="S986" i="1"/>
  <c r="Q986" i="1"/>
  <c r="T986" i="1" s="1"/>
  <c r="W985" i="1"/>
  <c r="S985" i="1"/>
  <c r="Q985" i="1"/>
  <c r="S984" i="1"/>
  <c r="Q984" i="1"/>
  <c r="S983" i="1"/>
  <c r="Q983" i="1"/>
  <c r="S982" i="1"/>
  <c r="Q982" i="1"/>
  <c r="S981" i="1"/>
  <c r="Q981" i="1"/>
  <c r="S980" i="1"/>
  <c r="Q980" i="1"/>
  <c r="S979" i="1"/>
  <c r="Q979" i="1"/>
  <c r="S978" i="1"/>
  <c r="Q978" i="1"/>
  <c r="S977" i="1"/>
  <c r="Q977" i="1"/>
  <c r="S976" i="1"/>
  <c r="Q976" i="1"/>
  <c r="S975" i="1"/>
  <c r="Q975" i="1"/>
  <c r="S974" i="1"/>
  <c r="Q974" i="1"/>
  <c r="S973" i="1"/>
  <c r="Q973" i="1"/>
  <c r="S972" i="1"/>
  <c r="Q972" i="1"/>
  <c r="S971" i="1"/>
  <c r="Q971" i="1"/>
  <c r="S970" i="1"/>
  <c r="Q970" i="1"/>
  <c r="S969" i="1"/>
  <c r="Q969" i="1"/>
  <c r="S968" i="1"/>
  <c r="Q968" i="1"/>
  <c r="S967" i="1"/>
  <c r="Q967" i="1"/>
  <c r="S966" i="1"/>
  <c r="Q966" i="1"/>
  <c r="S965" i="1"/>
  <c r="Q965" i="1"/>
  <c r="S964" i="1"/>
  <c r="Q964" i="1"/>
  <c r="S963" i="1"/>
  <c r="Q963" i="1"/>
  <c r="S962" i="1"/>
  <c r="Q962" i="1"/>
  <c r="S961" i="1"/>
  <c r="Q961" i="1"/>
  <c r="S960" i="1"/>
  <c r="Q960" i="1"/>
  <c r="S959" i="1"/>
  <c r="Q959" i="1"/>
  <c r="S958" i="1"/>
  <c r="Q958" i="1"/>
  <c r="S957" i="1"/>
  <c r="Q957" i="1"/>
  <c r="S956" i="1"/>
  <c r="Q956" i="1"/>
  <c r="S955" i="1"/>
  <c r="Q955" i="1"/>
  <c r="S954" i="1"/>
  <c r="Q954" i="1"/>
  <c r="S953" i="1"/>
  <c r="Q953" i="1"/>
  <c r="S952" i="1"/>
  <c r="Q952" i="1"/>
  <c r="S951" i="1"/>
  <c r="Q951" i="1"/>
  <c r="S950" i="1"/>
  <c r="Q950" i="1"/>
  <c r="W949" i="1"/>
  <c r="S949" i="1"/>
  <c r="Q949" i="1"/>
  <c r="W948" i="1"/>
  <c r="S948" i="1"/>
  <c r="Q948" i="1"/>
  <c r="S947" i="1"/>
  <c r="Q947" i="1"/>
  <c r="S946" i="1"/>
  <c r="Q946" i="1"/>
  <c r="S945" i="1"/>
  <c r="Q945" i="1"/>
  <c r="S944" i="1"/>
  <c r="Q944" i="1"/>
  <c r="S943" i="1"/>
  <c r="Q943" i="1"/>
  <c r="S942" i="1"/>
  <c r="Q942" i="1"/>
  <c r="S941" i="1"/>
  <c r="Q941" i="1"/>
  <c r="S940" i="1"/>
  <c r="Q940" i="1"/>
  <c r="S939" i="1"/>
  <c r="Q939" i="1"/>
  <c r="S938" i="1"/>
  <c r="Q938" i="1"/>
  <c r="S937" i="1"/>
  <c r="Q937" i="1"/>
  <c r="S936" i="1"/>
  <c r="Q936" i="1"/>
  <c r="W935" i="1"/>
  <c r="S935" i="1"/>
  <c r="Q935" i="1"/>
  <c r="T935" i="1" s="1"/>
  <c r="W934" i="1"/>
  <c r="S934" i="1"/>
  <c r="Q934" i="1"/>
  <c r="S933" i="1"/>
  <c r="Q933" i="1"/>
  <c r="W932" i="1"/>
  <c r="S932" i="1"/>
  <c r="Q932" i="1"/>
  <c r="T932" i="1" s="1"/>
  <c r="S931" i="1"/>
  <c r="Q931" i="1"/>
  <c r="S930" i="1"/>
  <c r="Q930" i="1"/>
  <c r="S929" i="1"/>
  <c r="Q929" i="1"/>
  <c r="S928" i="1"/>
  <c r="Q928" i="1"/>
  <c r="S927" i="1"/>
  <c r="Q927" i="1"/>
  <c r="S926" i="1"/>
  <c r="Q926" i="1"/>
  <c r="S925" i="1"/>
  <c r="Q925" i="1"/>
  <c r="T925" i="1" s="1"/>
  <c r="S924" i="1"/>
  <c r="Q924" i="1"/>
  <c r="S923" i="1"/>
  <c r="Q923" i="1"/>
  <c r="S922" i="1"/>
  <c r="Q922" i="1"/>
  <c r="S921" i="1"/>
  <c r="Q921" i="1"/>
  <c r="T921" i="1" s="1"/>
  <c r="S920" i="1"/>
  <c r="Q920" i="1"/>
  <c r="S919" i="1"/>
  <c r="Q919" i="1"/>
  <c r="S918" i="1"/>
  <c r="Q918" i="1"/>
  <c r="S917" i="1"/>
  <c r="Q917" i="1"/>
  <c r="T917" i="1" s="1"/>
  <c r="S916" i="1"/>
  <c r="Q916" i="1"/>
  <c r="W915" i="1"/>
  <c r="S915" i="1"/>
  <c r="Q915" i="1"/>
  <c r="S914" i="1"/>
  <c r="Q914" i="1"/>
  <c r="S913" i="1"/>
  <c r="Q913" i="1"/>
  <c r="W912" i="1"/>
  <c r="S912" i="1"/>
  <c r="Q912" i="1"/>
  <c r="S911" i="1"/>
  <c r="Q911" i="1"/>
  <c r="W910" i="1"/>
  <c r="S910" i="1"/>
  <c r="Q910" i="1"/>
  <c r="S909" i="1"/>
  <c r="Q909" i="1"/>
  <c r="S908" i="1"/>
  <c r="Q908" i="1"/>
  <c r="S907" i="1"/>
  <c r="Q907" i="1"/>
  <c r="S906" i="1"/>
  <c r="Q906" i="1"/>
  <c r="S905" i="1"/>
  <c r="Q905" i="1"/>
  <c r="S904" i="1"/>
  <c r="Q904" i="1"/>
  <c r="S903" i="1"/>
  <c r="Q903" i="1"/>
  <c r="S902" i="1"/>
  <c r="Q902" i="1"/>
  <c r="S901" i="1"/>
  <c r="Q901" i="1"/>
  <c r="S900" i="1"/>
  <c r="Q900" i="1"/>
  <c r="S899" i="1"/>
  <c r="Q899" i="1"/>
  <c r="S898" i="1"/>
  <c r="Q898" i="1"/>
  <c r="S897" i="1"/>
  <c r="Q897" i="1"/>
  <c r="S896" i="1"/>
  <c r="Q896" i="1"/>
  <c r="S895" i="1"/>
  <c r="Q895" i="1"/>
  <c r="S894" i="1"/>
  <c r="Q894" i="1"/>
  <c r="S893" i="1"/>
  <c r="Q893" i="1"/>
  <c r="S892" i="1"/>
  <c r="Q892" i="1"/>
  <c r="S891" i="1"/>
  <c r="Q891" i="1"/>
  <c r="S890" i="1"/>
  <c r="Q890" i="1"/>
  <c r="S889" i="1"/>
  <c r="Q889" i="1"/>
  <c r="S888" i="1"/>
  <c r="Q888" i="1"/>
  <c r="S887" i="1"/>
  <c r="Q887" i="1"/>
  <c r="S886" i="1"/>
  <c r="Q886" i="1"/>
  <c r="S885" i="1"/>
  <c r="Q885" i="1"/>
  <c r="S884" i="1"/>
  <c r="Q884" i="1"/>
  <c r="S883" i="1"/>
  <c r="Q883" i="1"/>
  <c r="S882" i="1"/>
  <c r="Q882" i="1"/>
  <c r="S881" i="1"/>
  <c r="Q881" i="1"/>
  <c r="S880" i="1"/>
  <c r="Q880" i="1"/>
  <c r="S879" i="1"/>
  <c r="Q879" i="1"/>
  <c r="S878" i="1"/>
  <c r="Q878" i="1"/>
  <c r="S877" i="1"/>
  <c r="Q877" i="1"/>
  <c r="S876" i="1"/>
  <c r="Q876" i="1"/>
  <c r="S875" i="1"/>
  <c r="Q875" i="1"/>
  <c r="S874" i="1"/>
  <c r="Q874" i="1"/>
  <c r="S873" i="1"/>
  <c r="Q873" i="1"/>
  <c r="S872" i="1"/>
  <c r="Q872" i="1"/>
  <c r="S871" i="1"/>
  <c r="Q871" i="1"/>
  <c r="S870" i="1"/>
  <c r="Q870" i="1"/>
  <c r="S869" i="1"/>
  <c r="Q869" i="1"/>
  <c r="S868" i="1"/>
  <c r="Q868" i="1"/>
  <c r="S867" i="1"/>
  <c r="Q867" i="1"/>
  <c r="S866" i="1"/>
  <c r="Q866" i="1"/>
  <c r="S865" i="1"/>
  <c r="Q865" i="1"/>
  <c r="S864" i="1"/>
  <c r="Q864" i="1"/>
  <c r="S863" i="1"/>
  <c r="Q863" i="1"/>
  <c r="S862" i="1"/>
  <c r="Q862" i="1"/>
  <c r="S861" i="1"/>
  <c r="Q861" i="1"/>
  <c r="S860" i="1"/>
  <c r="Q860" i="1"/>
  <c r="S859" i="1"/>
  <c r="Q859" i="1"/>
  <c r="S858" i="1"/>
  <c r="Q858" i="1"/>
  <c r="S857" i="1"/>
  <c r="Q857" i="1"/>
  <c r="S856" i="1"/>
  <c r="Q856" i="1"/>
  <c r="S855" i="1"/>
  <c r="Q855" i="1"/>
  <c r="S854" i="1"/>
  <c r="Q854" i="1"/>
  <c r="S853" i="1"/>
  <c r="Q853" i="1"/>
  <c r="S852" i="1"/>
  <c r="Q852" i="1"/>
  <c r="S851" i="1"/>
  <c r="Q851" i="1"/>
  <c r="S850" i="1"/>
  <c r="Q850" i="1"/>
  <c r="W849" i="1"/>
  <c r="S849" i="1"/>
  <c r="Q849" i="1"/>
  <c r="S848" i="1"/>
  <c r="Q848" i="1"/>
  <c r="S847" i="1"/>
  <c r="Q847" i="1"/>
  <c r="S846" i="1"/>
  <c r="Q846" i="1"/>
  <c r="W845" i="1"/>
  <c r="S845" i="1"/>
  <c r="Q845" i="1"/>
  <c r="S844" i="1"/>
  <c r="Q844" i="1"/>
  <c r="S843" i="1"/>
  <c r="Q843" i="1"/>
  <c r="S842" i="1"/>
  <c r="Q842" i="1"/>
  <c r="W841" i="1"/>
  <c r="S841" i="1"/>
  <c r="Q841" i="1"/>
  <c r="S840" i="1"/>
  <c r="Q840" i="1"/>
  <c r="S839" i="1"/>
  <c r="Q839" i="1"/>
  <c r="S838" i="1"/>
  <c r="Q838" i="1"/>
  <c r="S837" i="1"/>
  <c r="Q837" i="1"/>
  <c r="S836" i="1"/>
  <c r="Q836" i="1"/>
  <c r="S835" i="1"/>
  <c r="Q835" i="1"/>
  <c r="T835" i="1" s="1"/>
  <c r="S834" i="1"/>
  <c r="Q834" i="1"/>
  <c r="S833" i="1"/>
  <c r="Q833" i="1"/>
  <c r="S832" i="1"/>
  <c r="Q832" i="1"/>
  <c r="S831" i="1"/>
  <c r="Q831" i="1"/>
  <c r="S830" i="1"/>
  <c r="Q830" i="1"/>
  <c r="S829" i="1"/>
  <c r="Q829" i="1"/>
  <c r="S828" i="1"/>
  <c r="Q828" i="1"/>
  <c r="S827" i="1"/>
  <c r="Q827" i="1"/>
  <c r="S826" i="1"/>
  <c r="Q826" i="1"/>
  <c r="S825" i="1"/>
  <c r="Q825" i="1"/>
  <c r="S824" i="1"/>
  <c r="Q824" i="1"/>
  <c r="S823" i="1"/>
  <c r="Q823" i="1"/>
  <c r="T823" i="1" s="1"/>
  <c r="S822" i="1"/>
  <c r="Q822" i="1"/>
  <c r="S821" i="1"/>
  <c r="Q821" i="1"/>
  <c r="S820" i="1"/>
  <c r="Q820" i="1"/>
  <c r="S819" i="1"/>
  <c r="Q819" i="1"/>
  <c r="S818" i="1"/>
  <c r="Q818" i="1"/>
  <c r="S817" i="1"/>
  <c r="Q817" i="1"/>
  <c r="S816" i="1"/>
  <c r="Q816" i="1"/>
  <c r="S815" i="1"/>
  <c r="Q815" i="1"/>
  <c r="S814" i="1"/>
  <c r="Q814" i="1"/>
  <c r="S813" i="1"/>
  <c r="Q813" i="1"/>
  <c r="S812" i="1"/>
  <c r="Q812" i="1"/>
  <c r="S811" i="1"/>
  <c r="Q811" i="1"/>
  <c r="T811" i="1" s="1"/>
  <c r="S810" i="1"/>
  <c r="Q810" i="1"/>
  <c r="S809" i="1"/>
  <c r="Q809" i="1"/>
  <c r="S808" i="1"/>
  <c r="Q808" i="1"/>
  <c r="T808" i="1" s="1"/>
  <c r="S807" i="1"/>
  <c r="Q807" i="1"/>
  <c r="T807" i="1" s="1"/>
  <c r="S806" i="1"/>
  <c r="Q806" i="1"/>
  <c r="S805" i="1"/>
  <c r="Q805" i="1"/>
  <c r="S804" i="1"/>
  <c r="Q804" i="1"/>
  <c r="W803" i="1"/>
  <c r="S803" i="1"/>
  <c r="Q803" i="1"/>
  <c r="S802" i="1"/>
  <c r="Q802" i="1"/>
  <c r="W801" i="1"/>
  <c r="S801" i="1"/>
  <c r="Q801" i="1"/>
  <c r="S800" i="1"/>
  <c r="Q800" i="1"/>
  <c r="T800" i="1" s="1"/>
  <c r="U800" i="1" s="1"/>
  <c r="W799" i="1"/>
  <c r="S799" i="1"/>
  <c r="Q799" i="1"/>
  <c r="S798" i="1"/>
  <c r="Q798" i="1"/>
  <c r="W797" i="1"/>
  <c r="S797" i="1"/>
  <c r="Q797" i="1"/>
  <c r="S796" i="1"/>
  <c r="Q796" i="1"/>
  <c r="S795" i="1"/>
  <c r="Q795" i="1"/>
  <c r="S794" i="1"/>
  <c r="Q794" i="1"/>
  <c r="S793" i="1"/>
  <c r="Q793" i="1"/>
  <c r="S792" i="1"/>
  <c r="Q792" i="1"/>
  <c r="W791" i="1"/>
  <c r="S791" i="1"/>
  <c r="Q791" i="1"/>
  <c r="W790" i="1"/>
  <c r="S790" i="1"/>
  <c r="Q790" i="1"/>
  <c r="S789" i="1"/>
  <c r="Q789" i="1"/>
  <c r="W788" i="1"/>
  <c r="S788" i="1"/>
  <c r="Q788" i="1"/>
  <c r="S787" i="1"/>
  <c r="Q787" i="1"/>
  <c r="S786" i="1"/>
  <c r="Q786" i="1"/>
  <c r="S785" i="1"/>
  <c r="Q785" i="1"/>
  <c r="S784" i="1"/>
  <c r="Q784" i="1"/>
  <c r="S783" i="1"/>
  <c r="Q783" i="1"/>
  <c r="S782" i="1"/>
  <c r="Q782" i="1"/>
  <c r="S781" i="1"/>
  <c r="Q781" i="1"/>
  <c r="S780" i="1"/>
  <c r="Q780" i="1"/>
  <c r="S779" i="1"/>
  <c r="Q779" i="1"/>
  <c r="S778" i="1"/>
  <c r="Q778" i="1"/>
  <c r="S777" i="1"/>
  <c r="Q777" i="1"/>
  <c r="S776" i="1"/>
  <c r="Q776" i="1"/>
  <c r="S775" i="1"/>
  <c r="Q775" i="1"/>
  <c r="S774" i="1"/>
  <c r="Q774" i="1"/>
  <c r="S773" i="1"/>
  <c r="Q773" i="1"/>
  <c r="S772" i="1"/>
  <c r="Q772" i="1"/>
  <c r="S771" i="1"/>
  <c r="Q771" i="1"/>
  <c r="S770" i="1"/>
  <c r="Q770" i="1"/>
  <c r="S769" i="1"/>
  <c r="Q769" i="1"/>
  <c r="S768" i="1"/>
  <c r="Q768" i="1"/>
  <c r="S767" i="1"/>
  <c r="Q767" i="1"/>
  <c r="S766" i="1"/>
  <c r="Q766" i="1"/>
  <c r="S765" i="1"/>
  <c r="Q765" i="1"/>
  <c r="W764" i="1"/>
  <c r="S764" i="1"/>
  <c r="Q764" i="1"/>
  <c r="T764" i="1" s="1"/>
  <c r="U764" i="1" s="1"/>
  <c r="V764" i="1" s="1"/>
  <c r="W763" i="1"/>
  <c r="S763" i="1"/>
  <c r="Q763" i="1"/>
  <c r="S762" i="1"/>
  <c r="Q762" i="1"/>
  <c r="S761" i="1"/>
  <c r="Q761" i="1"/>
  <c r="S760" i="1"/>
  <c r="Q760" i="1"/>
  <c r="S759" i="1"/>
  <c r="Q759" i="1"/>
  <c r="S758" i="1"/>
  <c r="Q758" i="1"/>
  <c r="S757" i="1"/>
  <c r="Q757" i="1"/>
  <c r="S756" i="1"/>
  <c r="Q756" i="1"/>
  <c r="S755" i="1"/>
  <c r="Q755" i="1"/>
  <c r="S754" i="1"/>
  <c r="Q754" i="1"/>
  <c r="W753" i="1"/>
  <c r="S753" i="1"/>
  <c r="Q753" i="1"/>
  <c r="W752" i="1"/>
  <c r="S752" i="1"/>
  <c r="Q752" i="1"/>
  <c r="W751" i="1"/>
  <c r="S751" i="1"/>
  <c r="Q751" i="1"/>
  <c r="S750" i="1"/>
  <c r="Q750" i="1"/>
  <c r="S749" i="1"/>
  <c r="Q749" i="1"/>
  <c r="S748" i="1"/>
  <c r="Q748" i="1"/>
  <c r="S747" i="1"/>
  <c r="Q747" i="1"/>
  <c r="S746" i="1"/>
  <c r="Q746" i="1"/>
  <c r="S745" i="1"/>
  <c r="Q745" i="1"/>
  <c r="W744" i="1"/>
  <c r="S744" i="1"/>
  <c r="Q744" i="1"/>
  <c r="S743" i="1"/>
  <c r="Q743" i="1"/>
  <c r="S742" i="1"/>
  <c r="Q742" i="1"/>
  <c r="S741" i="1"/>
  <c r="Q741" i="1"/>
  <c r="S740" i="1"/>
  <c r="Q740" i="1"/>
  <c r="W739" i="1"/>
  <c r="S739" i="1"/>
  <c r="Q739" i="1"/>
  <c r="T739" i="1" s="1"/>
  <c r="S738" i="1"/>
  <c r="Q738" i="1"/>
  <c r="W737" i="1"/>
  <c r="S737" i="1"/>
  <c r="Q737" i="1"/>
  <c r="S736" i="1"/>
  <c r="Q736" i="1"/>
  <c r="S735" i="1"/>
  <c r="Q735" i="1"/>
  <c r="S734" i="1"/>
  <c r="Q734" i="1"/>
  <c r="S733" i="1"/>
  <c r="Q733" i="1"/>
  <c r="S732" i="1"/>
  <c r="Q732" i="1"/>
  <c r="S731" i="1"/>
  <c r="Q731" i="1"/>
  <c r="S730" i="1"/>
  <c r="Q730" i="1"/>
  <c r="S729" i="1"/>
  <c r="Q729" i="1"/>
  <c r="S728" i="1"/>
  <c r="Q728" i="1"/>
  <c r="S727" i="1"/>
  <c r="Q727" i="1"/>
  <c r="S726" i="1"/>
  <c r="Q726" i="1"/>
  <c r="S725" i="1"/>
  <c r="Q725" i="1"/>
  <c r="S724" i="1"/>
  <c r="Q724" i="1"/>
  <c r="S723" i="1"/>
  <c r="Q723" i="1"/>
  <c r="S722" i="1"/>
  <c r="Q722" i="1"/>
  <c r="S721" i="1"/>
  <c r="Q721" i="1"/>
  <c r="S720" i="1"/>
  <c r="Q720" i="1"/>
  <c r="S719" i="1"/>
  <c r="Q719" i="1"/>
  <c r="S718" i="1"/>
  <c r="Q718" i="1"/>
  <c r="S717" i="1"/>
  <c r="Q717" i="1"/>
  <c r="S716" i="1"/>
  <c r="Q716" i="1"/>
  <c r="S715" i="1"/>
  <c r="Q715" i="1"/>
  <c r="S714" i="1"/>
  <c r="Q714" i="1"/>
  <c r="S713" i="1"/>
  <c r="Q713" i="1"/>
  <c r="S712" i="1"/>
  <c r="Q712" i="1"/>
  <c r="S711" i="1"/>
  <c r="Q711" i="1"/>
  <c r="S710" i="1"/>
  <c r="Q710" i="1"/>
  <c r="S709" i="1"/>
  <c r="Q709" i="1"/>
  <c r="S708" i="1"/>
  <c r="Q708" i="1"/>
  <c r="S707" i="1"/>
  <c r="Q707" i="1"/>
  <c r="S706" i="1"/>
  <c r="Q706" i="1"/>
  <c r="S705" i="1"/>
  <c r="Q705" i="1"/>
  <c r="S704" i="1"/>
  <c r="Q704" i="1"/>
  <c r="S703" i="1"/>
  <c r="Q703" i="1"/>
  <c r="S702" i="1"/>
  <c r="Q702" i="1"/>
  <c r="S701" i="1"/>
  <c r="Q701" i="1"/>
  <c r="S700" i="1"/>
  <c r="Q700" i="1"/>
  <c r="S699" i="1"/>
  <c r="Q699" i="1"/>
  <c r="S698" i="1"/>
  <c r="Q698" i="1"/>
  <c r="S697" i="1"/>
  <c r="Q697" i="1"/>
  <c r="S696" i="1"/>
  <c r="Q696" i="1"/>
  <c r="S695" i="1"/>
  <c r="Q695" i="1"/>
  <c r="S694" i="1"/>
  <c r="Q694" i="1"/>
  <c r="S693" i="1"/>
  <c r="Q693" i="1"/>
  <c r="S692" i="1"/>
  <c r="Q692" i="1"/>
  <c r="S691" i="1"/>
  <c r="Q691" i="1"/>
  <c r="S690" i="1"/>
  <c r="Q690" i="1"/>
  <c r="S689" i="1"/>
  <c r="Q689" i="1"/>
  <c r="S688" i="1"/>
  <c r="Q688" i="1"/>
  <c r="S687" i="1"/>
  <c r="Q687" i="1"/>
  <c r="S686" i="1"/>
  <c r="Q686" i="1"/>
  <c r="S685" i="1"/>
  <c r="Q685" i="1"/>
  <c r="S684" i="1"/>
  <c r="Q684" i="1"/>
  <c r="S683" i="1"/>
  <c r="Q683" i="1"/>
  <c r="S682" i="1"/>
  <c r="Q682" i="1"/>
  <c r="S681" i="1"/>
  <c r="Q681" i="1"/>
  <c r="S680" i="1"/>
  <c r="Q680" i="1"/>
  <c r="S679" i="1"/>
  <c r="Q679" i="1"/>
  <c r="S678" i="1"/>
  <c r="Q678" i="1"/>
  <c r="S677" i="1"/>
  <c r="Q677" i="1"/>
  <c r="S676" i="1"/>
  <c r="Q676" i="1"/>
  <c r="S675" i="1"/>
  <c r="Q675" i="1"/>
  <c r="W674" i="1"/>
  <c r="S674" i="1"/>
  <c r="Q674" i="1"/>
  <c r="S673" i="1"/>
  <c r="Q673" i="1"/>
  <c r="S672" i="1"/>
  <c r="Q672" i="1"/>
  <c r="S671" i="1"/>
  <c r="Q671" i="1"/>
  <c r="S670" i="1"/>
  <c r="Q670" i="1"/>
  <c r="S669" i="1"/>
  <c r="Q669" i="1"/>
  <c r="S668" i="1"/>
  <c r="Q668" i="1"/>
  <c r="T668" i="1" s="1"/>
  <c r="S667" i="1"/>
  <c r="Q667" i="1"/>
  <c r="T667" i="1" s="1"/>
  <c r="S666" i="1"/>
  <c r="Q666" i="1"/>
  <c r="S665" i="1"/>
  <c r="Q665" i="1"/>
  <c r="S664" i="1"/>
  <c r="Q664" i="1"/>
  <c r="S663" i="1"/>
  <c r="Q663" i="1"/>
  <c r="T663" i="1" s="1"/>
  <c r="S662" i="1"/>
  <c r="Q662" i="1"/>
  <c r="S661" i="1"/>
  <c r="Q661" i="1"/>
  <c r="S660" i="1"/>
  <c r="Q660" i="1"/>
  <c r="S659" i="1"/>
  <c r="Q659" i="1"/>
  <c r="T659" i="1" s="1"/>
  <c r="S658" i="1"/>
  <c r="Q658" i="1"/>
  <c r="S657" i="1"/>
  <c r="Q657" i="1"/>
  <c r="S656" i="1"/>
  <c r="Q656" i="1"/>
  <c r="S655" i="1"/>
  <c r="Q655" i="1"/>
  <c r="T655" i="1" s="1"/>
  <c r="S654" i="1"/>
  <c r="Q654" i="1"/>
  <c r="S653" i="1"/>
  <c r="Q653" i="1"/>
  <c r="S652" i="1"/>
  <c r="Q652" i="1"/>
  <c r="T652" i="1" s="1"/>
  <c r="U652" i="1" s="1"/>
  <c r="W651" i="1"/>
  <c r="S651" i="1"/>
  <c r="Q651" i="1"/>
  <c r="S650" i="1"/>
  <c r="Q650" i="1"/>
  <c r="S649" i="1"/>
  <c r="Q649" i="1"/>
  <c r="S648" i="1"/>
  <c r="Q648" i="1"/>
  <c r="W647" i="1"/>
  <c r="S647" i="1"/>
  <c r="Q647" i="1"/>
  <c r="S646" i="1"/>
  <c r="Q646" i="1"/>
  <c r="S645" i="1"/>
  <c r="Q645" i="1"/>
  <c r="S644" i="1"/>
  <c r="Q644" i="1"/>
  <c r="S643" i="1"/>
  <c r="Q643" i="1"/>
  <c r="S642" i="1"/>
  <c r="Q642" i="1"/>
  <c r="S641" i="1"/>
  <c r="Q641" i="1"/>
  <c r="S640" i="1"/>
  <c r="Q640" i="1"/>
  <c r="S639" i="1"/>
  <c r="Q639" i="1"/>
  <c r="S638" i="1"/>
  <c r="Q638" i="1"/>
  <c r="S637" i="1"/>
  <c r="Q637" i="1"/>
  <c r="W636" i="1"/>
  <c r="S636" i="1"/>
  <c r="Q636" i="1"/>
  <c r="S635" i="1"/>
  <c r="Q635" i="1"/>
  <c r="S634" i="1"/>
  <c r="Q634" i="1"/>
  <c r="W633" i="1"/>
  <c r="S633" i="1"/>
  <c r="Q633" i="1"/>
  <c r="S632" i="1"/>
  <c r="Q632" i="1"/>
  <c r="S631" i="1"/>
  <c r="Q631" i="1"/>
  <c r="S630" i="1"/>
  <c r="Q630" i="1"/>
  <c r="W629" i="1"/>
  <c r="S629" i="1"/>
  <c r="Q629" i="1"/>
  <c r="S628" i="1"/>
  <c r="Q628" i="1"/>
  <c r="S627" i="1"/>
  <c r="Q627" i="1"/>
  <c r="S626" i="1"/>
  <c r="Q626" i="1"/>
  <c r="S625" i="1"/>
  <c r="Q625" i="1"/>
  <c r="S624" i="1"/>
  <c r="Q624" i="1"/>
  <c r="S623" i="1"/>
  <c r="Q623" i="1"/>
  <c r="S622" i="1"/>
  <c r="Q622" i="1"/>
  <c r="S621" i="1"/>
  <c r="Q621" i="1"/>
  <c r="S620" i="1"/>
  <c r="Q620" i="1"/>
  <c r="S619" i="1"/>
  <c r="Q619" i="1"/>
  <c r="S618" i="1"/>
  <c r="Q618" i="1"/>
  <c r="S617" i="1"/>
  <c r="Q617" i="1"/>
  <c r="W616" i="1"/>
  <c r="S616" i="1"/>
  <c r="Q616" i="1"/>
  <c r="S615" i="1"/>
  <c r="Q615" i="1"/>
  <c r="S614" i="1"/>
  <c r="Q614" i="1"/>
  <c r="S613" i="1"/>
  <c r="Q613" i="1"/>
  <c r="S612" i="1"/>
  <c r="Q612" i="1"/>
  <c r="S611" i="1"/>
  <c r="Q611" i="1"/>
  <c r="S610" i="1"/>
  <c r="Q610" i="1"/>
  <c r="S609" i="1"/>
  <c r="Q609" i="1"/>
  <c r="S608" i="1"/>
  <c r="Q608" i="1"/>
  <c r="S607" i="1"/>
  <c r="Q607" i="1"/>
  <c r="S606" i="1"/>
  <c r="Q606" i="1"/>
  <c r="S605" i="1"/>
  <c r="Q605" i="1"/>
  <c r="W604" i="1"/>
  <c r="S604" i="1"/>
  <c r="Q604" i="1"/>
  <c r="S603" i="1"/>
  <c r="Q603" i="1"/>
  <c r="S602" i="1"/>
  <c r="Q602" i="1"/>
  <c r="M602" i="1"/>
  <c r="S601" i="1"/>
  <c r="Q601" i="1"/>
  <c r="M601" i="1"/>
  <c r="S600" i="1"/>
  <c r="Q600" i="1"/>
  <c r="M600" i="1"/>
  <c r="S599" i="1"/>
  <c r="Q599" i="1"/>
  <c r="M599" i="1"/>
  <c r="S598" i="1"/>
  <c r="Q598" i="1"/>
  <c r="M598" i="1"/>
  <c r="S597" i="1"/>
  <c r="Q597" i="1"/>
  <c r="M597" i="1"/>
  <c r="S596" i="1"/>
  <c r="Q596" i="1"/>
  <c r="M596" i="1"/>
  <c r="S595" i="1"/>
  <c r="Q595" i="1"/>
  <c r="M595" i="1"/>
  <c r="S594" i="1"/>
  <c r="Q594" i="1"/>
  <c r="M594" i="1"/>
  <c r="S593" i="1"/>
  <c r="Q593" i="1"/>
  <c r="M593" i="1"/>
  <c r="S592" i="1"/>
  <c r="Q592" i="1"/>
  <c r="M592" i="1"/>
  <c r="S591" i="1"/>
  <c r="Q591" i="1"/>
  <c r="M591" i="1"/>
  <c r="S590" i="1"/>
  <c r="Q590" i="1"/>
  <c r="M590" i="1"/>
  <c r="S589" i="1"/>
  <c r="Q589" i="1"/>
  <c r="M589" i="1"/>
  <c r="S588" i="1"/>
  <c r="Q588" i="1"/>
  <c r="M588" i="1"/>
  <c r="S587" i="1"/>
  <c r="Q587" i="1"/>
  <c r="M587" i="1"/>
  <c r="S586" i="1"/>
  <c r="Q586" i="1"/>
  <c r="M586" i="1"/>
  <c r="S585" i="1"/>
  <c r="Q585" i="1"/>
  <c r="M585" i="1"/>
  <c r="S584" i="1"/>
  <c r="Q584" i="1"/>
  <c r="M584" i="1"/>
  <c r="S583" i="1"/>
  <c r="Q583" i="1"/>
  <c r="M583" i="1"/>
  <c r="S582" i="1"/>
  <c r="Q582" i="1"/>
  <c r="M582" i="1"/>
  <c r="S581" i="1"/>
  <c r="Q581" i="1"/>
  <c r="M581" i="1"/>
  <c r="W580" i="1"/>
  <c r="S580" i="1"/>
  <c r="Q580" i="1"/>
  <c r="M580" i="1"/>
  <c r="S579" i="1"/>
  <c r="Q579" i="1"/>
  <c r="M579" i="1"/>
  <c r="W578" i="1"/>
  <c r="S578" i="1"/>
  <c r="Q578" i="1"/>
  <c r="M578" i="1"/>
  <c r="S577" i="1"/>
  <c r="Q577" i="1"/>
  <c r="M577" i="1"/>
  <c r="W576" i="1"/>
  <c r="S576" i="1"/>
  <c r="Q576" i="1"/>
  <c r="M576" i="1"/>
  <c r="W575" i="1"/>
  <c r="S575" i="1"/>
  <c r="Q575" i="1"/>
  <c r="M575" i="1"/>
  <c r="W574" i="1"/>
  <c r="S574" i="1"/>
  <c r="Q574" i="1"/>
  <c r="M574" i="1"/>
  <c r="S573" i="1"/>
  <c r="Q573" i="1"/>
  <c r="M573" i="1"/>
  <c r="S572" i="1"/>
  <c r="Q572" i="1"/>
  <c r="M572" i="1"/>
  <c r="S571" i="1"/>
  <c r="Q571" i="1"/>
  <c r="M571" i="1"/>
  <c r="S570" i="1"/>
  <c r="Q570" i="1"/>
  <c r="T570" i="1" s="1"/>
  <c r="M570" i="1"/>
  <c r="S569" i="1"/>
  <c r="Q569" i="1"/>
  <c r="M569" i="1"/>
  <c r="S568" i="1"/>
  <c r="Q568" i="1"/>
  <c r="M568" i="1"/>
  <c r="Q567" i="1"/>
  <c r="M567" i="1"/>
  <c r="S567" i="1" s="1"/>
  <c r="S566" i="1"/>
  <c r="Q566" i="1"/>
  <c r="M566" i="1"/>
  <c r="S565" i="1"/>
  <c r="Q565" i="1"/>
  <c r="M565" i="1"/>
  <c r="S564" i="1"/>
  <c r="Q564" i="1"/>
  <c r="M564" i="1"/>
  <c r="S563" i="1"/>
  <c r="Q563" i="1"/>
  <c r="M563" i="1"/>
  <c r="S562" i="1"/>
  <c r="Q562" i="1"/>
  <c r="M562" i="1"/>
  <c r="S561" i="1"/>
  <c r="Q561" i="1"/>
  <c r="M561" i="1"/>
  <c r="S560" i="1"/>
  <c r="Q560" i="1"/>
  <c r="M560" i="1"/>
  <c r="S559" i="1"/>
  <c r="Q559" i="1"/>
  <c r="T559" i="1" s="1"/>
  <c r="U559" i="1" s="1"/>
  <c r="M559" i="1"/>
  <c r="S558" i="1"/>
  <c r="Q558" i="1"/>
  <c r="M558" i="1"/>
  <c r="S557" i="1"/>
  <c r="Q557" i="1"/>
  <c r="M557" i="1"/>
  <c r="S556" i="1"/>
  <c r="Q556" i="1"/>
  <c r="M556" i="1"/>
  <c r="S555" i="1"/>
  <c r="Q555" i="1"/>
  <c r="M555" i="1"/>
  <c r="S554" i="1"/>
  <c r="Q554" i="1"/>
  <c r="M554" i="1"/>
  <c r="S553" i="1"/>
  <c r="Q553" i="1"/>
  <c r="M553" i="1"/>
  <c r="S552" i="1"/>
  <c r="Q552" i="1"/>
  <c r="M552" i="1"/>
  <c r="S551" i="1"/>
  <c r="Q551" i="1"/>
  <c r="M551" i="1"/>
  <c r="S550" i="1"/>
  <c r="Q550" i="1"/>
  <c r="M550" i="1"/>
  <c r="W549" i="1"/>
  <c r="S549" i="1"/>
  <c r="Q549" i="1"/>
  <c r="M549" i="1"/>
  <c r="S548" i="1"/>
  <c r="Q548" i="1"/>
  <c r="M548" i="1"/>
  <c r="Q547" i="1"/>
  <c r="M547" i="1"/>
  <c r="S547" i="1" s="1"/>
  <c r="S546" i="1"/>
  <c r="Q546" i="1"/>
  <c r="S545" i="1"/>
  <c r="Q545" i="1"/>
  <c r="S544" i="1"/>
  <c r="Q544" i="1"/>
  <c r="S543" i="1"/>
  <c r="Q543" i="1"/>
  <c r="S542" i="1"/>
  <c r="Q542" i="1"/>
  <c r="S541" i="1"/>
  <c r="Q541" i="1"/>
  <c r="S540" i="1"/>
  <c r="Q540" i="1"/>
  <c r="S539" i="1"/>
  <c r="Q539" i="1"/>
  <c r="S538" i="1"/>
  <c r="Q538" i="1"/>
  <c r="S537" i="1"/>
  <c r="Q537" i="1"/>
  <c r="S536" i="1"/>
  <c r="Q536" i="1"/>
  <c r="S535" i="1"/>
  <c r="Q535" i="1"/>
  <c r="S534" i="1"/>
  <c r="Q534" i="1"/>
  <c r="S533" i="1"/>
  <c r="Q533" i="1"/>
  <c r="S532" i="1"/>
  <c r="Q532" i="1"/>
  <c r="S531" i="1"/>
  <c r="Q531" i="1"/>
  <c r="S530" i="1"/>
  <c r="Q530" i="1"/>
  <c r="S529" i="1"/>
  <c r="Q529" i="1"/>
  <c r="S528" i="1"/>
  <c r="Q528" i="1"/>
  <c r="S527" i="1"/>
  <c r="Q527" i="1"/>
  <c r="W526" i="1"/>
  <c r="S526" i="1"/>
  <c r="Q526" i="1"/>
  <c r="S525" i="1"/>
  <c r="Q525" i="1"/>
  <c r="S524" i="1"/>
  <c r="Q524" i="1"/>
  <c r="S523" i="1"/>
  <c r="Q523" i="1"/>
  <c r="S522" i="1"/>
  <c r="Q522" i="1"/>
  <c r="S521" i="1"/>
  <c r="Q521" i="1"/>
  <c r="S520" i="1"/>
  <c r="Q520" i="1"/>
  <c r="S519" i="1"/>
  <c r="Q519" i="1"/>
  <c r="S518" i="1"/>
  <c r="Q518" i="1"/>
  <c r="T518" i="1" s="1"/>
  <c r="S517" i="1"/>
  <c r="Q517" i="1"/>
  <c r="T517" i="1" s="1"/>
  <c r="S516" i="1"/>
  <c r="Q516" i="1"/>
  <c r="S515" i="1"/>
  <c r="Q515" i="1"/>
  <c r="S514" i="1"/>
  <c r="Q514" i="1"/>
  <c r="S513" i="1"/>
  <c r="Q513" i="1"/>
  <c r="S512" i="1"/>
  <c r="Q512" i="1"/>
  <c r="S511" i="1"/>
  <c r="Q511" i="1"/>
  <c r="W510" i="1"/>
  <c r="S510" i="1"/>
  <c r="Q510" i="1"/>
  <c r="S509" i="1"/>
  <c r="Q509" i="1"/>
  <c r="S508" i="1"/>
  <c r="Q508" i="1"/>
  <c r="S507" i="1"/>
  <c r="Q507" i="1"/>
  <c r="W506" i="1"/>
  <c r="S506" i="1"/>
  <c r="Q506" i="1"/>
  <c r="W505" i="1"/>
  <c r="S505" i="1"/>
  <c r="Q505" i="1"/>
  <c r="S504" i="1"/>
  <c r="Q504" i="1"/>
  <c r="S503" i="1"/>
  <c r="Q503" i="1"/>
  <c r="S502" i="1"/>
  <c r="Q502" i="1"/>
  <c r="W501" i="1"/>
  <c r="S501" i="1"/>
  <c r="Q501" i="1"/>
  <c r="S500" i="1"/>
  <c r="Q500" i="1"/>
  <c r="S499" i="1"/>
  <c r="Q499" i="1"/>
  <c r="S498" i="1"/>
  <c r="Q498" i="1"/>
  <c r="S497" i="1"/>
  <c r="Q497" i="1"/>
  <c r="S496" i="1"/>
  <c r="Q496" i="1"/>
  <c r="T496" i="1" s="1"/>
  <c r="S495" i="1"/>
  <c r="Q495" i="1"/>
  <c r="S494" i="1"/>
  <c r="Q494" i="1"/>
  <c r="S493" i="1"/>
  <c r="Q493" i="1"/>
  <c r="S492" i="1"/>
  <c r="Q492" i="1"/>
  <c r="S491" i="1"/>
  <c r="Q491" i="1"/>
  <c r="S490" i="1"/>
  <c r="Q490" i="1"/>
  <c r="S489" i="1"/>
  <c r="Q489" i="1"/>
  <c r="S488" i="1"/>
  <c r="Q488" i="1"/>
  <c r="T488" i="1" s="1"/>
  <c r="S487" i="1"/>
  <c r="Q487" i="1"/>
  <c r="T487" i="1" s="1"/>
  <c r="W486" i="1"/>
  <c r="S486" i="1"/>
  <c r="Q486" i="1"/>
  <c r="W485" i="1"/>
  <c r="S485" i="1"/>
  <c r="Q485" i="1"/>
  <c r="S484" i="1"/>
  <c r="Q484" i="1"/>
  <c r="S483" i="1"/>
  <c r="Q483" i="1"/>
  <c r="S482" i="1"/>
  <c r="Q482" i="1"/>
  <c r="S481" i="1"/>
  <c r="Q481" i="1"/>
  <c r="S480" i="1"/>
  <c r="Q480" i="1"/>
  <c r="S479" i="1"/>
  <c r="Q479" i="1"/>
  <c r="S478" i="1"/>
  <c r="Q478" i="1"/>
  <c r="S477" i="1"/>
  <c r="Q477" i="1"/>
  <c r="S476" i="1"/>
  <c r="Q476" i="1"/>
  <c r="T476" i="1" s="1"/>
  <c r="W475" i="1"/>
  <c r="S475" i="1"/>
  <c r="Q475" i="1"/>
  <c r="S474" i="1"/>
  <c r="Q474" i="1"/>
  <c r="S473" i="1"/>
  <c r="Q473" i="1"/>
  <c r="S472" i="1"/>
  <c r="Q472" i="1"/>
  <c r="S471" i="1"/>
  <c r="Q471" i="1"/>
  <c r="S470" i="1"/>
  <c r="Q470" i="1"/>
  <c r="S469" i="1"/>
  <c r="Q469" i="1"/>
  <c r="S468" i="1"/>
  <c r="Q468" i="1"/>
  <c r="S467" i="1"/>
  <c r="Q467" i="1"/>
  <c r="S466" i="1"/>
  <c r="Q466" i="1"/>
  <c r="S465" i="1"/>
  <c r="Q465" i="1"/>
  <c r="S464" i="1"/>
  <c r="Q464" i="1"/>
  <c r="S463" i="1"/>
  <c r="Q463" i="1"/>
  <c r="S462" i="1"/>
  <c r="Q462" i="1"/>
  <c r="S461" i="1"/>
  <c r="Q461" i="1"/>
  <c r="S460" i="1"/>
  <c r="Q460" i="1"/>
  <c r="W459" i="1"/>
  <c r="S459" i="1"/>
  <c r="Q459" i="1"/>
  <c r="W458" i="1"/>
  <c r="S458" i="1"/>
  <c r="Q458" i="1"/>
  <c r="S457" i="1"/>
  <c r="Q457" i="1"/>
  <c r="S456" i="1"/>
  <c r="Q456" i="1"/>
  <c r="S455" i="1"/>
  <c r="Q455" i="1"/>
  <c r="S454" i="1"/>
  <c r="Q454" i="1"/>
  <c r="S453" i="1"/>
  <c r="Q453" i="1"/>
  <c r="S452" i="1"/>
  <c r="Q452" i="1"/>
  <c r="W451" i="1"/>
  <c r="S451" i="1"/>
  <c r="Q451" i="1"/>
  <c r="S450" i="1"/>
  <c r="Q450" i="1"/>
  <c r="S449" i="1"/>
  <c r="Q449" i="1"/>
  <c r="S448" i="1"/>
  <c r="Q448" i="1"/>
  <c r="S447" i="1"/>
  <c r="Q447" i="1"/>
  <c r="S446" i="1"/>
  <c r="Q446" i="1"/>
  <c r="T446" i="1" s="1"/>
  <c r="W445" i="1"/>
  <c r="S445" i="1"/>
  <c r="Q445" i="1"/>
  <c r="W444" i="1"/>
  <c r="S444" i="1"/>
  <c r="Q444" i="1"/>
  <c r="W443" i="1"/>
  <c r="S443" i="1"/>
  <c r="Q443" i="1"/>
  <c r="S442" i="1"/>
  <c r="Q442" i="1"/>
  <c r="S441" i="1"/>
  <c r="Q441" i="1"/>
  <c r="S440" i="1"/>
  <c r="Q440" i="1"/>
  <c r="S439" i="1"/>
  <c r="Q439" i="1"/>
  <c r="S438" i="1"/>
  <c r="Q438" i="1"/>
  <c r="S437" i="1"/>
  <c r="Q437" i="1"/>
  <c r="S436" i="1"/>
  <c r="Q436" i="1"/>
  <c r="W435" i="1"/>
  <c r="S435" i="1"/>
  <c r="Q435" i="1"/>
  <c r="S434" i="1"/>
  <c r="Q434" i="1"/>
  <c r="S433" i="1"/>
  <c r="Q433" i="1"/>
  <c r="S432" i="1"/>
  <c r="Q432" i="1"/>
  <c r="S431" i="1"/>
  <c r="Q431" i="1"/>
  <c r="S430" i="1"/>
  <c r="Q430" i="1"/>
  <c r="W429" i="1"/>
  <c r="S429" i="1"/>
  <c r="Q429" i="1"/>
  <c r="S428" i="1"/>
  <c r="Q428" i="1"/>
  <c r="S427" i="1"/>
  <c r="Q427" i="1"/>
  <c r="S426" i="1"/>
  <c r="Q426" i="1"/>
  <c r="S425" i="1"/>
  <c r="Q425" i="1"/>
  <c r="S424" i="1"/>
  <c r="Q424" i="1"/>
  <c r="S423" i="1"/>
  <c r="Q423" i="1"/>
  <c r="S422" i="1"/>
  <c r="Q422" i="1"/>
  <c r="S421" i="1"/>
  <c r="Q421" i="1"/>
  <c r="S420" i="1"/>
  <c r="Q420" i="1"/>
  <c r="S419" i="1"/>
  <c r="Q419" i="1"/>
  <c r="S418" i="1"/>
  <c r="Q418" i="1"/>
  <c r="S417" i="1"/>
  <c r="Q417" i="1"/>
  <c r="S416" i="1"/>
  <c r="Q416" i="1"/>
  <c r="S415" i="1"/>
  <c r="Q415" i="1"/>
  <c r="S414" i="1"/>
  <c r="Q414" i="1"/>
  <c r="S413" i="1"/>
  <c r="Q413" i="1"/>
  <c r="S412" i="1"/>
  <c r="Q412" i="1"/>
  <c r="S411" i="1"/>
  <c r="Q411" i="1"/>
  <c r="S410" i="1"/>
  <c r="Q410" i="1"/>
  <c r="S409" i="1"/>
  <c r="Q409" i="1"/>
  <c r="S408" i="1"/>
  <c r="Q408" i="1"/>
  <c r="S407" i="1"/>
  <c r="Q407" i="1"/>
  <c r="S406" i="1"/>
  <c r="Q406" i="1"/>
  <c r="S405" i="1"/>
  <c r="Q405" i="1"/>
  <c r="S404" i="1"/>
  <c r="Q404" i="1"/>
  <c r="S403" i="1"/>
  <c r="Q403" i="1"/>
  <c r="S402" i="1"/>
  <c r="Q402" i="1"/>
  <c r="S401" i="1"/>
  <c r="Q401" i="1"/>
  <c r="S400" i="1"/>
  <c r="Q400" i="1"/>
  <c r="S399" i="1"/>
  <c r="Q399" i="1"/>
  <c r="S398" i="1"/>
  <c r="Q398" i="1"/>
  <c r="S397" i="1"/>
  <c r="Q397" i="1"/>
  <c r="S396" i="1"/>
  <c r="Q396" i="1"/>
  <c r="S395" i="1"/>
  <c r="Q395" i="1"/>
  <c r="S394" i="1"/>
  <c r="Q394" i="1"/>
  <c r="S393" i="1"/>
  <c r="Q393" i="1"/>
  <c r="S392" i="1"/>
  <c r="Q392" i="1"/>
  <c r="S391" i="1"/>
  <c r="Q391" i="1"/>
  <c r="S390" i="1"/>
  <c r="Q390" i="1"/>
  <c r="S389" i="1"/>
  <c r="Q389" i="1"/>
  <c r="S388" i="1"/>
  <c r="Q388" i="1"/>
  <c r="S387" i="1"/>
  <c r="Q387" i="1"/>
  <c r="S386" i="1"/>
  <c r="Q386" i="1"/>
  <c r="S385" i="1"/>
  <c r="Q385" i="1"/>
  <c r="S384" i="1"/>
  <c r="Q384" i="1"/>
  <c r="S383" i="1"/>
  <c r="Q383" i="1"/>
  <c r="S382" i="1"/>
  <c r="Q382" i="1"/>
  <c r="S381" i="1"/>
  <c r="Q381" i="1"/>
  <c r="S380" i="1"/>
  <c r="Q380" i="1"/>
  <c r="S379" i="1"/>
  <c r="Q379" i="1"/>
  <c r="S378" i="1"/>
  <c r="Q378" i="1"/>
  <c r="S377" i="1"/>
  <c r="Q377" i="1"/>
  <c r="S376" i="1"/>
  <c r="Q376" i="1"/>
  <c r="S375" i="1"/>
  <c r="Q375" i="1"/>
  <c r="S374" i="1"/>
  <c r="Q374" i="1"/>
  <c r="S373" i="1"/>
  <c r="Q373" i="1"/>
  <c r="S372" i="1"/>
  <c r="Q372" i="1"/>
  <c r="S371" i="1"/>
  <c r="Q371" i="1"/>
  <c r="S370" i="1"/>
  <c r="Q370" i="1"/>
  <c r="S369" i="1"/>
  <c r="Q369" i="1"/>
  <c r="S368" i="1"/>
  <c r="Q368" i="1"/>
  <c r="S367" i="1"/>
  <c r="Q367" i="1"/>
  <c r="S366" i="1"/>
  <c r="Q366" i="1"/>
  <c r="S365" i="1"/>
  <c r="Q365" i="1"/>
  <c r="S364" i="1"/>
  <c r="Q364" i="1"/>
  <c r="S363" i="1"/>
  <c r="Q363" i="1"/>
  <c r="S362" i="1"/>
  <c r="Q362" i="1"/>
  <c r="W361" i="1"/>
  <c r="S361" i="1"/>
  <c r="Q361" i="1"/>
  <c r="S360" i="1"/>
  <c r="Q360" i="1"/>
  <c r="S359" i="1"/>
  <c r="Q359" i="1"/>
  <c r="S358" i="1"/>
  <c r="Q358" i="1"/>
  <c r="S357" i="1"/>
  <c r="Q357" i="1"/>
  <c r="S356" i="1"/>
  <c r="Q356" i="1"/>
  <c r="S355" i="1"/>
  <c r="Q355" i="1"/>
  <c r="S354" i="1"/>
  <c r="Q354" i="1"/>
  <c r="S353" i="1"/>
  <c r="Q353" i="1"/>
  <c r="S352" i="1"/>
  <c r="Q352" i="1"/>
  <c r="S351" i="1"/>
  <c r="Q351" i="1"/>
  <c r="S350" i="1"/>
  <c r="Q350" i="1"/>
  <c r="S349" i="1"/>
  <c r="Q349" i="1"/>
  <c r="S348" i="1"/>
  <c r="Q348" i="1"/>
  <c r="S347" i="1"/>
  <c r="Q347" i="1"/>
  <c r="S346" i="1"/>
  <c r="Q346" i="1"/>
  <c r="S345" i="1"/>
  <c r="Q345" i="1"/>
  <c r="S344" i="1"/>
  <c r="Q344" i="1"/>
  <c r="S343" i="1"/>
  <c r="Q343" i="1"/>
  <c r="S342" i="1"/>
  <c r="Q342" i="1"/>
  <c r="S341" i="1"/>
  <c r="Q341" i="1"/>
  <c r="S340" i="1"/>
  <c r="Q340" i="1"/>
  <c r="S339" i="1"/>
  <c r="Q339" i="1"/>
  <c r="S338" i="1"/>
  <c r="Q338" i="1"/>
  <c r="S337" i="1"/>
  <c r="Q337" i="1"/>
  <c r="S336" i="1"/>
  <c r="Q336" i="1"/>
  <c r="S335" i="1"/>
  <c r="Q335" i="1"/>
  <c r="S334" i="1"/>
  <c r="Q334" i="1"/>
  <c r="S333" i="1"/>
  <c r="Q333" i="1"/>
  <c r="S332" i="1"/>
  <c r="Q332" i="1"/>
  <c r="S331" i="1"/>
  <c r="Q331" i="1"/>
  <c r="W330" i="1"/>
  <c r="S330" i="1"/>
  <c r="Q330" i="1"/>
  <c r="S329" i="1"/>
  <c r="Q329" i="1"/>
  <c r="W328" i="1"/>
  <c r="S328" i="1"/>
  <c r="Q328" i="1"/>
  <c r="W327" i="1"/>
  <c r="S327" i="1"/>
  <c r="Q327" i="1"/>
  <c r="S326" i="1"/>
  <c r="Q326" i="1"/>
  <c r="S325" i="1"/>
  <c r="Q325" i="1"/>
  <c r="S324" i="1"/>
  <c r="Q324" i="1"/>
  <c r="S323" i="1"/>
  <c r="Q323" i="1"/>
  <c r="S322" i="1"/>
  <c r="Q322" i="1"/>
  <c r="S321" i="1"/>
  <c r="Q321" i="1"/>
  <c r="S320" i="1"/>
  <c r="Q320" i="1"/>
  <c r="S319" i="1"/>
  <c r="Q319" i="1"/>
  <c r="S318" i="1"/>
  <c r="Q318" i="1"/>
  <c r="S317" i="1"/>
  <c r="Q317" i="1"/>
  <c r="S316" i="1"/>
  <c r="Q316" i="1"/>
  <c r="S315" i="1"/>
  <c r="Q315" i="1"/>
  <c r="S314" i="1"/>
  <c r="Q314" i="1"/>
  <c r="S313" i="1"/>
  <c r="Q313" i="1"/>
  <c r="S312" i="1"/>
  <c r="Q312" i="1"/>
  <c r="S311" i="1"/>
  <c r="Q311" i="1"/>
  <c r="S310" i="1"/>
  <c r="Q310" i="1"/>
  <c r="S309" i="1"/>
  <c r="Q309" i="1"/>
  <c r="S308" i="1"/>
  <c r="Q308" i="1"/>
  <c r="S307" i="1"/>
  <c r="Q307" i="1"/>
  <c r="S306" i="1"/>
  <c r="Q306" i="1"/>
  <c r="S305" i="1"/>
  <c r="Q305" i="1"/>
  <c r="S304" i="1"/>
  <c r="Q304" i="1"/>
  <c r="S303" i="1"/>
  <c r="Q303" i="1"/>
  <c r="S302" i="1"/>
  <c r="Q302" i="1"/>
  <c r="S301" i="1"/>
  <c r="Q301" i="1"/>
  <c r="S300" i="1"/>
  <c r="Q300" i="1"/>
  <c r="S299" i="1"/>
  <c r="Q299" i="1"/>
  <c r="S298" i="1"/>
  <c r="Q298" i="1"/>
  <c r="S297" i="1"/>
  <c r="Q297" i="1"/>
  <c r="S296" i="1"/>
  <c r="Q296" i="1"/>
  <c r="S295" i="1"/>
  <c r="Q295" i="1"/>
  <c r="S294" i="1"/>
  <c r="Q294" i="1"/>
  <c r="S293" i="1"/>
  <c r="Q293" i="1"/>
  <c r="S292" i="1"/>
  <c r="Q292" i="1"/>
  <c r="S291" i="1"/>
  <c r="Q291" i="1"/>
  <c r="S290" i="1"/>
  <c r="Q290" i="1"/>
  <c r="S289" i="1"/>
  <c r="Q289" i="1"/>
  <c r="S288" i="1"/>
  <c r="Q288" i="1"/>
  <c r="S287" i="1"/>
  <c r="Q287" i="1"/>
  <c r="S286" i="1"/>
  <c r="Q286" i="1"/>
  <c r="S285" i="1"/>
  <c r="Q285" i="1"/>
  <c r="S284" i="1"/>
  <c r="Q284" i="1"/>
  <c r="S283" i="1"/>
  <c r="Q283" i="1"/>
  <c r="S282" i="1"/>
  <c r="Q282" i="1"/>
  <c r="S281" i="1"/>
  <c r="Q281" i="1"/>
  <c r="S280" i="1"/>
  <c r="Q280" i="1"/>
  <c r="S279" i="1"/>
  <c r="Q279" i="1"/>
  <c r="S278" i="1"/>
  <c r="Q278" i="1"/>
  <c r="S277" i="1"/>
  <c r="Q277" i="1"/>
  <c r="S276" i="1"/>
  <c r="Q276" i="1"/>
  <c r="S275" i="1"/>
  <c r="Q275" i="1"/>
  <c r="S274" i="1"/>
  <c r="Q274" i="1"/>
  <c r="S273" i="1"/>
  <c r="Q273" i="1"/>
  <c r="S272" i="1"/>
  <c r="Q272" i="1"/>
  <c r="S271" i="1"/>
  <c r="Q271" i="1"/>
  <c r="S270" i="1"/>
  <c r="Q270" i="1"/>
  <c r="S269" i="1"/>
  <c r="Q269" i="1"/>
  <c r="S268" i="1"/>
  <c r="Q268" i="1"/>
  <c r="S267" i="1"/>
  <c r="Q267" i="1"/>
  <c r="S266" i="1"/>
  <c r="Q266" i="1"/>
  <c r="S265" i="1"/>
  <c r="Q265" i="1"/>
  <c r="S264" i="1"/>
  <c r="Q264" i="1"/>
  <c r="S263" i="1"/>
  <c r="Q263" i="1"/>
  <c r="W262" i="1"/>
  <c r="S262" i="1"/>
  <c r="Q262" i="1"/>
  <c r="W261" i="1"/>
  <c r="S261" i="1"/>
  <c r="Q261" i="1"/>
  <c r="S260" i="1"/>
  <c r="Q260" i="1"/>
  <c r="S259" i="1"/>
  <c r="Q259" i="1"/>
  <c r="S258" i="1"/>
  <c r="Q258" i="1"/>
  <c r="S257" i="1"/>
  <c r="Q257" i="1"/>
  <c r="W256" i="1"/>
  <c r="S256" i="1"/>
  <c r="Q256" i="1"/>
  <c r="S255" i="1"/>
  <c r="Q255" i="1"/>
  <c r="S254" i="1"/>
  <c r="Q254" i="1"/>
  <c r="S253" i="1"/>
  <c r="Q253" i="1"/>
  <c r="S252" i="1"/>
  <c r="Q252" i="1"/>
  <c r="S251" i="1"/>
  <c r="Q251" i="1"/>
  <c r="S250" i="1"/>
  <c r="Q250" i="1"/>
  <c r="S249" i="1"/>
  <c r="Q249" i="1"/>
  <c r="S248" i="1"/>
  <c r="Q248" i="1"/>
  <c r="S247" i="1"/>
  <c r="Q247" i="1"/>
  <c r="S246" i="1"/>
  <c r="Q246" i="1"/>
  <c r="S245" i="1"/>
  <c r="Q245" i="1"/>
  <c r="S244" i="1"/>
  <c r="Q244" i="1"/>
  <c r="S243" i="1"/>
  <c r="Q243" i="1"/>
  <c r="S242" i="1"/>
  <c r="Q242" i="1"/>
  <c r="S241" i="1"/>
  <c r="Q241" i="1"/>
  <c r="S240" i="1"/>
  <c r="Q240" i="1"/>
  <c r="S239" i="1"/>
  <c r="Q239" i="1"/>
  <c r="W238" i="1"/>
  <c r="S238" i="1"/>
  <c r="Q238" i="1"/>
  <c r="S237" i="1"/>
  <c r="Q237" i="1"/>
  <c r="S236" i="1"/>
  <c r="Q236" i="1"/>
  <c r="S235" i="1"/>
  <c r="Q235" i="1"/>
  <c r="S234" i="1"/>
  <c r="Q234" i="1"/>
  <c r="S233" i="1"/>
  <c r="Q233" i="1"/>
  <c r="S232" i="1"/>
  <c r="Q232" i="1"/>
  <c r="W231" i="1"/>
  <c r="S231" i="1"/>
  <c r="Q231" i="1"/>
  <c r="W230" i="1"/>
  <c r="S230" i="1"/>
  <c r="Q230" i="1"/>
  <c r="W229" i="1"/>
  <c r="S229" i="1"/>
  <c r="Q229" i="1"/>
  <c r="S228" i="1"/>
  <c r="Q228" i="1"/>
  <c r="S227" i="1"/>
  <c r="Q227" i="1"/>
  <c r="S226" i="1"/>
  <c r="Q226" i="1"/>
  <c r="S225" i="1"/>
  <c r="Q225" i="1"/>
  <c r="S224" i="1"/>
  <c r="Q224" i="1"/>
  <c r="S223" i="1"/>
  <c r="Q223" i="1"/>
  <c r="S222" i="1"/>
  <c r="Q222" i="1"/>
  <c r="S221" i="1"/>
  <c r="Q221" i="1"/>
  <c r="S220" i="1"/>
  <c r="Q220" i="1"/>
  <c r="W219" i="1"/>
  <c r="S219" i="1"/>
  <c r="Q219" i="1"/>
  <c r="S218" i="1"/>
  <c r="Q218" i="1"/>
  <c r="S217" i="1"/>
  <c r="Q217" i="1"/>
  <c r="W216" i="1"/>
  <c r="S216" i="1"/>
  <c r="Q216" i="1"/>
  <c r="S215" i="1"/>
  <c r="Q215" i="1"/>
  <c r="S214" i="1"/>
  <c r="Q214" i="1"/>
  <c r="W213" i="1"/>
  <c r="S213" i="1"/>
  <c r="Q213" i="1"/>
  <c r="S212" i="1"/>
  <c r="Q212" i="1"/>
  <c r="S211" i="1"/>
  <c r="Q211" i="1"/>
  <c r="W210" i="1"/>
  <c r="S210" i="1"/>
  <c r="Q210" i="1"/>
  <c r="S209" i="1"/>
  <c r="Q209" i="1"/>
  <c r="S208" i="1"/>
  <c r="Q208" i="1"/>
  <c r="S207" i="1"/>
  <c r="Q207" i="1"/>
  <c r="S206" i="1"/>
  <c r="Q206" i="1"/>
  <c r="S205" i="1"/>
  <c r="Q205" i="1"/>
  <c r="S204" i="1"/>
  <c r="Q204" i="1"/>
  <c r="S203" i="1"/>
  <c r="Q203" i="1"/>
  <c r="S202" i="1"/>
  <c r="Q202" i="1"/>
  <c r="S201" i="1"/>
  <c r="Q201" i="1"/>
  <c r="S200" i="1"/>
  <c r="Q200" i="1"/>
  <c r="S199" i="1"/>
  <c r="Q199" i="1"/>
  <c r="S198" i="1"/>
  <c r="Q198" i="1"/>
  <c r="S197" i="1"/>
  <c r="Q197" i="1"/>
  <c r="S196" i="1"/>
  <c r="Q196" i="1"/>
  <c r="S195" i="1"/>
  <c r="Q195" i="1"/>
  <c r="S194" i="1"/>
  <c r="Q194" i="1"/>
  <c r="S193" i="1"/>
  <c r="Q193" i="1"/>
  <c r="S192" i="1"/>
  <c r="Q192" i="1"/>
  <c r="S191" i="1"/>
  <c r="Q191" i="1"/>
  <c r="S190" i="1"/>
  <c r="Q190" i="1"/>
  <c r="S189" i="1"/>
  <c r="Q189" i="1"/>
  <c r="S188" i="1"/>
  <c r="Q188" i="1"/>
  <c r="S187" i="1"/>
  <c r="Q187" i="1"/>
  <c r="S186" i="1"/>
  <c r="Q186" i="1"/>
  <c r="S185" i="1"/>
  <c r="Q185" i="1"/>
  <c r="S184" i="1"/>
  <c r="Q184" i="1"/>
  <c r="S183" i="1"/>
  <c r="Q183" i="1"/>
  <c r="S182" i="1"/>
  <c r="Q182" i="1"/>
  <c r="S181" i="1"/>
  <c r="Q181" i="1"/>
  <c r="S180" i="1"/>
  <c r="Q180" i="1"/>
  <c r="S179" i="1"/>
  <c r="Q179" i="1"/>
  <c r="S178" i="1"/>
  <c r="Q178" i="1"/>
  <c r="S177" i="1"/>
  <c r="Q177" i="1"/>
  <c r="S176" i="1"/>
  <c r="Q176" i="1"/>
  <c r="S175" i="1"/>
  <c r="Q175" i="1"/>
  <c r="S174" i="1"/>
  <c r="Q174" i="1"/>
  <c r="S173" i="1"/>
  <c r="Q173" i="1"/>
  <c r="T173" i="1" s="1"/>
  <c r="S172" i="1"/>
  <c r="Q172" i="1"/>
  <c r="S171" i="1"/>
  <c r="Q171" i="1"/>
  <c r="W170" i="1"/>
  <c r="S170" i="1"/>
  <c r="Q170" i="1"/>
  <c r="S169" i="1"/>
  <c r="Q169" i="1"/>
  <c r="S168" i="1"/>
  <c r="Q168" i="1"/>
  <c r="W167" i="1"/>
  <c r="S167" i="1"/>
  <c r="Q167" i="1"/>
  <c r="S166" i="1"/>
  <c r="Q166" i="1"/>
  <c r="W165" i="1"/>
  <c r="S165" i="1"/>
  <c r="Q165" i="1"/>
  <c r="S164" i="1"/>
  <c r="Q164" i="1"/>
  <c r="S163" i="1"/>
  <c r="Q163" i="1"/>
  <c r="S162" i="1"/>
  <c r="Q162" i="1"/>
  <c r="S161" i="1"/>
  <c r="Q161" i="1"/>
  <c r="S160" i="1"/>
  <c r="Q160" i="1"/>
  <c r="W159" i="1"/>
  <c r="S159" i="1"/>
  <c r="Q159" i="1"/>
  <c r="S158" i="1"/>
  <c r="Q158" i="1"/>
  <c r="S157" i="1"/>
  <c r="Q157" i="1"/>
  <c r="S156" i="1"/>
  <c r="Q156" i="1"/>
  <c r="S155" i="1"/>
  <c r="Q155" i="1"/>
  <c r="S154" i="1"/>
  <c r="Q154" i="1"/>
  <c r="S153" i="1"/>
  <c r="Q153" i="1"/>
  <c r="S152" i="1"/>
  <c r="Q152" i="1"/>
  <c r="S151" i="1"/>
  <c r="Q151" i="1"/>
  <c r="S150" i="1"/>
  <c r="Q150" i="1"/>
  <c r="W149" i="1"/>
  <c r="S149" i="1"/>
  <c r="Q149" i="1"/>
  <c r="S148" i="1"/>
  <c r="Q148" i="1"/>
  <c r="W147" i="1"/>
  <c r="S147" i="1"/>
  <c r="Q147" i="1"/>
  <c r="S146" i="1"/>
  <c r="Q146" i="1"/>
  <c r="S145" i="1"/>
  <c r="Q145" i="1"/>
  <c r="S144" i="1"/>
  <c r="Q144" i="1"/>
  <c r="S143" i="1"/>
  <c r="Q143" i="1"/>
  <c r="S142" i="1"/>
  <c r="Q142" i="1"/>
  <c r="S141" i="1"/>
  <c r="Q141" i="1"/>
  <c r="S140" i="1"/>
  <c r="Q140" i="1"/>
  <c r="S139" i="1"/>
  <c r="Q139" i="1"/>
  <c r="S138" i="1"/>
  <c r="Q138" i="1"/>
  <c r="S137" i="1"/>
  <c r="Q137" i="1"/>
  <c r="S136" i="1"/>
  <c r="Q136" i="1"/>
  <c r="T136" i="1" s="1"/>
  <c r="S135" i="1"/>
  <c r="Q135" i="1"/>
  <c r="S134" i="1"/>
  <c r="Q134" i="1"/>
  <c r="S133" i="1"/>
  <c r="Q133" i="1"/>
  <c r="S132" i="1"/>
  <c r="Q132" i="1"/>
  <c r="S131" i="1"/>
  <c r="Q131" i="1"/>
  <c r="S130" i="1"/>
  <c r="Q130" i="1"/>
  <c r="S129" i="1"/>
  <c r="Q129" i="1"/>
  <c r="S128" i="1"/>
  <c r="Q128" i="1"/>
  <c r="S127" i="1"/>
  <c r="Q127" i="1"/>
  <c r="S126" i="1"/>
  <c r="Q126" i="1"/>
  <c r="S125" i="1"/>
  <c r="Q125" i="1"/>
  <c r="S124" i="1"/>
  <c r="Q124" i="1"/>
  <c r="S123" i="1"/>
  <c r="Q123" i="1"/>
  <c r="S122" i="1"/>
  <c r="Q122" i="1"/>
  <c r="S121" i="1"/>
  <c r="Q121" i="1"/>
  <c r="S120" i="1"/>
  <c r="Q120" i="1"/>
  <c r="S119" i="1"/>
  <c r="Q119" i="1"/>
  <c r="S118" i="1"/>
  <c r="Q118" i="1"/>
  <c r="S117" i="1"/>
  <c r="Q117" i="1"/>
  <c r="S116" i="1"/>
  <c r="Q116" i="1"/>
  <c r="S115" i="1"/>
  <c r="Q115" i="1"/>
  <c r="S114" i="1"/>
  <c r="Q114" i="1"/>
  <c r="S113" i="1"/>
  <c r="Q113" i="1"/>
  <c r="S112" i="1"/>
  <c r="Q112" i="1"/>
  <c r="W111" i="1"/>
  <c r="S111" i="1"/>
  <c r="Q111" i="1"/>
  <c r="W110" i="1"/>
  <c r="S110" i="1"/>
  <c r="Q110" i="1"/>
  <c r="W109" i="1"/>
  <c r="S109" i="1"/>
  <c r="Q109" i="1"/>
  <c r="W108" i="1"/>
  <c r="S108" i="1"/>
  <c r="Q108" i="1"/>
  <c r="S107" i="1"/>
  <c r="Q107" i="1"/>
  <c r="S106" i="1"/>
  <c r="Q106" i="1"/>
  <c r="S105" i="1"/>
  <c r="Q105" i="1"/>
  <c r="S104" i="1"/>
  <c r="Q104" i="1"/>
  <c r="S103" i="1"/>
  <c r="Q103" i="1"/>
  <c r="S102" i="1"/>
  <c r="Q102" i="1"/>
  <c r="S101" i="1"/>
  <c r="Q101" i="1"/>
  <c r="S100" i="1"/>
  <c r="Q100" i="1"/>
  <c r="S99" i="1"/>
  <c r="Q99" i="1"/>
  <c r="S98" i="1"/>
  <c r="Q98" i="1"/>
  <c r="W97" i="1"/>
  <c r="S97" i="1"/>
  <c r="Q97" i="1"/>
  <c r="S96" i="1"/>
  <c r="Q96" i="1"/>
  <c r="S95" i="1"/>
  <c r="Q95" i="1"/>
  <c r="S94" i="1"/>
  <c r="Q94" i="1"/>
  <c r="S93" i="1"/>
  <c r="Q93" i="1"/>
  <c r="S92" i="1"/>
  <c r="Q92" i="1"/>
  <c r="W91" i="1"/>
  <c r="S91" i="1"/>
  <c r="Q91" i="1"/>
  <c r="T91" i="1" s="1"/>
  <c r="U91" i="1" s="1"/>
  <c r="W90" i="1"/>
  <c r="S90" i="1"/>
  <c r="Q90" i="1"/>
  <c r="S89" i="1"/>
  <c r="Q89" i="1"/>
  <c r="W88" i="1"/>
  <c r="S88" i="1"/>
  <c r="Q88" i="1"/>
  <c r="S87" i="1"/>
  <c r="Q87" i="1"/>
  <c r="S86" i="1"/>
  <c r="Q86" i="1"/>
  <c r="W85" i="1"/>
  <c r="S85" i="1"/>
  <c r="Q85" i="1"/>
  <c r="S84" i="1"/>
  <c r="Q84" i="1"/>
  <c r="W83" i="1"/>
  <c r="S83" i="1"/>
  <c r="Q83" i="1"/>
  <c r="S82" i="1"/>
  <c r="Q82" i="1"/>
  <c r="S81" i="1"/>
  <c r="Q81" i="1"/>
  <c r="S80" i="1"/>
  <c r="Q80" i="1"/>
  <c r="S79" i="1"/>
  <c r="Q79" i="1"/>
  <c r="S78" i="1"/>
  <c r="Q78" i="1"/>
  <c r="S77" i="1"/>
  <c r="Q77" i="1"/>
  <c r="S76" i="1"/>
  <c r="Q76" i="1"/>
  <c r="S75" i="1"/>
  <c r="Q75" i="1"/>
  <c r="S74" i="1"/>
  <c r="Q74" i="1"/>
  <c r="S73" i="1"/>
  <c r="Q73" i="1"/>
  <c r="S72" i="1"/>
  <c r="Q72" i="1"/>
  <c r="S71" i="1"/>
  <c r="Q71" i="1"/>
  <c r="S70" i="1"/>
  <c r="Q70" i="1"/>
  <c r="S69" i="1"/>
  <c r="Q69" i="1"/>
  <c r="S68" i="1"/>
  <c r="Q68" i="1"/>
  <c r="S67" i="1"/>
  <c r="Q67" i="1"/>
  <c r="S66" i="1"/>
  <c r="Q66" i="1"/>
  <c r="S65" i="1"/>
  <c r="Q65" i="1"/>
  <c r="S64" i="1"/>
  <c r="Q64" i="1"/>
  <c r="S63" i="1"/>
  <c r="Q63" i="1"/>
  <c r="S62" i="1"/>
  <c r="Q62" i="1"/>
  <c r="S61" i="1"/>
  <c r="Q61" i="1"/>
  <c r="S60" i="1"/>
  <c r="Q60" i="1"/>
  <c r="S59" i="1"/>
  <c r="Q59" i="1"/>
  <c r="S58" i="1"/>
  <c r="Q58" i="1"/>
  <c r="S57" i="1"/>
  <c r="Q57" i="1"/>
  <c r="S56" i="1"/>
  <c r="Q56" i="1"/>
  <c r="S55" i="1"/>
  <c r="Q55" i="1"/>
  <c r="S54" i="1"/>
  <c r="Q54" i="1"/>
  <c r="S53" i="1"/>
  <c r="Q53" i="1"/>
  <c r="S52" i="1"/>
  <c r="Q52" i="1"/>
  <c r="S51" i="1"/>
  <c r="Q51" i="1"/>
  <c r="S50" i="1"/>
  <c r="Q50" i="1"/>
  <c r="S49" i="1"/>
  <c r="Q49" i="1"/>
  <c r="T49" i="1" s="1"/>
  <c r="U49" i="1" s="1"/>
  <c r="S48" i="1"/>
  <c r="Q48" i="1"/>
  <c r="S47" i="1"/>
  <c r="Q47" i="1"/>
  <c r="S46" i="1"/>
  <c r="Q46" i="1"/>
  <c r="S45" i="1"/>
  <c r="Q45" i="1"/>
  <c r="T45" i="1" s="1"/>
  <c r="S44" i="1"/>
  <c r="Q44" i="1"/>
  <c r="S43" i="1"/>
  <c r="Q43" i="1"/>
  <c r="S42" i="1"/>
  <c r="Q42" i="1"/>
  <c r="S41" i="1"/>
  <c r="Q41" i="1"/>
  <c r="S40" i="1"/>
  <c r="Q40" i="1"/>
  <c r="S39" i="1"/>
  <c r="Q39" i="1"/>
  <c r="S38" i="1"/>
  <c r="Q38" i="1"/>
  <c r="S37" i="1"/>
  <c r="Q37" i="1"/>
  <c r="S36" i="1"/>
  <c r="Q36" i="1"/>
  <c r="S35" i="1"/>
  <c r="Q35" i="1"/>
  <c r="W34" i="1"/>
  <c r="S34" i="1"/>
  <c r="Q34" i="1"/>
  <c r="S33" i="1"/>
  <c r="Q33" i="1"/>
  <c r="S32" i="1"/>
  <c r="Q32" i="1"/>
  <c r="S31" i="1"/>
  <c r="Q31" i="1"/>
  <c r="S30" i="1"/>
  <c r="Q30" i="1"/>
  <c r="S29" i="1"/>
  <c r="Q29" i="1"/>
  <c r="S28" i="1"/>
  <c r="Q28" i="1"/>
  <c r="S27" i="1"/>
  <c r="Q27" i="1"/>
  <c r="S26" i="1"/>
  <c r="Q26" i="1"/>
  <c r="S25" i="1"/>
  <c r="Q25" i="1"/>
  <c r="S24" i="1"/>
  <c r="Q24" i="1"/>
  <c r="S23" i="1"/>
  <c r="Q23" i="1"/>
  <c r="S22" i="1"/>
  <c r="Q22" i="1"/>
  <c r="S21" i="1"/>
  <c r="Q21" i="1"/>
  <c r="S20" i="1"/>
  <c r="Q20" i="1"/>
  <c r="S19" i="1"/>
  <c r="Q19" i="1"/>
  <c r="S18" i="1"/>
  <c r="Q18" i="1"/>
  <c r="S17" i="1"/>
  <c r="Q17" i="1"/>
  <c r="S16" i="1"/>
  <c r="Q16" i="1"/>
  <c r="S15" i="1"/>
  <c r="Q15" i="1"/>
  <c r="S14" i="1"/>
  <c r="Q14" i="1"/>
  <c r="S13" i="1"/>
  <c r="Q13" i="1"/>
  <c r="S12" i="1"/>
  <c r="Q12" i="1"/>
  <c r="S11" i="1"/>
  <c r="Q11" i="1"/>
  <c r="W10" i="1"/>
  <c r="S10" i="1"/>
  <c r="Q10" i="1"/>
  <c r="S9" i="1"/>
  <c r="Q9" i="1"/>
  <c r="W8" i="1"/>
  <c r="S8" i="1"/>
  <c r="Q8" i="1"/>
  <c r="W7" i="1"/>
  <c r="S7" i="1"/>
  <c r="Q7" i="1"/>
  <c r="S6" i="1"/>
  <c r="Q6" i="1"/>
  <c r="S5" i="1"/>
  <c r="Q5" i="1"/>
  <c r="S4" i="1"/>
  <c r="Q4" i="1"/>
  <c r="S3" i="1"/>
  <c r="Q3" i="1"/>
  <c r="S2" i="1"/>
  <c r="Q2" i="1"/>
  <c r="T656" i="1" l="1"/>
  <c r="T3" i="1"/>
  <c r="U3" i="1" s="1"/>
  <c r="T88" i="1"/>
  <c r="U88" i="1" s="1"/>
  <c r="V88" i="1" s="1"/>
  <c r="T1043" i="1"/>
  <c r="T108" i="1"/>
  <c r="T574" i="1"/>
  <c r="U574" i="1" s="1"/>
  <c r="V574" i="1" s="1"/>
  <c r="T605" i="1"/>
  <c r="U605" i="1" s="1"/>
  <c r="V605" i="1" s="1"/>
  <c r="T814" i="1"/>
  <c r="U814" i="1" s="1"/>
  <c r="T834" i="1"/>
  <c r="U834" i="1" s="1"/>
  <c r="V834" i="1" s="1"/>
  <c r="T838" i="1"/>
  <c r="U838" i="1" s="1"/>
  <c r="T849" i="1"/>
  <c r="U849" i="1" s="1"/>
  <c r="V849" i="1" s="1"/>
  <c r="T1177" i="1"/>
  <c r="U1177" i="1" s="1"/>
  <c r="V1177" i="1" s="1"/>
  <c r="T1246" i="1"/>
  <c r="U1246" i="1" s="1"/>
  <c r="V1246" i="1" s="1"/>
  <c r="T485" i="1"/>
  <c r="U485" i="1" s="1"/>
  <c r="V485" i="1" s="1"/>
  <c r="T641" i="1"/>
  <c r="U641" i="1" s="1"/>
  <c r="V641" i="1" s="1"/>
  <c r="T660" i="1"/>
  <c r="U660" i="1" s="1"/>
  <c r="V660" i="1" s="1"/>
  <c r="T1054" i="1"/>
  <c r="U1054" i="1" s="1"/>
  <c r="V1054" i="1" s="1"/>
  <c r="T830" i="1"/>
  <c r="U830" i="1" s="1"/>
  <c r="V830" i="1" s="1"/>
  <c r="T992" i="1"/>
  <c r="U992" i="1" s="1"/>
  <c r="V992" i="1" s="1"/>
  <c r="T1270" i="1"/>
  <c r="U1270" i="1" s="1"/>
  <c r="V1270" i="1" s="1"/>
  <c r="T520" i="1"/>
  <c r="U520" i="1" s="1"/>
  <c r="V520" i="1" s="1"/>
  <c r="T1028" i="1"/>
  <c r="U1028" i="1" s="1"/>
  <c r="V1028" i="1" s="1"/>
  <c r="T99" i="1"/>
  <c r="T174" i="1"/>
  <c r="U174" i="1" s="1"/>
  <c r="T194" i="1"/>
  <c r="U194" i="1" s="1"/>
  <c r="V194" i="1" s="1"/>
  <c r="T202" i="1"/>
  <c r="U202" i="1" s="1"/>
  <c r="V202" i="1" s="1"/>
  <c r="T206" i="1"/>
  <c r="U206" i="1" s="1"/>
  <c r="T242" i="1"/>
  <c r="U242" i="1" s="1"/>
  <c r="V242" i="1" s="1"/>
  <c r="T250" i="1"/>
  <c r="U250" i="1" s="1"/>
  <c r="V250" i="1" s="1"/>
  <c r="T254" i="1"/>
  <c r="U254" i="1" s="1"/>
  <c r="T430" i="1"/>
  <c r="U430" i="1" s="1"/>
  <c r="T448" i="1"/>
  <c r="U448" i="1" s="1"/>
  <c r="V448" i="1" s="1"/>
  <c r="T459" i="1"/>
  <c r="U459" i="1" s="1"/>
  <c r="V459" i="1" s="1"/>
  <c r="T478" i="1"/>
  <c r="U478" i="1" s="1"/>
  <c r="T489" i="1"/>
  <c r="U489" i="1" s="1"/>
  <c r="V489" i="1" s="1"/>
  <c r="T493" i="1"/>
  <c r="U493" i="1" s="1"/>
  <c r="V493" i="1" s="1"/>
  <c r="T511" i="1"/>
  <c r="U511" i="1" s="1"/>
  <c r="V511" i="1" s="1"/>
  <c r="T519" i="1"/>
  <c r="U519" i="1" s="1"/>
  <c r="V519" i="1" s="1"/>
  <c r="T523" i="1"/>
  <c r="U523" i="1" s="1"/>
  <c r="V523" i="1" s="1"/>
  <c r="T608" i="1"/>
  <c r="U608" i="1" s="1"/>
  <c r="V608" i="1" s="1"/>
  <c r="T612" i="1"/>
  <c r="U612" i="1" s="1"/>
  <c r="V612" i="1" s="1"/>
  <c r="T616" i="1"/>
  <c r="U616" i="1" s="1"/>
  <c r="V616" i="1" s="1"/>
  <c r="T922" i="1"/>
  <c r="U922" i="1" s="1"/>
  <c r="V922" i="1" s="1"/>
  <c r="T792" i="1"/>
  <c r="U792" i="1" s="1"/>
  <c r="V792" i="1" s="1"/>
  <c r="T326" i="1"/>
  <c r="U326" i="1" s="1"/>
  <c r="V326" i="1" s="1"/>
  <c r="T1224" i="1"/>
  <c r="U1224" i="1" s="1"/>
  <c r="V1224" i="1" s="1"/>
  <c r="T1236" i="1"/>
  <c r="U1236" i="1" s="1"/>
  <c r="T1274" i="1"/>
  <c r="U1274" i="1" s="1"/>
  <c r="V1274" i="1" s="1"/>
  <c r="T1165" i="1"/>
  <c r="U1165" i="1" s="1"/>
  <c r="V1165" i="1" s="1"/>
  <c r="T513" i="1"/>
  <c r="U513" i="1" s="1"/>
  <c r="T745" i="1"/>
  <c r="U745" i="1" s="1"/>
  <c r="V745" i="1" s="1"/>
  <c r="T846" i="1"/>
  <c r="U846" i="1" s="1"/>
  <c r="V846" i="1" s="1"/>
  <c r="T857" i="1"/>
  <c r="U857" i="1" s="1"/>
  <c r="V857" i="1" s="1"/>
  <c r="T873" i="1"/>
  <c r="U873" i="1" s="1"/>
  <c r="V873" i="1" s="1"/>
  <c r="T916" i="1"/>
  <c r="U916" i="1" s="1"/>
  <c r="V916" i="1" s="1"/>
  <c r="T212" i="1"/>
  <c r="U212" i="1" s="1"/>
  <c r="V212" i="1" s="1"/>
  <c r="T219" i="1"/>
  <c r="U219" i="1" s="1"/>
  <c r="V219" i="1" s="1"/>
  <c r="T237" i="1"/>
  <c r="U237" i="1" s="1"/>
  <c r="V237" i="1" s="1"/>
  <c r="T275" i="1"/>
  <c r="U275" i="1" s="1"/>
  <c r="V275" i="1" s="1"/>
  <c r="T283" i="1"/>
  <c r="U283" i="1" s="1"/>
  <c r="V283" i="1" s="1"/>
  <c r="T291" i="1"/>
  <c r="U291" i="1" s="1"/>
  <c r="V291" i="1" s="1"/>
  <c r="T295" i="1"/>
  <c r="U295" i="1" s="1"/>
  <c r="T307" i="1"/>
  <c r="U307" i="1" s="1"/>
  <c r="V307" i="1" s="1"/>
  <c r="T323" i="1"/>
  <c r="U323" i="1" s="1"/>
  <c r="V323" i="1" s="1"/>
  <c r="T425" i="1"/>
  <c r="U425" i="1" s="1"/>
  <c r="V425" i="1" s="1"/>
  <c r="T429" i="1"/>
  <c r="U429" i="1" s="1"/>
  <c r="V429" i="1" s="1"/>
  <c r="T58" i="1"/>
  <c r="U58" i="1" s="1"/>
  <c r="V58" i="1" s="1"/>
  <c r="T167" i="1"/>
  <c r="U167" i="1" s="1"/>
  <c r="T210" i="1"/>
  <c r="U210" i="1" s="1"/>
  <c r="V210" i="1" s="1"/>
  <c r="T638" i="1"/>
  <c r="U638" i="1" s="1"/>
  <c r="T665" i="1"/>
  <c r="U665" i="1" s="1"/>
  <c r="V665" i="1" s="1"/>
  <c r="T911" i="1"/>
  <c r="U911" i="1" s="1"/>
  <c r="V911" i="1" s="1"/>
  <c r="T1198" i="1"/>
  <c r="U1198" i="1" s="1"/>
  <c r="T1253" i="1"/>
  <c r="U1253" i="1" s="1"/>
  <c r="V1253" i="1" s="1"/>
  <c r="T494" i="1"/>
  <c r="U494" i="1" s="1"/>
  <c r="V494" i="1" s="1"/>
  <c r="T1074" i="1"/>
  <c r="U1074" i="1" s="1"/>
  <c r="V1074" i="1" s="1"/>
  <c r="T1088" i="1"/>
  <c r="U1088" i="1" s="1"/>
  <c r="V1088" i="1" s="1"/>
  <c r="T1127" i="1"/>
  <c r="U1127" i="1" s="1"/>
  <c r="V1127" i="1" s="1"/>
  <c r="T214" i="1"/>
  <c r="U214" i="1" s="1"/>
  <c r="V214" i="1" s="1"/>
  <c r="T555" i="1"/>
  <c r="U555" i="1" s="1"/>
  <c r="T632" i="1"/>
  <c r="U632" i="1" s="1"/>
  <c r="T1161" i="1"/>
  <c r="U1161" i="1" s="1"/>
  <c r="T1208" i="1"/>
  <c r="U1208" i="1" s="1"/>
  <c r="V1208" i="1" s="1"/>
  <c r="T1212" i="1"/>
  <c r="U1212" i="1" s="1"/>
  <c r="V1212" i="1" s="1"/>
  <c r="T1220" i="1"/>
  <c r="U1220" i="1" s="1"/>
  <c r="T631" i="1"/>
  <c r="U631" i="1" s="1"/>
  <c r="V631" i="1" s="1"/>
  <c r="T366" i="1"/>
  <c r="U366" i="1" s="1"/>
  <c r="V366" i="1" s="1"/>
  <c r="T374" i="1"/>
  <c r="U374" i="1" s="1"/>
  <c r="V374" i="1" s="1"/>
  <c r="T378" i="1"/>
  <c r="U378" i="1" s="1"/>
  <c r="V378" i="1" s="1"/>
  <c r="T398" i="1"/>
  <c r="U398" i="1" s="1"/>
  <c r="V398" i="1" s="1"/>
  <c r="T402" i="1"/>
  <c r="U402" i="1" s="1"/>
  <c r="V402" i="1" s="1"/>
  <c r="T406" i="1"/>
  <c r="U406" i="1" s="1"/>
  <c r="V406" i="1" s="1"/>
  <c r="T410" i="1"/>
  <c r="U410" i="1" s="1"/>
  <c r="T437" i="1"/>
  <c r="U437" i="1" s="1"/>
  <c r="V437" i="1" s="1"/>
  <c r="T546" i="1"/>
  <c r="U546" i="1" s="1"/>
  <c r="V546" i="1" s="1"/>
  <c r="T582" i="1"/>
  <c r="U582" i="1" s="1"/>
  <c r="V582" i="1" s="1"/>
  <c r="T619" i="1"/>
  <c r="U619" i="1" s="1"/>
  <c r="V619" i="1" s="1"/>
  <c r="T623" i="1"/>
  <c r="U623" i="1" s="1"/>
  <c r="V623" i="1" s="1"/>
  <c r="T649" i="1"/>
  <c r="U649" i="1" s="1"/>
  <c r="V649" i="1" s="1"/>
  <c r="T680" i="1"/>
  <c r="U680" i="1" s="1"/>
  <c r="V680" i="1" s="1"/>
  <c r="T728" i="1"/>
  <c r="U728" i="1" s="1"/>
  <c r="V728" i="1" s="1"/>
  <c r="T736" i="1"/>
  <c r="U736" i="1" s="1"/>
  <c r="V736" i="1" s="1"/>
  <c r="T743" i="1"/>
  <c r="U743" i="1" s="1"/>
  <c r="V743" i="1" s="1"/>
  <c r="T780" i="1"/>
  <c r="U780" i="1" s="1"/>
  <c r="V780" i="1" s="1"/>
  <c r="T798" i="1"/>
  <c r="U798" i="1" s="1"/>
  <c r="V798" i="1" s="1"/>
  <c r="T844" i="1"/>
  <c r="U844" i="1" s="1"/>
  <c r="T944" i="1"/>
  <c r="U944" i="1" s="1"/>
  <c r="T955" i="1"/>
  <c r="U955" i="1" s="1"/>
  <c r="V955" i="1" s="1"/>
  <c r="T979" i="1"/>
  <c r="U979" i="1" s="1"/>
  <c r="V979" i="1" s="1"/>
  <c r="T983" i="1"/>
  <c r="U983" i="1" s="1"/>
  <c r="V983" i="1" s="1"/>
  <c r="T1049" i="1"/>
  <c r="U1049" i="1" s="1"/>
  <c r="V1049" i="1" s="1"/>
  <c r="T1057" i="1"/>
  <c r="U1057" i="1" s="1"/>
  <c r="V1057" i="1" s="1"/>
  <c r="T1098" i="1"/>
  <c r="U1098" i="1" s="1"/>
  <c r="T1114" i="1"/>
  <c r="U1114" i="1" s="1"/>
  <c r="V1114" i="1" s="1"/>
  <c r="T1122" i="1"/>
  <c r="U1122" i="1" s="1"/>
  <c r="T1129" i="1"/>
  <c r="U1129" i="1" s="1"/>
  <c r="V1129" i="1" s="1"/>
  <c r="T479" i="1"/>
  <c r="U479" i="1" s="1"/>
  <c r="V479" i="1" s="1"/>
  <c r="T483" i="1"/>
  <c r="U483" i="1" s="1"/>
  <c r="V483" i="1" s="1"/>
  <c r="T576" i="1"/>
  <c r="U576" i="1" s="1"/>
  <c r="T1018" i="1"/>
  <c r="U1018" i="1" s="1"/>
  <c r="V1018" i="1" s="1"/>
  <c r="T1153" i="1"/>
  <c r="U1153" i="1" s="1"/>
  <c r="V1153" i="1" s="1"/>
  <c r="T1200" i="1"/>
  <c r="U1200" i="1" s="1"/>
  <c r="V1200" i="1" s="1"/>
  <c r="T1240" i="1"/>
  <c r="U1240" i="1" s="1"/>
  <c r="V1240" i="1" s="1"/>
  <c r="T8" i="1"/>
  <c r="U8" i="1" s="1"/>
  <c r="V8" i="1" s="1"/>
  <c r="T23" i="1"/>
  <c r="U23" i="1" s="1"/>
  <c r="V23" i="1" s="1"/>
  <c r="T27" i="1"/>
  <c r="U27" i="1" s="1"/>
  <c r="V27" i="1" s="1"/>
  <c r="T96" i="1"/>
  <c r="U96" i="1" s="1"/>
  <c r="V96" i="1" s="1"/>
  <c r="T149" i="1"/>
  <c r="U149" i="1" s="1"/>
  <c r="T164" i="1"/>
  <c r="U164" i="1" s="1"/>
  <c r="V164" i="1" s="1"/>
  <c r="T379" i="1"/>
  <c r="U379" i="1" s="1"/>
  <c r="V379" i="1" s="1"/>
  <c r="T383" i="1"/>
  <c r="U383" i="1" s="1"/>
  <c r="V383" i="1" s="1"/>
  <c r="T391" i="1"/>
  <c r="U391" i="1" s="1"/>
  <c r="V391" i="1" s="1"/>
  <c r="T395" i="1"/>
  <c r="U395" i="1" s="1"/>
  <c r="T407" i="1"/>
  <c r="U407" i="1" s="1"/>
  <c r="V407" i="1" s="1"/>
  <c r="T411" i="1"/>
  <c r="U411" i="1" s="1"/>
  <c r="V411" i="1" s="1"/>
  <c r="T415" i="1"/>
  <c r="U415" i="1" s="1"/>
  <c r="V415" i="1" s="1"/>
  <c r="T419" i="1"/>
  <c r="U419" i="1" s="1"/>
  <c r="T427" i="1"/>
  <c r="U427" i="1" s="1"/>
  <c r="T968" i="1"/>
  <c r="U968" i="1" s="1"/>
  <c r="V968" i="1" s="1"/>
  <c r="T976" i="1"/>
  <c r="U976" i="1" s="1"/>
  <c r="V976" i="1" s="1"/>
  <c r="T1192" i="1"/>
  <c r="U1192" i="1" s="1"/>
  <c r="V1192" i="1" s="1"/>
  <c r="T1046" i="1"/>
  <c r="U1046" i="1" s="1"/>
  <c r="V1046" i="1" s="1"/>
  <c r="T1174" i="1"/>
  <c r="U1174" i="1" s="1"/>
  <c r="V1174" i="1" s="1"/>
  <c r="T50" i="1"/>
  <c r="U50" i="1" s="1"/>
  <c r="V50" i="1" s="1"/>
  <c r="T145" i="1"/>
  <c r="U145" i="1" s="1"/>
  <c r="V145" i="1" s="1"/>
  <c r="T156" i="1"/>
  <c r="U156" i="1" s="1"/>
  <c r="V156" i="1" s="1"/>
  <c r="T186" i="1"/>
  <c r="U186" i="1" s="1"/>
  <c r="V186" i="1" s="1"/>
  <c r="T220" i="1"/>
  <c r="U220" i="1" s="1"/>
  <c r="V220" i="1" s="1"/>
  <c r="T228" i="1"/>
  <c r="U228" i="1" s="1"/>
  <c r="T562" i="1"/>
  <c r="U562" i="1" s="1"/>
  <c r="V562" i="1" s="1"/>
  <c r="T708" i="1"/>
  <c r="U708" i="1" s="1"/>
  <c r="V708" i="1" s="1"/>
  <c r="T712" i="1"/>
  <c r="U712" i="1" s="1"/>
  <c r="V712" i="1" s="1"/>
  <c r="T940" i="1"/>
  <c r="U940" i="1" s="1"/>
  <c r="V940" i="1" s="1"/>
  <c r="T963" i="1"/>
  <c r="U963" i="1" s="1"/>
  <c r="V963" i="1" s="1"/>
  <c r="T31" i="1"/>
  <c r="U31" i="1" s="1"/>
  <c r="V31" i="1" s="1"/>
  <c r="T997" i="1"/>
  <c r="U997" i="1" s="1"/>
  <c r="V997" i="1" s="1"/>
  <c r="T253" i="1"/>
  <c r="U253" i="1" s="1"/>
  <c r="V253" i="1" s="1"/>
  <c r="T510" i="1"/>
  <c r="U510" i="1" s="1"/>
  <c r="V510" i="1" s="1"/>
  <c r="T618" i="1"/>
  <c r="U618" i="1" s="1"/>
  <c r="V618" i="1" s="1"/>
  <c r="T67" i="1"/>
  <c r="U67" i="1" s="1"/>
  <c r="V67" i="1" s="1"/>
  <c r="T247" i="1"/>
  <c r="U247" i="1" s="1"/>
  <c r="V247" i="1" s="1"/>
  <c r="T980" i="1"/>
  <c r="U980" i="1" s="1"/>
  <c r="V980" i="1" s="1"/>
  <c r="T1071" i="1"/>
  <c r="U1071" i="1" s="1"/>
  <c r="T1107" i="1"/>
  <c r="U1107" i="1" s="1"/>
  <c r="V1107" i="1" s="1"/>
  <c r="T1137" i="1"/>
  <c r="U1137" i="1" s="1"/>
  <c r="V1137" i="1" s="1"/>
  <c r="T1141" i="1"/>
  <c r="U1141" i="1" s="1"/>
  <c r="V1141" i="1" s="1"/>
  <c r="T1145" i="1"/>
  <c r="U1145" i="1" s="1"/>
  <c r="V1145" i="1" s="1"/>
  <c r="T1258" i="1"/>
  <c r="U1258" i="1" s="1"/>
  <c r="T405" i="1"/>
  <c r="U405" i="1" s="1"/>
  <c r="V405" i="1" s="1"/>
  <c r="T1050" i="1"/>
  <c r="U1050" i="1" s="1"/>
  <c r="V1050" i="1" s="1"/>
  <c r="T84" i="1"/>
  <c r="U84" i="1" s="1"/>
  <c r="V84" i="1" s="1"/>
  <c r="T185" i="1"/>
  <c r="U185" i="1" s="1"/>
  <c r="V185" i="1" s="1"/>
  <c r="T245" i="1"/>
  <c r="U245" i="1" s="1"/>
  <c r="V245" i="1" s="1"/>
  <c r="T735" i="1"/>
  <c r="U735" i="1" s="1"/>
  <c r="V735" i="1" s="1"/>
  <c r="T943" i="1"/>
  <c r="U943" i="1" s="1"/>
  <c r="V943" i="1" s="1"/>
  <c r="T64" i="1"/>
  <c r="U64" i="1" s="1"/>
  <c r="V64" i="1" s="1"/>
  <c r="T76" i="1"/>
  <c r="U76" i="1" s="1"/>
  <c r="T101" i="1"/>
  <c r="U101" i="1" s="1"/>
  <c r="V101" i="1" s="1"/>
  <c r="T115" i="1"/>
  <c r="U115" i="1" s="1"/>
  <c r="V115" i="1" s="1"/>
  <c r="T119" i="1"/>
  <c r="U119" i="1" s="1"/>
  <c r="V119" i="1" s="1"/>
  <c r="T333" i="1"/>
  <c r="U333" i="1" s="1"/>
  <c r="V333" i="1" s="1"/>
  <c r="T337" i="1"/>
  <c r="U337" i="1" s="1"/>
  <c r="V337" i="1" s="1"/>
  <c r="T443" i="1"/>
  <c r="U443" i="1" s="1"/>
  <c r="V443" i="1" s="1"/>
  <c r="T464" i="1"/>
  <c r="U464" i="1" s="1"/>
  <c r="V464" i="1" s="1"/>
  <c r="T528" i="1"/>
  <c r="U528" i="1" s="1"/>
  <c r="V528" i="1" s="1"/>
  <c r="T536" i="1"/>
  <c r="U536" i="1" s="1"/>
  <c r="V536" i="1" s="1"/>
  <c r="T544" i="1"/>
  <c r="U544" i="1" s="1"/>
  <c r="T550" i="1"/>
  <c r="U550" i="1" s="1"/>
  <c r="V550" i="1" s="1"/>
  <c r="T558" i="1"/>
  <c r="U558" i="1" s="1"/>
  <c r="V558" i="1" s="1"/>
  <c r="T566" i="1"/>
  <c r="U566" i="1" s="1"/>
  <c r="V566" i="1" s="1"/>
  <c r="T602" i="1"/>
  <c r="U602" i="1" s="1"/>
  <c r="V602" i="1" s="1"/>
  <c r="T686" i="1"/>
  <c r="U686" i="1" s="1"/>
  <c r="V686" i="1" s="1"/>
  <c r="T690" i="1"/>
  <c r="U690" i="1" s="1"/>
  <c r="V690" i="1" s="1"/>
  <c r="T702" i="1"/>
  <c r="U702" i="1" s="1"/>
  <c r="V702" i="1" s="1"/>
  <c r="T718" i="1"/>
  <c r="U718" i="1" s="1"/>
  <c r="V718" i="1" s="1"/>
  <c r="T722" i="1"/>
  <c r="U722" i="1" s="1"/>
  <c r="V722" i="1" s="1"/>
  <c r="T759" i="1"/>
  <c r="U759" i="1" s="1"/>
  <c r="T885" i="1"/>
  <c r="U885" i="1" s="1"/>
  <c r="V885" i="1" s="1"/>
  <c r="T938" i="1"/>
  <c r="U938" i="1" s="1"/>
  <c r="V938" i="1" s="1"/>
  <c r="T946" i="1"/>
  <c r="U946" i="1" s="1"/>
  <c r="V946" i="1" s="1"/>
  <c r="T953" i="1"/>
  <c r="U953" i="1" s="1"/>
  <c r="V953" i="1" s="1"/>
  <c r="T1085" i="1"/>
  <c r="U1085" i="1" s="1"/>
  <c r="V1085" i="1" s="1"/>
  <c r="T1142" i="1"/>
  <c r="U1142" i="1" s="1"/>
  <c r="V1142" i="1" s="1"/>
  <c r="T1075" i="1"/>
  <c r="U1075" i="1" s="1"/>
  <c r="V1075" i="1" s="1"/>
  <c r="T73" i="1"/>
  <c r="U73" i="1" s="1"/>
  <c r="V73" i="1" s="1"/>
  <c r="T85" i="1"/>
  <c r="U85" i="1" s="1"/>
  <c r="V85" i="1" s="1"/>
  <c r="T116" i="1"/>
  <c r="U116" i="1" s="1"/>
  <c r="V116" i="1" s="1"/>
  <c r="T257" i="1"/>
  <c r="U257" i="1" s="1"/>
  <c r="T268" i="1"/>
  <c r="U268" i="1" s="1"/>
  <c r="V268" i="1" s="1"/>
  <c r="T272" i="1"/>
  <c r="U272" i="1" s="1"/>
  <c r="V272" i="1" s="1"/>
  <c r="T284" i="1"/>
  <c r="U284" i="1" s="1"/>
  <c r="V284" i="1" s="1"/>
  <c r="T292" i="1"/>
  <c r="U292" i="1" s="1"/>
  <c r="V292" i="1" s="1"/>
  <c r="T320" i="1"/>
  <c r="U320" i="1" s="1"/>
  <c r="V320" i="1" s="1"/>
  <c r="T324" i="1"/>
  <c r="U324" i="1" s="1"/>
  <c r="V324" i="1" s="1"/>
  <c r="T338" i="1"/>
  <c r="U338" i="1" s="1"/>
  <c r="V338" i="1" s="1"/>
  <c r="T346" i="1"/>
  <c r="U346" i="1" s="1"/>
  <c r="V346" i="1" s="1"/>
  <c r="T350" i="1"/>
  <c r="U350" i="1" s="1"/>
  <c r="V350" i="1" s="1"/>
  <c r="T458" i="1"/>
  <c r="U458" i="1" s="1"/>
  <c r="V458" i="1" s="1"/>
  <c r="T461" i="1"/>
  <c r="T465" i="1"/>
  <c r="U465" i="1" s="1"/>
  <c r="V465" i="1" s="1"/>
  <c r="T556" i="1"/>
  <c r="U556" i="1" s="1"/>
  <c r="V556" i="1" s="1"/>
  <c r="T579" i="1"/>
  <c r="U579" i="1" s="1"/>
  <c r="V579" i="1" s="1"/>
  <c r="T603" i="1"/>
  <c r="U603" i="1" s="1"/>
  <c r="V603" i="1" s="1"/>
  <c r="T679" i="1"/>
  <c r="U679" i="1" s="1"/>
  <c r="V679" i="1" s="1"/>
  <c r="T683" i="1"/>
  <c r="U683" i="1" s="1"/>
  <c r="V683" i="1" s="1"/>
  <c r="T687" i="1"/>
  <c r="U687" i="1" s="1"/>
  <c r="V687" i="1" s="1"/>
  <c r="T699" i="1"/>
  <c r="T703" i="1"/>
  <c r="U703" i="1" s="1"/>
  <c r="T715" i="1"/>
  <c r="U715" i="1" s="1"/>
  <c r="V715" i="1" s="1"/>
  <c r="T719" i="1"/>
  <c r="U719" i="1" s="1"/>
  <c r="V719" i="1" s="1"/>
  <c r="T727" i="1"/>
  <c r="U727" i="1" s="1"/>
  <c r="T742" i="1"/>
  <c r="U742" i="1" s="1"/>
  <c r="V742" i="1" s="1"/>
  <c r="T767" i="1"/>
  <c r="U767" i="1" s="1"/>
  <c r="T771" i="1"/>
  <c r="U771" i="1" s="1"/>
  <c r="V771" i="1" s="1"/>
  <c r="T775" i="1"/>
  <c r="U775" i="1" s="1"/>
  <c r="V775" i="1" s="1"/>
  <c r="T783" i="1"/>
  <c r="U783" i="1" s="1"/>
  <c r="V783" i="1" s="1"/>
  <c r="T862" i="1"/>
  <c r="U862" i="1" s="1"/>
  <c r="V862" i="1" s="1"/>
  <c r="T866" i="1"/>
  <c r="U866" i="1" s="1"/>
  <c r="T882" i="1"/>
  <c r="U882" i="1" s="1"/>
  <c r="V882" i="1" s="1"/>
  <c r="T886" i="1"/>
  <c r="U886" i="1" s="1"/>
  <c r="V886" i="1" s="1"/>
  <c r="T894" i="1"/>
  <c r="U894" i="1" s="1"/>
  <c r="V894" i="1" s="1"/>
  <c r="T898" i="1"/>
  <c r="U898" i="1" s="1"/>
  <c r="V898" i="1" s="1"/>
  <c r="T902" i="1"/>
  <c r="U902" i="1" s="1"/>
  <c r="V902" i="1" s="1"/>
  <c r="T906" i="1"/>
  <c r="U906" i="1" s="1"/>
  <c r="V906" i="1" s="1"/>
  <c r="T989" i="1"/>
  <c r="U989" i="1" s="1"/>
  <c r="T1019" i="1"/>
  <c r="U1019" i="1" s="1"/>
  <c r="V1019" i="1" s="1"/>
  <c r="T1029" i="1"/>
  <c r="U1029" i="1" s="1"/>
  <c r="V1029" i="1" s="1"/>
  <c r="T1033" i="1"/>
  <c r="U1033" i="1" s="1"/>
  <c r="T1064" i="1"/>
  <c r="U1064" i="1" s="1"/>
  <c r="V1064" i="1" s="1"/>
  <c r="T1072" i="1"/>
  <c r="U1072" i="1" s="1"/>
  <c r="V1072" i="1" s="1"/>
  <c r="T1078" i="1"/>
  <c r="U1078" i="1" s="1"/>
  <c r="T1178" i="1"/>
  <c r="U1178" i="1" s="1"/>
  <c r="V1178" i="1" s="1"/>
  <c r="T1182" i="1"/>
  <c r="U1182" i="1" s="1"/>
  <c r="V1182" i="1" s="1"/>
  <c r="T1256" i="1"/>
  <c r="U1256" i="1" s="1"/>
  <c r="V1256" i="1" s="1"/>
  <c r="T1267" i="1"/>
  <c r="U1267" i="1" s="1"/>
  <c r="V1267" i="1" s="1"/>
  <c r="T1271" i="1"/>
  <c r="U1271" i="1" s="1"/>
  <c r="V1271" i="1" s="1"/>
  <c r="T936" i="1"/>
  <c r="U936" i="1" s="1"/>
  <c r="V936" i="1" s="1"/>
  <c r="T12" i="1"/>
  <c r="U12" i="1" s="1"/>
  <c r="T16" i="1"/>
  <c r="U16" i="1" s="1"/>
  <c r="V16" i="1" s="1"/>
  <c r="T20" i="1"/>
  <c r="U20" i="1" s="1"/>
  <c r="T28" i="1"/>
  <c r="U28" i="1" s="1"/>
  <c r="V28" i="1" s="1"/>
  <c r="T90" i="1"/>
  <c r="U90" i="1" s="1"/>
  <c r="V90" i="1" s="1"/>
  <c r="T153" i="1"/>
  <c r="U153" i="1" s="1"/>
  <c r="V153" i="1" s="1"/>
  <c r="T211" i="1"/>
  <c r="U211" i="1" s="1"/>
  <c r="V211" i="1" s="1"/>
  <c r="T218" i="1"/>
  <c r="U218" i="1" s="1"/>
  <c r="V218" i="1" s="1"/>
  <c r="T232" i="1"/>
  <c r="U232" i="1" s="1"/>
  <c r="V232" i="1" s="1"/>
  <c r="T236" i="1"/>
  <c r="U236" i="1" s="1"/>
  <c r="V236" i="1" s="1"/>
  <c r="T259" i="1"/>
  <c r="U259" i="1" s="1"/>
  <c r="V259" i="1" s="1"/>
  <c r="T266" i="1"/>
  <c r="U266" i="1" s="1"/>
  <c r="V266" i="1" s="1"/>
  <c r="T278" i="1"/>
  <c r="U278" i="1" s="1"/>
  <c r="V278" i="1" s="1"/>
  <c r="T282" i="1"/>
  <c r="U282" i="1" s="1"/>
  <c r="V282" i="1" s="1"/>
  <c r="T290" i="1"/>
  <c r="U290" i="1" s="1"/>
  <c r="V290" i="1" s="1"/>
  <c r="T298" i="1"/>
  <c r="U298" i="1" s="1"/>
  <c r="V298" i="1" s="1"/>
  <c r="T306" i="1"/>
  <c r="U306" i="1" s="1"/>
  <c r="V306" i="1" s="1"/>
  <c r="T314" i="1"/>
  <c r="U314" i="1" s="1"/>
  <c r="V314" i="1" s="1"/>
  <c r="T322" i="1"/>
  <c r="U322" i="1" s="1"/>
  <c r="V322" i="1" s="1"/>
  <c r="T360" i="1"/>
  <c r="U360" i="1" s="1"/>
  <c r="T442" i="1"/>
  <c r="U442" i="1" s="1"/>
  <c r="V442" i="1" s="1"/>
  <c r="T445" i="1"/>
  <c r="U445" i="1" s="1"/>
  <c r="V445" i="1" s="1"/>
  <c r="T463" i="1"/>
  <c r="U463" i="1" s="1"/>
  <c r="V463" i="1" s="1"/>
  <c r="T505" i="1"/>
  <c r="U505" i="1" s="1"/>
  <c r="V505" i="1" s="1"/>
  <c r="T508" i="1"/>
  <c r="U508" i="1" s="1"/>
  <c r="V508" i="1" s="1"/>
  <c r="T527" i="1"/>
  <c r="U527" i="1" s="1"/>
  <c r="V527" i="1" s="1"/>
  <c r="T539" i="1"/>
  <c r="U539" i="1" s="1"/>
  <c r="V539" i="1" s="1"/>
  <c r="T560" i="1"/>
  <c r="U560" i="1" s="1"/>
  <c r="V560" i="1" s="1"/>
  <c r="T650" i="1"/>
  <c r="U650" i="1" s="1"/>
  <c r="V650" i="1" s="1"/>
  <c r="T689" i="1"/>
  <c r="U689" i="1" s="1"/>
  <c r="V689" i="1" s="1"/>
  <c r="T693" i="1"/>
  <c r="U693" i="1" s="1"/>
  <c r="V693" i="1" s="1"/>
  <c r="T701" i="1"/>
  <c r="U701" i="1" s="1"/>
  <c r="V701" i="1" s="1"/>
  <c r="T852" i="1"/>
  <c r="U852" i="1" s="1"/>
  <c r="T856" i="1"/>
  <c r="U856" i="1" s="1"/>
  <c r="V856" i="1" s="1"/>
  <c r="T860" i="1"/>
  <c r="U860" i="1" s="1"/>
  <c r="V860" i="1" s="1"/>
  <c r="T872" i="1"/>
  <c r="U872" i="1" s="1"/>
  <c r="V872" i="1" s="1"/>
  <c r="T876" i="1"/>
  <c r="U876" i="1" s="1"/>
  <c r="V876" i="1" s="1"/>
  <c r="T884" i="1"/>
  <c r="U884" i="1" s="1"/>
  <c r="T908" i="1"/>
  <c r="U908" i="1" s="1"/>
  <c r="V908" i="1" s="1"/>
  <c r="T1199" i="1"/>
  <c r="U1199" i="1" s="1"/>
  <c r="T1207" i="1"/>
  <c r="U1207" i="1" s="1"/>
  <c r="T1215" i="1"/>
  <c r="U1215" i="1" s="1"/>
  <c r="V1215" i="1" s="1"/>
  <c r="T1223" i="1"/>
  <c r="U1223" i="1" s="1"/>
  <c r="T1231" i="1"/>
  <c r="U1231" i="1" s="1"/>
  <c r="V1231" i="1" s="1"/>
  <c r="T1247" i="1"/>
  <c r="U1247" i="1" s="1"/>
  <c r="T1265" i="1"/>
  <c r="U1265" i="1" s="1"/>
  <c r="V1265" i="1" s="1"/>
  <c r="T1273" i="1"/>
  <c r="U1273" i="1" s="1"/>
  <c r="V1273" i="1" s="1"/>
  <c r="T1281" i="1"/>
  <c r="U1281" i="1" s="1"/>
  <c r="V1281" i="1" s="1"/>
  <c r="T824" i="1"/>
  <c r="U824" i="1" s="1"/>
  <c r="V824" i="1" s="1"/>
  <c r="T1147" i="1"/>
  <c r="U1147" i="1" s="1"/>
  <c r="V1147" i="1" s="1"/>
  <c r="T439" i="1"/>
  <c r="U439" i="1" s="1"/>
  <c r="V439" i="1" s="1"/>
  <c r="T449" i="1"/>
  <c r="U449" i="1" s="1"/>
  <c r="T778" i="1"/>
  <c r="U778" i="1" s="1"/>
  <c r="V778" i="1" s="1"/>
  <c r="T889" i="1"/>
  <c r="U889" i="1" s="1"/>
  <c r="T1119" i="1"/>
  <c r="U1119" i="1" s="1"/>
  <c r="V1119" i="1" s="1"/>
  <c r="T1185" i="1"/>
  <c r="U1185" i="1" s="1"/>
  <c r="T832" i="1"/>
  <c r="U832" i="1" s="1"/>
  <c r="V832" i="1" s="1"/>
  <c r="T166" i="1"/>
  <c r="T432" i="1"/>
  <c r="U432" i="1" s="1"/>
  <c r="V432" i="1" s="1"/>
  <c r="T480" i="1"/>
  <c r="U480" i="1" s="1"/>
  <c r="V480" i="1" s="1"/>
  <c r="T640" i="1"/>
  <c r="U640" i="1" s="1"/>
  <c r="V640" i="1" s="1"/>
  <c r="T985" i="1"/>
  <c r="U985" i="1" s="1"/>
  <c r="V985" i="1" s="1"/>
  <c r="T1007" i="1"/>
  <c r="U1007" i="1" s="1"/>
  <c r="V1007" i="1" s="1"/>
  <c r="T1061" i="1"/>
  <c r="U1061" i="1" s="1"/>
  <c r="T1104" i="1"/>
  <c r="U1104" i="1" s="1"/>
  <c r="V1104" i="1" s="1"/>
  <c r="T1134" i="1"/>
  <c r="U1134" i="1" s="1"/>
  <c r="T1150" i="1"/>
  <c r="U1150" i="1" s="1"/>
  <c r="T81" i="1"/>
  <c r="U81" i="1" s="1"/>
  <c r="V81" i="1" s="1"/>
  <c r="T5" i="1"/>
  <c r="U5" i="1" s="1"/>
  <c r="V5" i="1" s="1"/>
  <c r="T66" i="1"/>
  <c r="U66" i="1" s="1"/>
  <c r="V66" i="1" s="1"/>
  <c r="T74" i="1"/>
  <c r="U74" i="1" s="1"/>
  <c r="V74" i="1" s="1"/>
  <c r="T82" i="1"/>
  <c r="U82" i="1" s="1"/>
  <c r="V82" i="1" s="1"/>
  <c r="T143" i="1"/>
  <c r="U143" i="1" s="1"/>
  <c r="V143" i="1" s="1"/>
  <c r="T162" i="1"/>
  <c r="U162" i="1" s="1"/>
  <c r="V162" i="1" s="1"/>
  <c r="T169" i="1"/>
  <c r="U169" i="1" s="1"/>
  <c r="V169" i="1" s="1"/>
  <c r="T176" i="1"/>
  <c r="U176" i="1" s="1"/>
  <c r="V176" i="1" s="1"/>
  <c r="T184" i="1"/>
  <c r="U184" i="1" s="1"/>
  <c r="V184" i="1" s="1"/>
  <c r="T188" i="1"/>
  <c r="U188" i="1" s="1"/>
  <c r="V188" i="1" s="1"/>
  <c r="T192" i="1"/>
  <c r="U192" i="1" s="1"/>
  <c r="T208" i="1"/>
  <c r="U208" i="1" s="1"/>
  <c r="T215" i="1"/>
  <c r="U215" i="1" s="1"/>
  <c r="V215" i="1" s="1"/>
  <c r="T240" i="1"/>
  <c r="U240" i="1" s="1"/>
  <c r="V240" i="1" s="1"/>
  <c r="T244" i="1"/>
  <c r="U244" i="1" s="1"/>
  <c r="V244" i="1" s="1"/>
  <c r="T248" i="1"/>
  <c r="U248" i="1" s="1"/>
  <c r="V248" i="1" s="1"/>
  <c r="T252" i="1"/>
  <c r="U252" i="1" s="1"/>
  <c r="V252" i="1" s="1"/>
  <c r="T256" i="1"/>
  <c r="U256" i="1" s="1"/>
  <c r="T352" i="1"/>
  <c r="U352" i="1" s="1"/>
  <c r="V352" i="1" s="1"/>
  <c r="T368" i="1"/>
  <c r="U368" i="1" s="1"/>
  <c r="V368" i="1" s="1"/>
  <c r="T372" i="1"/>
  <c r="T376" i="1"/>
  <c r="U376" i="1" s="1"/>
  <c r="V376" i="1" s="1"/>
  <c r="T388" i="1"/>
  <c r="U388" i="1" s="1"/>
  <c r="V388" i="1" s="1"/>
  <c r="T404" i="1"/>
  <c r="U404" i="1" s="1"/>
  <c r="V404" i="1" s="1"/>
  <c r="T408" i="1"/>
  <c r="U408" i="1" s="1"/>
  <c r="V408" i="1" s="1"/>
  <c r="T412" i="1"/>
  <c r="U412" i="1" s="1"/>
  <c r="V412" i="1" s="1"/>
  <c r="T416" i="1"/>
  <c r="U416" i="1" s="1"/>
  <c r="V416" i="1" s="1"/>
  <c r="T530" i="1"/>
  <c r="U530" i="1" s="1"/>
  <c r="V530" i="1" s="1"/>
  <c r="T542" i="1"/>
  <c r="U542" i="1" s="1"/>
  <c r="V542" i="1" s="1"/>
  <c r="T600" i="1"/>
  <c r="U600" i="1" s="1"/>
  <c r="V600" i="1" s="1"/>
  <c r="T651" i="1"/>
  <c r="U651" i="1" s="1"/>
  <c r="T930" i="1"/>
  <c r="U930" i="1" s="1"/>
  <c r="V930" i="1" s="1"/>
  <c r="T990" i="1"/>
  <c r="U990" i="1" s="1"/>
  <c r="V990" i="1" s="1"/>
  <c r="T2" i="1"/>
  <c r="U2" i="1" s="1"/>
  <c r="V2" i="1" s="1"/>
  <c r="T6" i="1"/>
  <c r="U6" i="1" s="1"/>
  <c r="V6" i="1" s="1"/>
  <c r="T9" i="1"/>
  <c r="U9" i="1" s="1"/>
  <c r="T107" i="1"/>
  <c r="U107" i="1" s="1"/>
  <c r="V107" i="1" s="1"/>
  <c r="T113" i="1"/>
  <c r="U113" i="1" s="1"/>
  <c r="V113" i="1" s="1"/>
  <c r="T163" i="1"/>
  <c r="U163" i="1" s="1"/>
  <c r="V163" i="1" s="1"/>
  <c r="T193" i="1"/>
  <c r="U193" i="1" s="1"/>
  <c r="V193" i="1" s="1"/>
  <c r="T201" i="1"/>
  <c r="U201" i="1" s="1"/>
  <c r="V201" i="1" s="1"/>
  <c r="T223" i="1"/>
  <c r="U223" i="1" s="1"/>
  <c r="V223" i="1" s="1"/>
  <c r="T227" i="1"/>
  <c r="U227" i="1" s="1"/>
  <c r="V227" i="1" s="1"/>
  <c r="T241" i="1"/>
  <c r="U241" i="1" s="1"/>
  <c r="V241" i="1" s="1"/>
  <c r="T299" i="1"/>
  <c r="U299" i="1" s="1"/>
  <c r="V299" i="1" s="1"/>
  <c r="T327" i="1"/>
  <c r="U327" i="1" s="1"/>
  <c r="T330" i="1"/>
  <c r="U330" i="1" s="1"/>
  <c r="V330" i="1" s="1"/>
  <c r="T369" i="1"/>
  <c r="U369" i="1" s="1"/>
  <c r="V369" i="1" s="1"/>
  <c r="T373" i="1"/>
  <c r="U373" i="1" s="1"/>
  <c r="V373" i="1" s="1"/>
  <c r="T381" i="1"/>
  <c r="U381" i="1" s="1"/>
  <c r="V381" i="1" s="1"/>
  <c r="T389" i="1"/>
  <c r="U389" i="1" s="1"/>
  <c r="T393" i="1"/>
  <c r="U393" i="1" s="1"/>
  <c r="V393" i="1" s="1"/>
  <c r="T397" i="1"/>
  <c r="U397" i="1" s="1"/>
  <c r="V397" i="1" s="1"/>
  <c r="T401" i="1"/>
  <c r="U401" i="1" s="1"/>
  <c r="V401" i="1" s="1"/>
  <c r="T409" i="1"/>
  <c r="U409" i="1" s="1"/>
  <c r="V409" i="1" s="1"/>
  <c r="T413" i="1"/>
  <c r="U413" i="1" s="1"/>
  <c r="T417" i="1"/>
  <c r="U417" i="1" s="1"/>
  <c r="V417" i="1" s="1"/>
  <c r="T421" i="1"/>
  <c r="U421" i="1" s="1"/>
  <c r="V421" i="1" s="1"/>
  <c r="T554" i="1"/>
  <c r="U554" i="1" s="1"/>
  <c r="V554" i="1" s="1"/>
  <c r="T590" i="1"/>
  <c r="U590" i="1" s="1"/>
  <c r="V590" i="1" s="1"/>
  <c r="T598" i="1"/>
  <c r="U598" i="1" s="1"/>
  <c r="V598" i="1" s="1"/>
  <c r="T615" i="1"/>
  <c r="U615" i="1" s="1"/>
  <c r="V615" i="1" s="1"/>
  <c r="T803" i="1"/>
  <c r="T900" i="1"/>
  <c r="U900" i="1" s="1"/>
  <c r="T927" i="1"/>
  <c r="U927" i="1" s="1"/>
  <c r="V927" i="1" s="1"/>
  <c r="T931" i="1"/>
  <c r="U931" i="1" s="1"/>
  <c r="V931" i="1" s="1"/>
  <c r="T941" i="1"/>
  <c r="U941" i="1" s="1"/>
  <c r="V941" i="1" s="1"/>
  <c r="T952" i="1"/>
  <c r="U952" i="1" s="1"/>
  <c r="V952" i="1" s="1"/>
  <c r="T956" i="1"/>
  <c r="U956" i="1" s="1"/>
  <c r="V956" i="1" s="1"/>
  <c r="T960" i="1"/>
  <c r="U960" i="1" s="1"/>
  <c r="V960" i="1" s="1"/>
  <c r="T987" i="1"/>
  <c r="U987" i="1" s="1"/>
  <c r="V987" i="1" s="1"/>
  <c r="T991" i="1"/>
  <c r="U991" i="1" s="1"/>
  <c r="V991" i="1" s="1"/>
  <c r="T995" i="1"/>
  <c r="U995" i="1" s="1"/>
  <c r="V995" i="1" s="1"/>
  <c r="T1006" i="1"/>
  <c r="U1006" i="1" s="1"/>
  <c r="V1006" i="1" s="1"/>
  <c r="T1017" i="1"/>
  <c r="U1017" i="1" s="1"/>
  <c r="V1017" i="1" s="1"/>
  <c r="T1035" i="1"/>
  <c r="U1035" i="1" s="1"/>
  <c r="V1035" i="1" s="1"/>
  <c r="T1052" i="1"/>
  <c r="U1052" i="1" s="1"/>
  <c r="V1052" i="1" s="1"/>
  <c r="T1060" i="1"/>
  <c r="U1060" i="1" s="1"/>
  <c r="V1060" i="1" s="1"/>
  <c r="T1076" i="1"/>
  <c r="U1076" i="1" s="1"/>
  <c r="V1076" i="1" s="1"/>
  <c r="T1080" i="1"/>
  <c r="U1080" i="1" s="1"/>
  <c r="V1080" i="1" s="1"/>
  <c r="T1087" i="1"/>
  <c r="U1087" i="1" s="1"/>
  <c r="V1087" i="1" s="1"/>
  <c r="T1095" i="1"/>
  <c r="U1095" i="1" s="1"/>
  <c r="V1095" i="1" s="1"/>
  <c r="T1140" i="1"/>
  <c r="U1140" i="1" s="1"/>
  <c r="V1140" i="1" s="1"/>
  <c r="T1160" i="1"/>
  <c r="U1160" i="1" s="1"/>
  <c r="V1160" i="1" s="1"/>
  <c r="T1172" i="1"/>
  <c r="U1172" i="1" s="1"/>
  <c r="V1172" i="1" s="1"/>
  <c r="T1176" i="1"/>
  <c r="U1176" i="1" s="1"/>
  <c r="V1176" i="1" s="1"/>
  <c r="T1184" i="1"/>
  <c r="U1184" i="1" s="1"/>
  <c r="V1184" i="1" s="1"/>
  <c r="T1188" i="1"/>
  <c r="U1188" i="1" s="1"/>
  <c r="V1188" i="1" s="1"/>
  <c r="T1272" i="1"/>
  <c r="U1272" i="1" s="1"/>
  <c r="T1276" i="1"/>
  <c r="U1276" i="1" s="1"/>
  <c r="V1276" i="1" s="1"/>
  <c r="T1280" i="1"/>
  <c r="U1280" i="1" s="1"/>
  <c r="T358" i="1"/>
  <c r="U358" i="1" s="1"/>
  <c r="V358" i="1" s="1"/>
  <c r="T502" i="1"/>
  <c r="U502" i="1" s="1"/>
  <c r="V502" i="1" s="1"/>
  <c r="T524" i="1"/>
  <c r="U524" i="1" s="1"/>
  <c r="T549" i="1"/>
  <c r="U549" i="1" s="1"/>
  <c r="V549" i="1" s="1"/>
  <c r="T565" i="1"/>
  <c r="U565" i="1" s="1"/>
  <c r="V565" i="1" s="1"/>
  <c r="T573" i="1"/>
  <c r="U573" i="1" s="1"/>
  <c r="V573" i="1" s="1"/>
  <c r="T604" i="1"/>
  <c r="U604" i="1" s="1"/>
  <c r="V604" i="1" s="1"/>
  <c r="T738" i="1"/>
  <c r="U738" i="1" s="1"/>
  <c r="V738" i="1" s="1"/>
  <c r="T827" i="1"/>
  <c r="U827" i="1" s="1"/>
  <c r="V827" i="1" s="1"/>
  <c r="T901" i="1"/>
  <c r="U901" i="1" s="1"/>
  <c r="V901" i="1" s="1"/>
  <c r="T949" i="1"/>
  <c r="T984" i="1"/>
  <c r="U984" i="1" s="1"/>
  <c r="V984" i="1" s="1"/>
  <c r="T1003" i="1"/>
  <c r="U1003" i="1" s="1"/>
  <c r="V1003" i="1" s="1"/>
  <c r="T1010" i="1"/>
  <c r="U1010" i="1" s="1"/>
  <c r="T1045" i="1"/>
  <c r="U1045" i="1" s="1"/>
  <c r="V1045" i="1" s="1"/>
  <c r="T1111" i="1"/>
  <c r="U1111" i="1" s="1"/>
  <c r="T1257" i="1"/>
  <c r="T552" i="1"/>
  <c r="U552" i="1" s="1"/>
  <c r="V552" i="1" s="1"/>
  <c r="T881" i="1"/>
  <c r="U881" i="1" s="1"/>
  <c r="V881" i="1" s="1"/>
  <c r="T1133" i="1"/>
  <c r="U1133" i="1" s="1"/>
  <c r="V1133" i="1" s="1"/>
  <c r="T1239" i="1"/>
  <c r="U1239" i="1" s="1"/>
  <c r="V1239" i="1" s="1"/>
  <c r="T14" i="1"/>
  <c r="U14" i="1" s="1"/>
  <c r="T22" i="1"/>
  <c r="U22" i="1" s="1"/>
  <c r="T34" i="1"/>
  <c r="U34" i="1" s="1"/>
  <c r="V34" i="1" s="1"/>
  <c r="T61" i="1"/>
  <c r="U61" i="1" s="1"/>
  <c r="V61" i="1" s="1"/>
  <c r="T65" i="1"/>
  <c r="U65" i="1" s="1"/>
  <c r="V65" i="1" s="1"/>
  <c r="T87" i="1"/>
  <c r="U87" i="1" s="1"/>
  <c r="V87" i="1" s="1"/>
  <c r="T122" i="1"/>
  <c r="U122" i="1" s="1"/>
  <c r="T126" i="1"/>
  <c r="U126" i="1" s="1"/>
  <c r="V126" i="1" s="1"/>
  <c r="T130" i="1"/>
  <c r="U130" i="1" s="1"/>
  <c r="V130" i="1" s="1"/>
  <c r="T134" i="1"/>
  <c r="U134" i="1" s="1"/>
  <c r="V134" i="1" s="1"/>
  <c r="T138" i="1"/>
  <c r="U138" i="1" s="1"/>
  <c r="T142" i="1"/>
  <c r="U142" i="1" s="1"/>
  <c r="T217" i="1"/>
  <c r="U217" i="1" s="1"/>
  <c r="T235" i="1"/>
  <c r="U235" i="1" s="1"/>
  <c r="T273" i="1"/>
  <c r="U273" i="1" s="1"/>
  <c r="T281" i="1"/>
  <c r="U281" i="1" s="1"/>
  <c r="T293" i="1"/>
  <c r="U293" i="1" s="1"/>
  <c r="V293" i="1" s="1"/>
  <c r="T297" i="1"/>
  <c r="U297" i="1" s="1"/>
  <c r="V297" i="1" s="1"/>
  <c r="T305" i="1"/>
  <c r="U305" i="1" s="1"/>
  <c r="V305" i="1" s="1"/>
  <c r="T309" i="1"/>
  <c r="U309" i="1" s="1"/>
  <c r="V309" i="1" s="1"/>
  <c r="T313" i="1"/>
  <c r="U313" i="1" s="1"/>
  <c r="V313" i="1" s="1"/>
  <c r="T317" i="1"/>
  <c r="T321" i="1"/>
  <c r="U321" i="1" s="1"/>
  <c r="V321" i="1" s="1"/>
  <c r="T325" i="1"/>
  <c r="U325" i="1" s="1"/>
  <c r="V325" i="1" s="1"/>
  <c r="T328" i="1"/>
  <c r="U328" i="1" s="1"/>
  <c r="V328" i="1" s="1"/>
  <c r="T331" i="1"/>
  <c r="U331" i="1" s="1"/>
  <c r="V331" i="1" s="1"/>
  <c r="T386" i="1"/>
  <c r="T469" i="1"/>
  <c r="U469" i="1" s="1"/>
  <c r="V469" i="1" s="1"/>
  <c r="T521" i="1"/>
  <c r="U521" i="1" s="1"/>
  <c r="T635" i="1"/>
  <c r="U635" i="1" s="1"/>
  <c r="V635" i="1" s="1"/>
  <c r="T653" i="1"/>
  <c r="U653" i="1" s="1"/>
  <c r="V653" i="1" s="1"/>
  <c r="T700" i="1"/>
  <c r="U700" i="1" s="1"/>
  <c r="T716" i="1"/>
  <c r="U716" i="1" s="1"/>
  <c r="T761" i="1"/>
  <c r="U761" i="1" s="1"/>
  <c r="V761" i="1" s="1"/>
  <c r="T791" i="1"/>
  <c r="U791" i="1" s="1"/>
  <c r="V791" i="1" s="1"/>
  <c r="T794" i="1"/>
  <c r="U794" i="1" s="1"/>
  <c r="V794" i="1" s="1"/>
  <c r="T957" i="1"/>
  <c r="U957" i="1" s="1"/>
  <c r="V957" i="1" s="1"/>
  <c r="T1000" i="1"/>
  <c r="U1000" i="1" s="1"/>
  <c r="V1000" i="1" s="1"/>
  <c r="T1015" i="1"/>
  <c r="U1015" i="1" s="1"/>
  <c r="V1015" i="1" s="1"/>
  <c r="T1022" i="1"/>
  <c r="U1022" i="1" s="1"/>
  <c r="V1022" i="1" s="1"/>
  <c r="T1069" i="1"/>
  <c r="U1069" i="1" s="1"/>
  <c r="V1069" i="1" s="1"/>
  <c r="T1173" i="1"/>
  <c r="U1173" i="1" s="1"/>
  <c r="V1173" i="1" s="1"/>
  <c r="T1181" i="1"/>
  <c r="U1181" i="1" s="1"/>
  <c r="T179" i="1"/>
  <c r="U179" i="1" s="1"/>
  <c r="V179" i="1" s="1"/>
  <c r="T183" i="1"/>
  <c r="U183" i="1" s="1"/>
  <c r="V183" i="1" s="1"/>
  <c r="T195" i="1"/>
  <c r="U195" i="1" s="1"/>
  <c r="V195" i="1" s="1"/>
  <c r="T203" i="1"/>
  <c r="U203" i="1" s="1"/>
  <c r="V203" i="1" s="1"/>
  <c r="T207" i="1"/>
  <c r="U207" i="1" s="1"/>
  <c r="V207" i="1" s="1"/>
  <c r="T221" i="1"/>
  <c r="U221" i="1" s="1"/>
  <c r="V221" i="1" s="1"/>
  <c r="T229" i="1"/>
  <c r="U229" i="1" s="1"/>
  <c r="V229" i="1" s="1"/>
  <c r="T251" i="1"/>
  <c r="U251" i="1" s="1"/>
  <c r="V251" i="1" s="1"/>
  <c r="T262" i="1"/>
  <c r="U262" i="1" s="1"/>
  <c r="V262" i="1" s="1"/>
  <c r="T522" i="1"/>
  <c r="U522" i="1" s="1"/>
  <c r="V522" i="1" s="1"/>
  <c r="T594" i="1"/>
  <c r="T724" i="1"/>
  <c r="U724" i="1" s="1"/>
  <c r="V724" i="1" s="1"/>
  <c r="T855" i="1"/>
  <c r="U855" i="1" s="1"/>
  <c r="T929" i="1"/>
  <c r="U929" i="1" s="1"/>
  <c r="V929" i="1" s="1"/>
  <c r="T954" i="1"/>
  <c r="U954" i="1" s="1"/>
  <c r="V954" i="1" s="1"/>
  <c r="T962" i="1"/>
  <c r="U962" i="1" s="1"/>
  <c r="V962" i="1" s="1"/>
  <c r="T966" i="1"/>
  <c r="U966" i="1" s="1"/>
  <c r="T1041" i="1"/>
  <c r="U1041" i="1" s="1"/>
  <c r="T1053" i="1"/>
  <c r="U1053" i="1" s="1"/>
  <c r="T1158" i="1"/>
  <c r="U1158" i="1" s="1"/>
  <c r="V1158" i="1" s="1"/>
  <c r="T455" i="1"/>
  <c r="U455" i="1" s="1"/>
  <c r="V455" i="1" s="1"/>
  <c r="T466" i="1"/>
  <c r="U466" i="1" s="1"/>
  <c r="T526" i="1"/>
  <c r="U526" i="1" s="1"/>
  <c r="V526" i="1" s="1"/>
  <c r="T529" i="1"/>
  <c r="U529" i="1" s="1"/>
  <c r="V529" i="1" s="1"/>
  <c r="T533" i="1"/>
  <c r="U533" i="1" s="1"/>
  <c r="T537" i="1"/>
  <c r="U537" i="1" s="1"/>
  <c r="V537" i="1" s="1"/>
  <c r="T545" i="1"/>
  <c r="T548" i="1"/>
  <c r="U548" i="1" s="1"/>
  <c r="V548" i="1" s="1"/>
  <c r="T561" i="1"/>
  <c r="U561" i="1" s="1"/>
  <c r="V561" i="1" s="1"/>
  <c r="T572" i="1"/>
  <c r="U572" i="1" s="1"/>
  <c r="V572" i="1" s="1"/>
  <c r="T581" i="1"/>
  <c r="U581" i="1" s="1"/>
  <c r="V581" i="1" s="1"/>
  <c r="T589" i="1"/>
  <c r="U589" i="1" s="1"/>
  <c r="V589" i="1" s="1"/>
  <c r="T597" i="1"/>
  <c r="U597" i="1" s="1"/>
  <c r="V597" i="1" s="1"/>
  <c r="T625" i="1"/>
  <c r="U625" i="1" s="1"/>
  <c r="V625" i="1" s="1"/>
  <c r="T629" i="1"/>
  <c r="U629" i="1" s="1"/>
  <c r="V629" i="1" s="1"/>
  <c r="T643" i="1"/>
  <c r="U643" i="1" s="1"/>
  <c r="V643" i="1" s="1"/>
  <c r="T647" i="1"/>
  <c r="U647" i="1" s="1"/>
  <c r="V647" i="1" s="1"/>
  <c r="T654" i="1"/>
  <c r="U654" i="1" s="1"/>
  <c r="V654" i="1" s="1"/>
  <c r="T662" i="1"/>
  <c r="U662" i="1" s="1"/>
  <c r="V662" i="1" s="1"/>
  <c r="T670" i="1"/>
  <c r="U670" i="1" s="1"/>
  <c r="V670" i="1" s="1"/>
  <c r="T674" i="1"/>
  <c r="U674" i="1" s="1"/>
  <c r="T705" i="1"/>
  <c r="U705" i="1" s="1"/>
  <c r="V705" i="1" s="1"/>
  <c r="T709" i="1"/>
  <c r="U709" i="1" s="1"/>
  <c r="V709" i="1" s="1"/>
  <c r="T713" i="1"/>
  <c r="U713" i="1" s="1"/>
  <c r="V713" i="1" s="1"/>
  <c r="T725" i="1"/>
  <c r="U725" i="1" s="1"/>
  <c r="T729" i="1"/>
  <c r="U729" i="1" s="1"/>
  <c r="V729" i="1" s="1"/>
  <c r="T733" i="1"/>
  <c r="U733" i="1" s="1"/>
  <c r="T737" i="1"/>
  <c r="U737" i="1" s="1"/>
  <c r="V737" i="1" s="1"/>
  <c r="T744" i="1"/>
  <c r="U744" i="1" s="1"/>
  <c r="V744" i="1" s="1"/>
  <c r="T754" i="1"/>
  <c r="U754" i="1" s="1"/>
  <c r="V754" i="1" s="1"/>
  <c r="T765" i="1"/>
  <c r="U765" i="1" s="1"/>
  <c r="V765" i="1" s="1"/>
  <c r="T769" i="1"/>
  <c r="U769" i="1" s="1"/>
  <c r="V769" i="1" s="1"/>
  <c r="T777" i="1"/>
  <c r="U777" i="1" s="1"/>
  <c r="V777" i="1" s="1"/>
  <c r="T781" i="1"/>
  <c r="U781" i="1" s="1"/>
  <c r="T795" i="1"/>
  <c r="U795" i="1" s="1"/>
  <c r="V795" i="1" s="1"/>
  <c r="T809" i="1"/>
  <c r="U809" i="1" s="1"/>
  <c r="V809" i="1" s="1"/>
  <c r="T817" i="1"/>
  <c r="U817" i="1" s="1"/>
  <c r="T833" i="1"/>
  <c r="U833" i="1" s="1"/>
  <c r="V833" i="1" s="1"/>
  <c r="T837" i="1"/>
  <c r="U837" i="1" s="1"/>
  <c r="V837" i="1" s="1"/>
  <c r="T841" i="1"/>
  <c r="U841" i="1" s="1"/>
  <c r="V841" i="1" s="1"/>
  <c r="T875" i="1"/>
  <c r="U875" i="1" s="1"/>
  <c r="V875" i="1" s="1"/>
  <c r="T879" i="1"/>
  <c r="U879" i="1" s="1"/>
  <c r="V879" i="1" s="1"/>
  <c r="T895" i="1"/>
  <c r="U895" i="1" s="1"/>
  <c r="V895" i="1" s="1"/>
  <c r="T914" i="1"/>
  <c r="U914" i="1" s="1"/>
  <c r="V914" i="1" s="1"/>
  <c r="T933" i="1"/>
  <c r="U933" i="1" s="1"/>
  <c r="V933" i="1" s="1"/>
  <c r="T970" i="1"/>
  <c r="U970" i="1" s="1"/>
  <c r="V970" i="1" s="1"/>
  <c r="T974" i="1"/>
  <c r="U974" i="1" s="1"/>
  <c r="T1001" i="1"/>
  <c r="U1001" i="1" s="1"/>
  <c r="V1001" i="1" s="1"/>
  <c r="T1005" i="1"/>
  <c r="U1005" i="1" s="1"/>
  <c r="V1005" i="1" s="1"/>
  <c r="T1016" i="1"/>
  <c r="U1016" i="1" s="1"/>
  <c r="V1016" i="1" s="1"/>
  <c r="T1097" i="1"/>
  <c r="U1097" i="1" s="1"/>
  <c r="V1097" i="1" s="1"/>
  <c r="T1113" i="1"/>
  <c r="U1113" i="1" s="1"/>
  <c r="V1113" i="1" s="1"/>
  <c r="T1117" i="1"/>
  <c r="U1117" i="1" s="1"/>
  <c r="V1117" i="1" s="1"/>
  <c r="T1121" i="1"/>
  <c r="U1121" i="1" s="1"/>
  <c r="V1121" i="1" s="1"/>
  <c r="T1194" i="1"/>
  <c r="U1194" i="1" s="1"/>
  <c r="V1194" i="1" s="1"/>
  <c r="T1221" i="1"/>
  <c r="U1221" i="1" s="1"/>
  <c r="V1221" i="1" s="1"/>
  <c r="T1233" i="1"/>
  <c r="U1233" i="1" s="1"/>
  <c r="V1233" i="1" s="1"/>
  <c r="T1237" i="1"/>
  <c r="U1237" i="1" s="1"/>
  <c r="V1237" i="1" s="1"/>
  <c r="T1241" i="1"/>
  <c r="U1241" i="1" s="1"/>
  <c r="T1245" i="1"/>
  <c r="U1245" i="1" s="1"/>
  <c r="U1183" i="1"/>
  <c r="V1183" i="1" s="1"/>
  <c r="U925" i="1"/>
  <c r="V925" i="1" s="1"/>
  <c r="T267" i="1"/>
  <c r="U267" i="1" s="1"/>
  <c r="V267" i="1" s="1"/>
  <c r="T457" i="1"/>
  <c r="U457" i="1" s="1"/>
  <c r="V457" i="1" s="1"/>
  <c r="T637" i="1"/>
  <c r="U637" i="1" s="1"/>
  <c r="V637" i="1" s="1"/>
  <c r="T648" i="1"/>
  <c r="U648" i="1" s="1"/>
  <c r="T78" i="1"/>
  <c r="U78" i="1" s="1"/>
  <c r="V78" i="1" s="1"/>
  <c r="T197" i="1"/>
  <c r="U197" i="1" s="1"/>
  <c r="V197" i="1" s="1"/>
  <c r="T569" i="1"/>
  <c r="U569" i="1" s="1"/>
  <c r="V569" i="1" s="1"/>
  <c r="T645" i="1"/>
  <c r="U645" i="1" s="1"/>
  <c r="V645" i="1" s="1"/>
  <c r="T30" i="1"/>
  <c r="U30" i="1" s="1"/>
  <c r="V30" i="1" s="1"/>
  <c r="T1204" i="1"/>
  <c r="U1204" i="1" s="1"/>
  <c r="V1204" i="1" s="1"/>
  <c r="T11" i="1"/>
  <c r="U11" i="1" s="1"/>
  <c r="V11" i="1" s="1"/>
  <c r="T620" i="1"/>
  <c r="U620" i="1" s="1"/>
  <c r="V620" i="1" s="1"/>
  <c r="T1023" i="1"/>
  <c r="U1023" i="1" s="1"/>
  <c r="V1023" i="1" s="1"/>
  <c r="T1084" i="1"/>
  <c r="U1084" i="1" s="1"/>
  <c r="V1084" i="1" s="1"/>
  <c r="T1128" i="1"/>
  <c r="U1128" i="1" s="1"/>
  <c r="T1146" i="1"/>
  <c r="U1146" i="1" s="1"/>
  <c r="V1146" i="1" s="1"/>
  <c r="T1211" i="1"/>
  <c r="U1211" i="1" s="1"/>
  <c r="V1211" i="1" s="1"/>
  <c r="T418" i="1"/>
  <c r="T440" i="1"/>
  <c r="U440" i="1" s="1"/>
  <c r="V440" i="1" s="1"/>
  <c r="T1275" i="1"/>
  <c r="U1275" i="1" s="1"/>
  <c r="T117" i="1"/>
  <c r="T797" i="1"/>
  <c r="U797" i="1" s="1"/>
  <c r="V797" i="1" s="1"/>
  <c r="T897" i="1"/>
  <c r="U897" i="1" s="1"/>
  <c r="V897" i="1" s="1"/>
  <c r="T1193" i="1"/>
  <c r="U1193" i="1" s="1"/>
  <c r="V1193" i="1" s="1"/>
  <c r="T190" i="1"/>
  <c r="U190" i="1" s="1"/>
  <c r="T596" i="1"/>
  <c r="U596" i="1" s="1"/>
  <c r="V596" i="1" s="1"/>
  <c r="T1026" i="1"/>
  <c r="U1026" i="1" s="1"/>
  <c r="V1026" i="1" s="1"/>
  <c r="T1106" i="1"/>
  <c r="U1106" i="1" s="1"/>
  <c r="T1255" i="1"/>
  <c r="U1255" i="1" s="1"/>
  <c r="V1255" i="1" s="1"/>
  <c r="T125" i="1"/>
  <c r="U125" i="1" s="1"/>
  <c r="T365" i="1"/>
  <c r="U365" i="1" s="1"/>
  <c r="V365" i="1" s="1"/>
  <c r="T384" i="1"/>
  <c r="U384" i="1" s="1"/>
  <c r="V384" i="1" s="1"/>
  <c r="T43" i="1"/>
  <c r="U43" i="1" s="1"/>
  <c r="V43" i="1" s="1"/>
  <c r="T57" i="1"/>
  <c r="U57" i="1" s="1"/>
  <c r="T86" i="1"/>
  <c r="U86" i="1" s="1"/>
  <c r="T160" i="1"/>
  <c r="U160" i="1" s="1"/>
  <c r="V160" i="1" s="1"/>
  <c r="T170" i="1"/>
  <c r="U170" i="1" s="1"/>
  <c r="V170" i="1" s="1"/>
  <c r="T310" i="1"/>
  <c r="U310" i="1" s="1"/>
  <c r="V310" i="1" s="1"/>
  <c r="T318" i="1"/>
  <c r="U318" i="1" s="1"/>
  <c r="V318" i="1" s="1"/>
  <c r="T343" i="1"/>
  <c r="U343" i="1" s="1"/>
  <c r="T354" i="1"/>
  <c r="U354" i="1" s="1"/>
  <c r="V354" i="1" s="1"/>
  <c r="T435" i="1"/>
  <c r="U435" i="1" s="1"/>
  <c r="V435" i="1" s="1"/>
  <c r="T657" i="1"/>
  <c r="U657" i="1" s="1"/>
  <c r="V657" i="1" s="1"/>
  <c r="T661" i="1"/>
  <c r="U661" i="1" s="1"/>
  <c r="V661" i="1" s="1"/>
  <c r="T1020" i="1"/>
  <c r="U1020" i="1" s="1"/>
  <c r="V1020" i="1" s="1"/>
  <c r="T1040" i="1"/>
  <c r="U1040" i="1" s="1"/>
  <c r="V1040" i="1" s="1"/>
  <c r="T1081" i="1"/>
  <c r="T1103" i="1"/>
  <c r="U1103" i="1" s="1"/>
  <c r="V1103" i="1" s="1"/>
  <c r="T1139" i="1"/>
  <c r="U1139" i="1" s="1"/>
  <c r="V1139" i="1" s="1"/>
  <c r="T1169" i="1"/>
  <c r="U1169" i="1" s="1"/>
  <c r="T394" i="1"/>
  <c r="T426" i="1"/>
  <c r="U426" i="1" s="1"/>
  <c r="V426" i="1" s="1"/>
  <c r="T41" i="1"/>
  <c r="U41" i="1" s="1"/>
  <c r="V41" i="1" s="1"/>
  <c r="T104" i="1"/>
  <c r="U104" i="1" s="1"/>
  <c r="V104" i="1" s="1"/>
  <c r="T110" i="1"/>
  <c r="T763" i="1"/>
  <c r="U763" i="1" s="1"/>
  <c r="V763" i="1" s="1"/>
  <c r="T1051" i="1"/>
  <c r="U1051" i="1" s="1"/>
  <c r="V1051" i="1" s="1"/>
  <c r="T205" i="1"/>
  <c r="U205" i="1" s="1"/>
  <c r="V205" i="1" s="1"/>
  <c r="T294" i="1"/>
  <c r="U294" i="1" s="1"/>
  <c r="V294" i="1" s="1"/>
  <c r="T497" i="1"/>
  <c r="U497" i="1" s="1"/>
  <c r="V497" i="1" s="1"/>
  <c r="T981" i="1"/>
  <c r="U981" i="1" s="1"/>
  <c r="V981" i="1" s="1"/>
  <c r="T46" i="1"/>
  <c r="U46" i="1" s="1"/>
  <c r="V46" i="1" s="1"/>
  <c r="T105" i="1"/>
  <c r="T567" i="1"/>
  <c r="U567" i="1" s="1"/>
  <c r="T177" i="1"/>
  <c r="U177" i="1" s="1"/>
  <c r="V177" i="1" s="1"/>
  <c r="T311" i="1"/>
  <c r="U311" i="1" s="1"/>
  <c r="T351" i="1"/>
  <c r="U351" i="1" s="1"/>
  <c r="V351" i="1" s="1"/>
  <c r="T474" i="1"/>
  <c r="U474" i="1" s="1"/>
  <c r="V474" i="1" s="1"/>
  <c r="T491" i="1"/>
  <c r="U491" i="1" s="1"/>
  <c r="V491" i="1" s="1"/>
  <c r="T538" i="1"/>
  <c r="U538" i="1" s="1"/>
  <c r="V538" i="1" s="1"/>
  <c r="T684" i="1"/>
  <c r="U684" i="1" s="1"/>
  <c r="V684" i="1" s="1"/>
  <c r="T688" i="1"/>
  <c r="U688" i="1" s="1"/>
  <c r="V688" i="1" s="1"/>
  <c r="T789" i="1"/>
  <c r="U789" i="1" s="1"/>
  <c r="V789" i="1" s="1"/>
  <c r="T820" i="1"/>
  <c r="U820" i="1" s="1"/>
  <c r="V820" i="1" s="1"/>
  <c r="T843" i="1"/>
  <c r="U843" i="1" s="1"/>
  <c r="V843" i="1" s="1"/>
  <c r="T868" i="1"/>
  <c r="U868" i="1" s="1"/>
  <c r="V868" i="1" s="1"/>
  <c r="T920" i="1"/>
  <c r="U920" i="1" s="1"/>
  <c r="V920" i="1" s="1"/>
  <c r="T926" i="1"/>
  <c r="U926" i="1" s="1"/>
  <c r="V926" i="1" s="1"/>
  <c r="T70" i="1"/>
  <c r="U70" i="1" s="1"/>
  <c r="V70" i="1" s="1"/>
  <c r="T274" i="1"/>
  <c r="U274" i="1" s="1"/>
  <c r="V274" i="1" s="1"/>
  <c r="T543" i="1"/>
  <c r="U543" i="1" s="1"/>
  <c r="V543" i="1" s="1"/>
  <c r="T772" i="1"/>
  <c r="U772" i="1" s="1"/>
  <c r="V772" i="1" s="1"/>
  <c r="T1063" i="1"/>
  <c r="U1063" i="1" s="1"/>
  <c r="V1063" i="1" s="1"/>
  <c r="T1189" i="1"/>
  <c r="U1189" i="1" s="1"/>
  <c r="V1189" i="1" s="1"/>
  <c r="T124" i="1"/>
  <c r="U124" i="1" s="1"/>
  <c r="V124" i="1" s="1"/>
  <c r="T132" i="1"/>
  <c r="U132" i="1" s="1"/>
  <c r="V132" i="1" s="1"/>
  <c r="T486" i="1"/>
  <c r="U486" i="1" s="1"/>
  <c r="V486" i="1" s="1"/>
  <c r="T1167" i="1"/>
  <c r="U1167" i="1" s="1"/>
  <c r="V559" i="1"/>
  <c r="T1190" i="1"/>
  <c r="U1190" i="1" s="1"/>
  <c r="V1190" i="1" s="1"/>
  <c r="T19" i="1"/>
  <c r="U19" i="1" s="1"/>
  <c r="V19" i="1" s="1"/>
  <c r="T788" i="1"/>
  <c r="U788" i="1" s="1"/>
  <c r="V788" i="1" s="1"/>
  <c r="T17" i="1"/>
  <c r="U17" i="1" s="1"/>
  <c r="V17" i="1" s="1"/>
  <c r="T21" i="1"/>
  <c r="U21" i="1" s="1"/>
  <c r="V21" i="1" s="1"/>
  <c r="T48" i="1"/>
  <c r="U48" i="1" s="1"/>
  <c r="V48" i="1" s="1"/>
  <c r="T55" i="1"/>
  <c r="T62" i="1"/>
  <c r="U62" i="1" s="1"/>
  <c r="V62" i="1" s="1"/>
  <c r="T77" i="1"/>
  <c r="U77" i="1" s="1"/>
  <c r="V77" i="1" s="1"/>
  <c r="T103" i="1"/>
  <c r="U103" i="1" s="1"/>
  <c r="T131" i="1"/>
  <c r="U131" i="1" s="1"/>
  <c r="V131" i="1" s="1"/>
  <c r="T135" i="1"/>
  <c r="U135" i="1" s="1"/>
  <c r="V135" i="1" s="1"/>
  <c r="T147" i="1"/>
  <c r="U147" i="1" s="1"/>
  <c r="V147" i="1" s="1"/>
  <c r="T150" i="1"/>
  <c r="U150" i="1" s="1"/>
  <c r="V150" i="1" s="1"/>
  <c r="T154" i="1"/>
  <c r="U154" i="1" s="1"/>
  <c r="T165" i="1"/>
  <c r="U165" i="1" s="1"/>
  <c r="V165" i="1" s="1"/>
  <c r="T196" i="1"/>
  <c r="U196" i="1" s="1"/>
  <c r="V196" i="1" s="1"/>
  <c r="T200" i="1"/>
  <c r="U200" i="1" s="1"/>
  <c r="V200" i="1" s="1"/>
  <c r="T225" i="1"/>
  <c r="U225" i="1" s="1"/>
  <c r="V225" i="1" s="1"/>
  <c r="T231" i="1"/>
  <c r="U231" i="1" s="1"/>
  <c r="V231" i="1" s="1"/>
  <c r="T238" i="1"/>
  <c r="U238" i="1" s="1"/>
  <c r="V238" i="1" s="1"/>
  <c r="T249" i="1"/>
  <c r="U249" i="1" s="1"/>
  <c r="V249" i="1" s="1"/>
  <c r="T260" i="1"/>
  <c r="U260" i="1" s="1"/>
  <c r="V260" i="1" s="1"/>
  <c r="T270" i="1"/>
  <c r="U270" i="1" s="1"/>
  <c r="V270" i="1" s="1"/>
  <c r="T300" i="1"/>
  <c r="U300" i="1" s="1"/>
  <c r="V300" i="1" s="1"/>
  <c r="T340" i="1"/>
  <c r="U340" i="1" s="1"/>
  <c r="V340" i="1" s="1"/>
  <c r="T344" i="1"/>
  <c r="U344" i="1" s="1"/>
  <c r="T348" i="1"/>
  <c r="U348" i="1" s="1"/>
  <c r="V348" i="1" s="1"/>
  <c r="T359" i="1"/>
  <c r="U359" i="1" s="1"/>
  <c r="V359" i="1" s="1"/>
  <c r="T363" i="1"/>
  <c r="U363" i="1" s="1"/>
  <c r="V363" i="1" s="1"/>
  <c r="T370" i="1"/>
  <c r="U370" i="1" s="1"/>
  <c r="V370" i="1" s="1"/>
  <c r="T453" i="1"/>
  <c r="U453" i="1" s="1"/>
  <c r="T467" i="1"/>
  <c r="U467" i="1" s="1"/>
  <c r="T475" i="1"/>
  <c r="U475" i="1" s="1"/>
  <c r="T482" i="1"/>
  <c r="U482" i="1" s="1"/>
  <c r="V482" i="1" s="1"/>
  <c r="T492" i="1"/>
  <c r="U492" i="1" s="1"/>
  <c r="V492" i="1" s="1"/>
  <c r="T563" i="1"/>
  <c r="U563" i="1" s="1"/>
  <c r="T580" i="1"/>
  <c r="U580" i="1" s="1"/>
  <c r="V580" i="1" s="1"/>
  <c r="T585" i="1"/>
  <c r="U585" i="1" s="1"/>
  <c r="V585" i="1" s="1"/>
  <c r="T622" i="1"/>
  <c r="U622" i="1" s="1"/>
  <c r="V622" i="1" s="1"/>
  <c r="T626" i="1"/>
  <c r="U626" i="1" s="1"/>
  <c r="V626" i="1" s="1"/>
  <c r="T644" i="1"/>
  <c r="U644" i="1" s="1"/>
  <c r="T666" i="1"/>
  <c r="U666" i="1" s="1"/>
  <c r="T677" i="1"/>
  <c r="U677" i="1" s="1"/>
  <c r="T685" i="1"/>
  <c r="U685" i="1" s="1"/>
  <c r="V685" i="1" s="1"/>
  <c r="T692" i="1"/>
  <c r="U692" i="1" s="1"/>
  <c r="V692" i="1" s="1"/>
  <c r="T696" i="1"/>
  <c r="U696" i="1" s="1"/>
  <c r="V696" i="1" s="1"/>
  <c r="T741" i="1"/>
  <c r="U741" i="1" s="1"/>
  <c r="V741" i="1" s="1"/>
  <c r="T748" i="1"/>
  <c r="U748" i="1" s="1"/>
  <c r="V748" i="1" s="1"/>
  <c r="T762" i="1"/>
  <c r="U762" i="1" s="1"/>
  <c r="V762" i="1" s="1"/>
  <c r="T768" i="1"/>
  <c r="U768" i="1" s="1"/>
  <c r="V768" i="1" s="1"/>
  <c r="T779" i="1"/>
  <c r="U779" i="1" s="1"/>
  <c r="V779" i="1" s="1"/>
  <c r="T786" i="1"/>
  <c r="U786" i="1" s="1"/>
  <c r="V786" i="1" s="1"/>
  <c r="T806" i="1"/>
  <c r="U806" i="1" s="1"/>
  <c r="V806" i="1" s="1"/>
  <c r="T813" i="1"/>
  <c r="U813" i="1" s="1"/>
  <c r="V813" i="1" s="1"/>
  <c r="T847" i="1"/>
  <c r="T869" i="1"/>
  <c r="U869" i="1" s="1"/>
  <c r="V869" i="1" s="1"/>
  <c r="T892" i="1"/>
  <c r="U892" i="1" s="1"/>
  <c r="T924" i="1"/>
  <c r="U924" i="1" s="1"/>
  <c r="V924" i="1" s="1"/>
  <c r="T972" i="1"/>
  <c r="U972" i="1" s="1"/>
  <c r="V972" i="1" s="1"/>
  <c r="T1004" i="1"/>
  <c r="U1004" i="1" s="1"/>
  <c r="T1021" i="1"/>
  <c r="U1021" i="1" s="1"/>
  <c r="V1021" i="1" s="1"/>
  <c r="T1031" i="1"/>
  <c r="U1031" i="1" s="1"/>
  <c r="V1031" i="1" s="1"/>
  <c r="T1034" i="1"/>
  <c r="U1034" i="1" s="1"/>
  <c r="V1034" i="1" s="1"/>
  <c r="T1082" i="1"/>
  <c r="U1082" i="1" s="1"/>
  <c r="V1082" i="1" s="1"/>
  <c r="T1086" i="1"/>
  <c r="U1086" i="1" s="1"/>
  <c r="T1120" i="1"/>
  <c r="U1120" i="1" s="1"/>
  <c r="V1120" i="1" s="1"/>
  <c r="T1123" i="1"/>
  <c r="U1123" i="1" s="1"/>
  <c r="V1123" i="1" s="1"/>
  <c r="T1148" i="1"/>
  <c r="U1148" i="1" s="1"/>
  <c r="V1148" i="1" s="1"/>
  <c r="T1162" i="1"/>
  <c r="U1162" i="1" s="1"/>
  <c r="V1162" i="1" s="1"/>
  <c r="T802" i="1"/>
  <c r="U802" i="1" s="1"/>
  <c r="V802" i="1" s="1"/>
  <c r="T1279" i="1"/>
  <c r="U1279" i="1" s="1"/>
  <c r="T13" i="1"/>
  <c r="U13" i="1" s="1"/>
  <c r="V13" i="1" s="1"/>
  <c r="T75" i="1"/>
  <c r="U75" i="1" s="1"/>
  <c r="V75" i="1" s="1"/>
  <c r="T92" i="1"/>
  <c r="U92" i="1" s="1"/>
  <c r="V92" i="1" s="1"/>
  <c r="T121" i="1"/>
  <c r="U121" i="1" s="1"/>
  <c r="V121" i="1" s="1"/>
  <c r="T129" i="1"/>
  <c r="U129" i="1" s="1"/>
  <c r="V129" i="1" s="1"/>
  <c r="T133" i="1"/>
  <c r="U133" i="1" s="1"/>
  <c r="T137" i="1"/>
  <c r="U137" i="1" s="1"/>
  <c r="V137" i="1" s="1"/>
  <c r="T141" i="1"/>
  <c r="T144" i="1"/>
  <c r="U144" i="1" s="1"/>
  <c r="V144" i="1" s="1"/>
  <c r="T151" i="1"/>
  <c r="U151" i="1" s="1"/>
  <c r="V151" i="1" s="1"/>
  <c r="T159" i="1"/>
  <c r="U159" i="1" s="1"/>
  <c r="V159" i="1" s="1"/>
  <c r="T168" i="1"/>
  <c r="U168" i="1" s="1"/>
  <c r="V168" i="1" s="1"/>
  <c r="T178" i="1"/>
  <c r="U178" i="1" s="1"/>
  <c r="V178" i="1" s="1"/>
  <c r="T182" i="1"/>
  <c r="U182" i="1" s="1"/>
  <c r="V182" i="1" s="1"/>
  <c r="T233" i="1"/>
  <c r="T246" i="1"/>
  <c r="T265" i="1"/>
  <c r="T303" i="1"/>
  <c r="U303" i="1" s="1"/>
  <c r="T355" i="1"/>
  <c r="U355" i="1" s="1"/>
  <c r="V355" i="1" s="1"/>
  <c r="T362" i="1"/>
  <c r="U362" i="1" s="1"/>
  <c r="V362" i="1" s="1"/>
  <c r="T377" i="1"/>
  <c r="U377" i="1" s="1"/>
  <c r="T387" i="1"/>
  <c r="T390" i="1"/>
  <c r="U390" i="1" s="1"/>
  <c r="V390" i="1" s="1"/>
  <c r="T434" i="1"/>
  <c r="U434" i="1" s="1"/>
  <c r="V434" i="1" s="1"/>
  <c r="T441" i="1"/>
  <c r="U441" i="1" s="1"/>
  <c r="T444" i="1"/>
  <c r="U444" i="1" s="1"/>
  <c r="T447" i="1"/>
  <c r="U447" i="1" s="1"/>
  <c r="V447" i="1" s="1"/>
  <c r="T450" i="1"/>
  <c r="U450" i="1" s="1"/>
  <c r="T460" i="1"/>
  <c r="T498" i="1"/>
  <c r="T516" i="1"/>
  <c r="U516" i="1" s="1"/>
  <c r="V516" i="1" s="1"/>
  <c r="T551" i="1"/>
  <c r="U551" i="1" s="1"/>
  <c r="T628" i="1"/>
  <c r="U628" i="1" s="1"/>
  <c r="T714" i="1"/>
  <c r="U714" i="1" s="1"/>
  <c r="V714" i="1" s="1"/>
  <c r="T717" i="1"/>
  <c r="U717" i="1" s="1"/>
  <c r="T836" i="1"/>
  <c r="U836" i="1" s="1"/>
  <c r="V836" i="1" s="1"/>
  <c r="T840" i="1"/>
  <c r="U840" i="1" s="1"/>
  <c r="T861" i="1"/>
  <c r="U861" i="1" s="1"/>
  <c r="V861" i="1" s="1"/>
  <c r="T965" i="1"/>
  <c r="U965" i="1" s="1"/>
  <c r="V965" i="1" s="1"/>
  <c r="T998" i="1"/>
  <c r="T1230" i="1"/>
  <c r="T4" i="1"/>
  <c r="U4" i="1" s="1"/>
  <c r="V4" i="1" s="1"/>
  <c r="T10" i="1"/>
  <c r="T68" i="1"/>
  <c r="U68" i="1" s="1"/>
  <c r="V68" i="1" s="1"/>
  <c r="T72" i="1"/>
  <c r="T79" i="1"/>
  <c r="T106" i="1"/>
  <c r="U106" i="1" s="1"/>
  <c r="V106" i="1" s="1"/>
  <c r="T109" i="1"/>
  <c r="U109" i="1" s="1"/>
  <c r="V109" i="1" s="1"/>
  <c r="T118" i="1"/>
  <c r="U118" i="1" s="1"/>
  <c r="V118" i="1" s="1"/>
  <c r="T148" i="1"/>
  <c r="U148" i="1" s="1"/>
  <c r="V148" i="1" s="1"/>
  <c r="T172" i="1"/>
  <c r="U172" i="1" s="1"/>
  <c r="V172" i="1" s="1"/>
  <c r="T175" i="1"/>
  <c r="U175" i="1" s="1"/>
  <c r="T189" i="1"/>
  <c r="U189" i="1" s="1"/>
  <c r="V189" i="1" s="1"/>
  <c r="T243" i="1"/>
  <c r="U243" i="1" s="1"/>
  <c r="V243" i="1" s="1"/>
  <c r="T285" i="1"/>
  <c r="U285" i="1" s="1"/>
  <c r="V285" i="1" s="1"/>
  <c r="T289" i="1"/>
  <c r="U289" i="1" s="1"/>
  <c r="V289" i="1" s="1"/>
  <c r="T349" i="1"/>
  <c r="U349" i="1" s="1"/>
  <c r="V349" i="1" s="1"/>
  <c r="T431" i="1"/>
  <c r="U431" i="1" s="1"/>
  <c r="V431" i="1" s="1"/>
  <c r="T438" i="1"/>
  <c r="U438" i="1" s="1"/>
  <c r="V438" i="1" s="1"/>
  <c r="T472" i="1"/>
  <c r="U472" i="1" s="1"/>
  <c r="V472" i="1" s="1"/>
  <c r="T495" i="1"/>
  <c r="U495" i="1" s="1"/>
  <c r="V495" i="1" s="1"/>
  <c r="T541" i="1"/>
  <c r="T682" i="1"/>
  <c r="T711" i="1"/>
  <c r="U711" i="1" s="1"/>
  <c r="V711" i="1" s="1"/>
  <c r="T793" i="1"/>
  <c r="U793" i="1" s="1"/>
  <c r="V793" i="1" s="1"/>
  <c r="T829" i="1"/>
  <c r="T858" i="1"/>
  <c r="U858" i="1" s="1"/>
  <c r="V858" i="1" s="1"/>
  <c r="T891" i="1"/>
  <c r="U891" i="1" s="1"/>
  <c r="V891" i="1" s="1"/>
  <c r="T923" i="1"/>
  <c r="U923" i="1" s="1"/>
  <c r="V923" i="1" s="1"/>
  <c r="U935" i="1"/>
  <c r="V935" i="1" s="1"/>
  <c r="T1012" i="1"/>
  <c r="T1079" i="1"/>
  <c r="T1131" i="1"/>
  <c r="U1131" i="1" s="1"/>
  <c r="V1131" i="1" s="1"/>
  <c r="T1152" i="1"/>
  <c r="U1152" i="1" s="1"/>
  <c r="V1152" i="1" s="1"/>
  <c r="U1159" i="1"/>
  <c r="V1159" i="1" s="1"/>
  <c r="T1202" i="1"/>
  <c r="U1202" i="1" s="1"/>
  <c r="V1202" i="1" s="1"/>
  <c r="T209" i="1"/>
  <c r="U209" i="1" s="1"/>
  <c r="V209" i="1" s="1"/>
  <c r="T302" i="1"/>
  <c r="U302" i="1" s="1"/>
  <c r="V302" i="1" s="1"/>
  <c r="T29" i="1"/>
  <c r="U29" i="1" s="1"/>
  <c r="V29" i="1" s="1"/>
  <c r="T36" i="1"/>
  <c r="U36" i="1" s="1"/>
  <c r="V36" i="1" s="1"/>
  <c r="T40" i="1"/>
  <c r="U40" i="1" s="1"/>
  <c r="V40" i="1" s="1"/>
  <c r="T56" i="1"/>
  <c r="U56" i="1" s="1"/>
  <c r="V56" i="1" s="1"/>
  <c r="T59" i="1"/>
  <c r="U59" i="1" s="1"/>
  <c r="V59" i="1" s="1"/>
  <c r="T69" i="1"/>
  <c r="T93" i="1"/>
  <c r="U93" i="1" s="1"/>
  <c r="T97" i="1"/>
  <c r="U97" i="1" s="1"/>
  <c r="V97" i="1" s="1"/>
  <c r="T100" i="1"/>
  <c r="T112" i="1"/>
  <c r="U112" i="1" s="1"/>
  <c r="V112" i="1" s="1"/>
  <c r="T222" i="1"/>
  <c r="U222" i="1" s="1"/>
  <c r="V222" i="1" s="1"/>
  <c r="T226" i="1"/>
  <c r="U226" i="1" s="1"/>
  <c r="T234" i="1"/>
  <c r="U234" i="1" s="1"/>
  <c r="V234" i="1" s="1"/>
  <c r="T286" i="1"/>
  <c r="U286" i="1" s="1"/>
  <c r="T315" i="1"/>
  <c r="U315" i="1" s="1"/>
  <c r="V315" i="1" s="1"/>
  <c r="T335" i="1"/>
  <c r="U335" i="1" s="1"/>
  <c r="V335" i="1" s="1"/>
  <c r="T342" i="1"/>
  <c r="U342" i="1" s="1"/>
  <c r="V342" i="1" s="1"/>
  <c r="T531" i="1"/>
  <c r="U531" i="1" s="1"/>
  <c r="V531" i="1" s="1"/>
  <c r="T698" i="1"/>
  <c r="U698" i="1" s="1"/>
  <c r="V698" i="1" s="1"/>
  <c r="T784" i="1"/>
  <c r="T888" i="1"/>
  <c r="U888" i="1" s="1"/>
  <c r="V888" i="1" s="1"/>
  <c r="T982" i="1"/>
  <c r="T1066" i="1"/>
  <c r="U1066" i="1" s="1"/>
  <c r="V1066" i="1" s="1"/>
  <c r="T181" i="1"/>
  <c r="U181" i="1" s="1"/>
  <c r="V181" i="1" s="1"/>
  <c r="T26" i="1"/>
  <c r="U26" i="1" s="1"/>
  <c r="V26" i="1" s="1"/>
  <c r="T33" i="1"/>
  <c r="U33" i="1" s="1"/>
  <c r="V33" i="1" s="1"/>
  <c r="T44" i="1"/>
  <c r="U44" i="1" s="1"/>
  <c r="V44" i="1" s="1"/>
  <c r="T47" i="1"/>
  <c r="U47" i="1" s="1"/>
  <c r="T53" i="1"/>
  <c r="U53" i="1" s="1"/>
  <c r="V53" i="1" s="1"/>
  <c r="T63" i="1"/>
  <c r="T80" i="1"/>
  <c r="U80" i="1" s="1"/>
  <c r="V80" i="1" s="1"/>
  <c r="T83" i="1"/>
  <c r="T94" i="1"/>
  <c r="U94" i="1" s="1"/>
  <c r="T123" i="1"/>
  <c r="T127" i="1"/>
  <c r="U127" i="1" s="1"/>
  <c r="V127" i="1" s="1"/>
  <c r="T157" i="1"/>
  <c r="U157" i="1" s="1"/>
  <c r="V157" i="1" s="1"/>
  <c r="T280" i="1"/>
  <c r="U280" i="1" s="1"/>
  <c r="T312" i="1"/>
  <c r="U312" i="1" s="1"/>
  <c r="V312" i="1" s="1"/>
  <c r="T319" i="1"/>
  <c r="U319" i="1" s="1"/>
  <c r="V319" i="1" s="1"/>
  <c r="T332" i="1"/>
  <c r="U332" i="1" s="1"/>
  <c r="V332" i="1" s="1"/>
  <c r="T336" i="1"/>
  <c r="U336" i="1" s="1"/>
  <c r="V336" i="1" s="1"/>
  <c r="T339" i="1"/>
  <c r="U339" i="1" s="1"/>
  <c r="V339" i="1" s="1"/>
  <c r="T371" i="1"/>
  <c r="U371" i="1" s="1"/>
  <c r="T375" i="1"/>
  <c r="U375" i="1" s="1"/>
  <c r="V375" i="1" s="1"/>
  <c r="T396" i="1"/>
  <c r="U396" i="1" s="1"/>
  <c r="V396" i="1" s="1"/>
  <c r="T414" i="1"/>
  <c r="U414" i="1" s="1"/>
  <c r="V414" i="1" s="1"/>
  <c r="T462" i="1"/>
  <c r="U462" i="1" s="1"/>
  <c r="V462" i="1" s="1"/>
  <c r="T535" i="1"/>
  <c r="U535" i="1" s="1"/>
  <c r="V535" i="1" s="1"/>
  <c r="T672" i="1"/>
  <c r="U672" i="1" s="1"/>
  <c r="V672" i="1" s="1"/>
  <c r="T770" i="1"/>
  <c r="U770" i="1" s="1"/>
  <c r="V770" i="1" s="1"/>
  <c r="T819" i="1"/>
  <c r="U819" i="1" s="1"/>
  <c r="V819" i="1" s="1"/>
  <c r="T939" i="1"/>
  <c r="U939" i="1" s="1"/>
  <c r="V939" i="1" s="1"/>
  <c r="T1164" i="1"/>
  <c r="U1164" i="1" s="1"/>
  <c r="V1164" i="1" s="1"/>
  <c r="T1168" i="1"/>
  <c r="U1168" i="1" s="1"/>
  <c r="T1214" i="1"/>
  <c r="U1214" i="1" s="1"/>
  <c r="V1214" i="1" s="1"/>
  <c r="U1218" i="1"/>
  <c r="V1218" i="1" s="1"/>
  <c r="T54" i="1"/>
  <c r="U54" i="1" s="1"/>
  <c r="V54" i="1" s="1"/>
  <c r="T140" i="1"/>
  <c r="U140" i="1" s="1"/>
  <c r="T158" i="1"/>
  <c r="U158" i="1" s="1"/>
  <c r="V158" i="1" s="1"/>
  <c r="T15" i="1"/>
  <c r="U15" i="1" s="1"/>
  <c r="V15" i="1" s="1"/>
  <c r="T37" i="1"/>
  <c r="U37" i="1" s="1"/>
  <c r="V37" i="1" s="1"/>
  <c r="T60" i="1"/>
  <c r="U60" i="1" s="1"/>
  <c r="V60" i="1" s="1"/>
  <c r="T161" i="1"/>
  <c r="U161" i="1" s="1"/>
  <c r="V161" i="1" s="1"/>
  <c r="T187" i="1"/>
  <c r="T191" i="1"/>
  <c r="U191" i="1" s="1"/>
  <c r="V191" i="1" s="1"/>
  <c r="T198" i="1"/>
  <c r="U198" i="1" s="1"/>
  <c r="T271" i="1"/>
  <c r="U271" i="1" s="1"/>
  <c r="T277" i="1"/>
  <c r="U277" i="1" s="1"/>
  <c r="V277" i="1" s="1"/>
  <c r="T316" i="1"/>
  <c r="U316" i="1" s="1"/>
  <c r="V316" i="1" s="1"/>
  <c r="T329" i="1"/>
  <c r="U329" i="1" s="1"/>
  <c r="V329" i="1" s="1"/>
  <c r="T400" i="1"/>
  <c r="T403" i="1"/>
  <c r="T422" i="1"/>
  <c r="U422" i="1" s="1"/>
  <c r="V422" i="1" s="1"/>
  <c r="T481" i="1"/>
  <c r="U481" i="1" s="1"/>
  <c r="V481" i="1" s="1"/>
  <c r="T484" i="1"/>
  <c r="T507" i="1"/>
  <c r="T525" i="1"/>
  <c r="U525" i="1" s="1"/>
  <c r="V525" i="1" s="1"/>
  <c r="T611" i="1"/>
  <c r="U611" i="1" s="1"/>
  <c r="V611" i="1" s="1"/>
  <c r="T695" i="1"/>
  <c r="U695" i="1" s="1"/>
  <c r="V695" i="1" s="1"/>
  <c r="T812" i="1"/>
  <c r="U812" i="1" s="1"/>
  <c r="V812" i="1" s="1"/>
  <c r="T878" i="1"/>
  <c r="U878" i="1" s="1"/>
  <c r="V878" i="1" s="1"/>
  <c r="T904" i="1"/>
  <c r="U904" i="1" s="1"/>
  <c r="V904" i="1" s="1"/>
  <c r="T1047" i="1"/>
  <c r="T1094" i="1"/>
  <c r="U1094" i="1" s="1"/>
  <c r="V1094" i="1" s="1"/>
  <c r="T1116" i="1"/>
  <c r="U1116" i="1" s="1"/>
  <c r="T1260" i="1"/>
  <c r="U1260" i="1" s="1"/>
  <c r="V1260" i="1" s="1"/>
  <c r="T592" i="1"/>
  <c r="T634" i="1"/>
  <c r="U634" i="1" s="1"/>
  <c r="V634" i="1" s="1"/>
  <c r="T669" i="1"/>
  <c r="U669" i="1" s="1"/>
  <c r="V669" i="1" s="1"/>
  <c r="T676" i="1"/>
  <c r="U676" i="1" s="1"/>
  <c r="V676" i="1" s="1"/>
  <c r="T704" i="1"/>
  <c r="U704" i="1" s="1"/>
  <c r="V704" i="1" s="1"/>
  <c r="T721" i="1"/>
  <c r="T732" i="1"/>
  <c r="U732" i="1" s="1"/>
  <c r="V732" i="1" s="1"/>
  <c r="T758" i="1"/>
  <c r="U758" i="1" s="1"/>
  <c r="V758" i="1" s="1"/>
  <c r="T816" i="1"/>
  <c r="U816" i="1" s="1"/>
  <c r="V816" i="1" s="1"/>
  <c r="T865" i="1"/>
  <c r="U865" i="1" s="1"/>
  <c r="V865" i="1" s="1"/>
  <c r="T969" i="1"/>
  <c r="U969" i="1" s="1"/>
  <c r="V969" i="1" s="1"/>
  <c r="T1009" i="1"/>
  <c r="U1009" i="1" s="1"/>
  <c r="V1009" i="1" s="1"/>
  <c r="T1037" i="1"/>
  <c r="U1037" i="1" s="1"/>
  <c r="T1059" i="1"/>
  <c r="T1126" i="1"/>
  <c r="U1126" i="1" s="1"/>
  <c r="V1126" i="1" s="1"/>
  <c r="T1156" i="1"/>
  <c r="U1156" i="1" s="1"/>
  <c r="V1156" i="1" s="1"/>
  <c r="T1197" i="1"/>
  <c r="U1197" i="1" s="1"/>
  <c r="T1244" i="1"/>
  <c r="U1244" i="1" s="1"/>
  <c r="V1244" i="1" s="1"/>
  <c r="T1250" i="1"/>
  <c r="T1264" i="1"/>
  <c r="U1264" i="1" s="1"/>
  <c r="V1264" i="1" s="1"/>
  <c r="T752" i="1"/>
  <c r="U752" i="1" s="1"/>
  <c r="V752" i="1" s="1"/>
  <c r="T905" i="1"/>
  <c r="U905" i="1" s="1"/>
  <c r="V905" i="1" s="1"/>
  <c r="T947" i="1"/>
  <c r="U947" i="1" s="1"/>
  <c r="V947" i="1" s="1"/>
  <c r="T973" i="1"/>
  <c r="U973" i="1" s="1"/>
  <c r="V973" i="1" s="1"/>
  <c r="T532" i="1"/>
  <c r="U532" i="1" s="1"/>
  <c r="V532" i="1" s="1"/>
  <c r="T673" i="1"/>
  <c r="U673" i="1" s="1"/>
  <c r="V673" i="1" s="1"/>
  <c r="T95" i="1"/>
  <c r="U95" i="1" s="1"/>
  <c r="V95" i="1" s="1"/>
  <c r="T98" i="1"/>
  <c r="U98" i="1" s="1"/>
  <c r="V98" i="1" s="1"/>
  <c r="T120" i="1"/>
  <c r="T213" i="1"/>
  <c r="U213" i="1" s="1"/>
  <c r="V213" i="1" s="1"/>
  <c r="T269" i="1"/>
  <c r="U269" i="1" s="1"/>
  <c r="V269" i="1" s="1"/>
  <c r="T356" i="1"/>
  <c r="U356" i="1" s="1"/>
  <c r="V356" i="1" s="1"/>
  <c r="T367" i="1"/>
  <c r="U367" i="1" s="1"/>
  <c r="V367" i="1" s="1"/>
  <c r="T385" i="1"/>
  <c r="U385" i="1" s="1"/>
  <c r="V385" i="1" s="1"/>
  <c r="T423" i="1"/>
  <c r="U423" i="1" s="1"/>
  <c r="V423" i="1" s="1"/>
  <c r="T499" i="1"/>
  <c r="T568" i="1"/>
  <c r="U568" i="1" s="1"/>
  <c r="T588" i="1"/>
  <c r="U588" i="1" s="1"/>
  <c r="V588" i="1" s="1"/>
  <c r="T593" i="1"/>
  <c r="T609" i="1"/>
  <c r="T749" i="1"/>
  <c r="U749" i="1" s="1"/>
  <c r="V749" i="1" s="1"/>
  <c r="T755" i="1"/>
  <c r="U755" i="1" s="1"/>
  <c r="V755" i="1" s="1"/>
  <c r="T853" i="1"/>
  <c r="U853" i="1" s="1"/>
  <c r="V853" i="1" s="1"/>
  <c r="T883" i="1"/>
  <c r="U883" i="1" s="1"/>
  <c r="T996" i="1"/>
  <c r="U996" i="1" s="1"/>
  <c r="V996" i="1" s="1"/>
  <c r="T1013" i="1"/>
  <c r="T1067" i="1"/>
  <c r="U1067" i="1" s="1"/>
  <c r="T1077" i="1"/>
  <c r="U1077" i="1" s="1"/>
  <c r="V1077" i="1" s="1"/>
  <c r="T1101" i="1"/>
  <c r="U1101" i="1" s="1"/>
  <c r="V1101" i="1" s="1"/>
  <c r="T1138" i="1"/>
  <c r="T1203" i="1"/>
  <c r="U1203" i="1" s="1"/>
  <c r="V1203" i="1" s="1"/>
  <c r="V1210" i="1"/>
  <c r="T38" i="1"/>
  <c r="U38" i="1" s="1"/>
  <c r="V38" i="1" s="1"/>
  <c r="T18" i="1"/>
  <c r="U18" i="1" s="1"/>
  <c r="V18" i="1" s="1"/>
  <c r="T25" i="1"/>
  <c r="U25" i="1" s="1"/>
  <c r="T39" i="1"/>
  <c r="U39" i="1" s="1"/>
  <c r="T42" i="1"/>
  <c r="U42" i="1" s="1"/>
  <c r="V42" i="1" s="1"/>
  <c r="T52" i="1"/>
  <c r="U52" i="1" s="1"/>
  <c r="V52" i="1" s="1"/>
  <c r="T71" i="1"/>
  <c r="U71" i="1" s="1"/>
  <c r="T89" i="1"/>
  <c r="U89" i="1" s="1"/>
  <c r="V89" i="1" s="1"/>
  <c r="T102" i="1"/>
  <c r="U102" i="1" s="1"/>
  <c r="T111" i="1"/>
  <c r="U111" i="1" s="1"/>
  <c r="T114" i="1"/>
  <c r="U114" i="1" s="1"/>
  <c r="T128" i="1"/>
  <c r="U128" i="1" s="1"/>
  <c r="V128" i="1" s="1"/>
  <c r="T139" i="1"/>
  <c r="U139" i="1" s="1"/>
  <c r="V139" i="1" s="1"/>
  <c r="T146" i="1"/>
  <c r="U146" i="1" s="1"/>
  <c r="V146" i="1" s="1"/>
  <c r="T171" i="1"/>
  <c r="U171" i="1" s="1"/>
  <c r="V171" i="1" s="1"/>
  <c r="T180" i="1"/>
  <c r="U180" i="1" s="1"/>
  <c r="V180" i="1" s="1"/>
  <c r="T204" i="1"/>
  <c r="T216" i="1"/>
  <c r="U216" i="1" s="1"/>
  <c r="V216" i="1" s="1"/>
  <c r="T224" i="1"/>
  <c r="U224" i="1" s="1"/>
  <c r="V224" i="1" s="1"/>
  <c r="T230" i="1"/>
  <c r="T239" i="1"/>
  <c r="U239" i="1" s="1"/>
  <c r="V239" i="1" s="1"/>
  <c r="T255" i="1"/>
  <c r="U255" i="1" s="1"/>
  <c r="V255" i="1" s="1"/>
  <c r="T258" i="1"/>
  <c r="U258" i="1" s="1"/>
  <c r="V258" i="1" s="1"/>
  <c r="T261" i="1"/>
  <c r="T263" i="1"/>
  <c r="U263" i="1" s="1"/>
  <c r="T276" i="1"/>
  <c r="T279" i="1"/>
  <c r="T287" i="1"/>
  <c r="U287" i="1" s="1"/>
  <c r="T301" i="1"/>
  <c r="U301" i="1" s="1"/>
  <c r="V301" i="1" s="1"/>
  <c r="T308" i="1"/>
  <c r="U308" i="1" s="1"/>
  <c r="V308" i="1" s="1"/>
  <c r="T334" i="1"/>
  <c r="U334" i="1" s="1"/>
  <c r="V334" i="1" s="1"/>
  <c r="T341" i="1"/>
  <c r="U341" i="1" s="1"/>
  <c r="V341" i="1" s="1"/>
  <c r="T347" i="1"/>
  <c r="U347" i="1" s="1"/>
  <c r="V347" i="1" s="1"/>
  <c r="T357" i="1"/>
  <c r="U357" i="1" s="1"/>
  <c r="V357" i="1" s="1"/>
  <c r="T364" i="1"/>
  <c r="U364" i="1" s="1"/>
  <c r="T382" i="1"/>
  <c r="T392" i="1"/>
  <c r="U392" i="1" s="1"/>
  <c r="V392" i="1" s="1"/>
  <c r="T399" i="1"/>
  <c r="U399" i="1" s="1"/>
  <c r="V399" i="1" s="1"/>
  <c r="T424" i="1"/>
  <c r="U424" i="1" s="1"/>
  <c r="V424" i="1" s="1"/>
  <c r="T433" i="1"/>
  <c r="U433" i="1" s="1"/>
  <c r="V433" i="1" s="1"/>
  <c r="T436" i="1"/>
  <c r="U436" i="1" s="1"/>
  <c r="V436" i="1" s="1"/>
  <c r="T470" i="1"/>
  <c r="T473" i="1"/>
  <c r="U473" i="1" s="1"/>
  <c r="V473" i="1" s="1"/>
  <c r="T490" i="1"/>
  <c r="U490" i="1" s="1"/>
  <c r="V490" i="1" s="1"/>
  <c r="T500" i="1"/>
  <c r="U500" i="1" s="1"/>
  <c r="V500" i="1" s="1"/>
  <c r="T503" i="1"/>
  <c r="U503" i="1" s="1"/>
  <c r="T506" i="1"/>
  <c r="U506" i="1" s="1"/>
  <c r="T509" i="1"/>
  <c r="T514" i="1"/>
  <c r="U514" i="1" s="1"/>
  <c r="V514" i="1" s="1"/>
  <c r="T557" i="1"/>
  <c r="U557" i="1" s="1"/>
  <c r="T575" i="1"/>
  <c r="U575" i="1" s="1"/>
  <c r="V575" i="1" s="1"/>
  <c r="T577" i="1"/>
  <c r="U577" i="1" s="1"/>
  <c r="V577" i="1" s="1"/>
  <c r="T586" i="1"/>
  <c r="U586" i="1" s="1"/>
  <c r="V586" i="1" s="1"/>
  <c r="T606" i="1"/>
  <c r="U606" i="1" s="1"/>
  <c r="V606" i="1" s="1"/>
  <c r="T610" i="1"/>
  <c r="T613" i="1"/>
  <c r="U613" i="1" s="1"/>
  <c r="V613" i="1" s="1"/>
  <c r="T636" i="1"/>
  <c r="T639" i="1"/>
  <c r="U639" i="1" s="1"/>
  <c r="V639" i="1" s="1"/>
  <c r="T664" i="1"/>
  <c r="U664" i="1" s="1"/>
  <c r="V664" i="1" s="1"/>
  <c r="T706" i="1"/>
  <c r="T723" i="1"/>
  <c r="U723" i="1" s="1"/>
  <c r="V723" i="1" s="1"/>
  <c r="T730" i="1"/>
  <c r="U730" i="1" s="1"/>
  <c r="V730" i="1" s="1"/>
  <c r="T734" i="1"/>
  <c r="U734" i="1" s="1"/>
  <c r="V734" i="1" s="1"/>
  <c r="T746" i="1"/>
  <c r="U746" i="1" s="1"/>
  <c r="V746" i="1" s="1"/>
  <c r="T750" i="1"/>
  <c r="U750" i="1" s="1"/>
  <c r="V750" i="1" s="1"/>
  <c r="T753" i="1"/>
  <c r="U753" i="1" s="1"/>
  <c r="T756" i="1"/>
  <c r="U756" i="1" s="1"/>
  <c r="V756" i="1" s="1"/>
  <c r="T776" i="1"/>
  <c r="U776" i="1" s="1"/>
  <c r="V776" i="1" s="1"/>
  <c r="T801" i="1"/>
  <c r="U801" i="1" s="1"/>
  <c r="V801" i="1" s="1"/>
  <c r="T804" i="1"/>
  <c r="U804" i="1" s="1"/>
  <c r="V804" i="1" s="1"/>
  <c r="T821" i="1"/>
  <c r="U821" i="1" s="1"/>
  <c r="V821" i="1" s="1"/>
  <c r="T831" i="1"/>
  <c r="U831" i="1" s="1"/>
  <c r="V831" i="1" s="1"/>
  <c r="T850" i="1"/>
  <c r="U850" i="1" s="1"/>
  <c r="T863" i="1"/>
  <c r="U863" i="1" s="1"/>
  <c r="V863" i="1" s="1"/>
  <c r="T867" i="1"/>
  <c r="U867" i="1" s="1"/>
  <c r="V867" i="1" s="1"/>
  <c r="T870" i="1"/>
  <c r="U870" i="1" s="1"/>
  <c r="V870" i="1" s="1"/>
  <c r="T880" i="1"/>
  <c r="U880" i="1" s="1"/>
  <c r="V880" i="1" s="1"/>
  <c r="T896" i="1"/>
  <c r="U896" i="1" s="1"/>
  <c r="V896" i="1" s="1"/>
  <c r="T909" i="1"/>
  <c r="U909" i="1" s="1"/>
  <c r="T912" i="1"/>
  <c r="U912" i="1" s="1"/>
  <c r="V912" i="1" s="1"/>
  <c r="T915" i="1"/>
  <c r="U915" i="1" s="1"/>
  <c r="V915" i="1" s="1"/>
  <c r="T918" i="1"/>
  <c r="U918" i="1" s="1"/>
  <c r="T945" i="1"/>
  <c r="U945" i="1" s="1"/>
  <c r="V945" i="1" s="1"/>
  <c r="T950" i="1"/>
  <c r="U950" i="1" s="1"/>
  <c r="T971" i="1"/>
  <c r="T977" i="1"/>
  <c r="T993" i="1"/>
  <c r="U993" i="1" s="1"/>
  <c r="T999" i="1"/>
  <c r="U999" i="1" s="1"/>
  <c r="V999" i="1" s="1"/>
  <c r="T1002" i="1"/>
  <c r="U1002" i="1" s="1"/>
  <c r="V1002" i="1" s="1"/>
  <c r="T1039" i="1"/>
  <c r="U1039" i="1" s="1"/>
  <c r="V1039" i="1" s="1"/>
  <c r="T1055" i="1"/>
  <c r="U1055" i="1" s="1"/>
  <c r="V1055" i="1" s="1"/>
  <c r="T1065" i="1"/>
  <c r="T1083" i="1"/>
  <c r="U1083" i="1" s="1"/>
  <c r="T1089" i="1"/>
  <c r="U1089" i="1" s="1"/>
  <c r="V1089" i="1" s="1"/>
  <c r="T1092" i="1"/>
  <c r="U1092" i="1" s="1"/>
  <c r="V1092" i="1" s="1"/>
  <c r="T1105" i="1"/>
  <c r="U1105" i="1" s="1"/>
  <c r="T1108" i="1"/>
  <c r="U1108" i="1" s="1"/>
  <c r="V1108" i="1" s="1"/>
  <c r="T1118" i="1"/>
  <c r="U1118" i="1" s="1"/>
  <c r="V1118" i="1" s="1"/>
  <c r="T1135" i="1"/>
  <c r="U1135" i="1" s="1"/>
  <c r="V1135" i="1" s="1"/>
  <c r="T1151" i="1"/>
  <c r="U1151" i="1" s="1"/>
  <c r="V1151" i="1" s="1"/>
  <c r="T1154" i="1"/>
  <c r="T1166" i="1"/>
  <c r="U1166" i="1" s="1"/>
  <c r="V1166" i="1" s="1"/>
  <c r="T1180" i="1"/>
  <c r="U1180" i="1" s="1"/>
  <c r="V1180" i="1" s="1"/>
  <c r="T1213" i="1"/>
  <c r="T1216" i="1"/>
  <c r="T1228" i="1"/>
  <c r="U1228" i="1" s="1"/>
  <c r="V1228" i="1" s="1"/>
  <c r="T1235" i="1"/>
  <c r="U1235" i="1" s="1"/>
  <c r="V1235" i="1" s="1"/>
  <c r="T1242" i="1"/>
  <c r="U1242" i="1" s="1"/>
  <c r="V1242" i="1" s="1"/>
  <c r="T1248" i="1"/>
  <c r="U1248" i="1" s="1"/>
  <c r="V1248" i="1" s="1"/>
  <c r="T1254" i="1"/>
  <c r="U1254" i="1" s="1"/>
  <c r="V1254" i="1" s="1"/>
  <c r="T1259" i="1"/>
  <c r="U1259" i="1" s="1"/>
  <c r="V1259" i="1" s="1"/>
  <c r="T1262" i="1"/>
  <c r="T1268" i="1"/>
  <c r="U1268" i="1" s="1"/>
  <c r="V1268" i="1" s="1"/>
  <c r="T617" i="1"/>
  <c r="U617" i="1" s="1"/>
  <c r="V617" i="1" s="1"/>
  <c r="T627" i="1"/>
  <c r="U627" i="1" s="1"/>
  <c r="V627" i="1" s="1"/>
  <c r="T642" i="1"/>
  <c r="U642" i="1" s="1"/>
  <c r="V642" i="1" s="1"/>
  <c r="T671" i="1"/>
  <c r="U671" i="1" s="1"/>
  <c r="V671" i="1" s="1"/>
  <c r="T678" i="1"/>
  <c r="U678" i="1" s="1"/>
  <c r="V678" i="1" s="1"/>
  <c r="T681" i="1"/>
  <c r="U681" i="1" s="1"/>
  <c r="V681" i="1" s="1"/>
  <c r="T694" i="1"/>
  <c r="U694" i="1" s="1"/>
  <c r="V694" i="1" s="1"/>
  <c r="T697" i="1"/>
  <c r="U697" i="1" s="1"/>
  <c r="V697" i="1" s="1"/>
  <c r="T773" i="1"/>
  <c r="U773" i="1" s="1"/>
  <c r="T787" i="1"/>
  <c r="U787" i="1" s="1"/>
  <c r="V787" i="1" s="1"/>
  <c r="T790" i="1"/>
  <c r="U790" i="1" s="1"/>
  <c r="V790" i="1" s="1"/>
  <c r="T796" i="1"/>
  <c r="U796" i="1" s="1"/>
  <c r="V796" i="1" s="1"/>
  <c r="T818" i="1"/>
  <c r="U818" i="1" s="1"/>
  <c r="V818" i="1" s="1"/>
  <c r="T825" i="1"/>
  <c r="U825" i="1" s="1"/>
  <c r="T828" i="1"/>
  <c r="U828" i="1" s="1"/>
  <c r="V828" i="1" s="1"/>
  <c r="T839" i="1"/>
  <c r="T854" i="1"/>
  <c r="U854" i="1" s="1"/>
  <c r="V854" i="1" s="1"/>
  <c r="T874" i="1"/>
  <c r="T877" i="1"/>
  <c r="T887" i="1"/>
  <c r="T890" i="1"/>
  <c r="U890" i="1" s="1"/>
  <c r="T893" i="1"/>
  <c r="U893" i="1" s="1"/>
  <c r="V893" i="1" s="1"/>
  <c r="T903" i="1"/>
  <c r="U903" i="1" s="1"/>
  <c r="V903" i="1" s="1"/>
  <c r="T928" i="1"/>
  <c r="T934" i="1"/>
  <c r="U934" i="1" s="1"/>
  <c r="V934" i="1" s="1"/>
  <c r="T942" i="1"/>
  <c r="U942" i="1" s="1"/>
  <c r="V942" i="1" s="1"/>
  <c r="T964" i="1"/>
  <c r="U964" i="1" s="1"/>
  <c r="V964" i="1" s="1"/>
  <c r="T1014" i="1"/>
  <c r="U1014" i="1" s="1"/>
  <c r="V1014" i="1" s="1"/>
  <c r="T1024" i="1"/>
  <c r="T1042" i="1"/>
  <c r="U1042" i="1" s="1"/>
  <c r="V1042" i="1" s="1"/>
  <c r="T1058" i="1"/>
  <c r="U1058" i="1" s="1"/>
  <c r="V1058" i="1" s="1"/>
  <c r="T1068" i="1"/>
  <c r="U1068" i="1" s="1"/>
  <c r="T1093" i="1"/>
  <c r="T1096" i="1"/>
  <c r="U1096" i="1" s="1"/>
  <c r="V1096" i="1" s="1"/>
  <c r="T1102" i="1"/>
  <c r="U1102" i="1" s="1"/>
  <c r="V1102" i="1" s="1"/>
  <c r="T1115" i="1"/>
  <c r="T1130" i="1"/>
  <c r="U1130" i="1" s="1"/>
  <c r="V1130" i="1" s="1"/>
  <c r="T1196" i="1"/>
  <c r="U1196" i="1" s="1"/>
  <c r="V1196" i="1" s="1"/>
  <c r="T1201" i="1"/>
  <c r="U1201" i="1" s="1"/>
  <c r="V1201" i="1" s="1"/>
  <c r="T1229" i="1"/>
  <c r="U1229" i="1" s="1"/>
  <c r="T1232" i="1"/>
  <c r="U1232" i="1" s="1"/>
  <c r="V1232" i="1" s="1"/>
  <c r="T1251" i="1"/>
  <c r="U1251" i="1" s="1"/>
  <c r="V1251" i="1" s="1"/>
  <c r="T1278" i="1"/>
  <c r="U1278" i="1" s="1"/>
  <c r="V1278" i="1" s="1"/>
  <c r="T1282" i="1"/>
  <c r="U1282" i="1" s="1"/>
  <c r="V1282" i="1" s="1"/>
  <c r="T452" i="1"/>
  <c r="U452" i="1" s="1"/>
  <c r="V452" i="1" s="1"/>
  <c r="T456" i="1"/>
  <c r="U456" i="1" s="1"/>
  <c r="V456" i="1" s="1"/>
  <c r="T471" i="1"/>
  <c r="U471" i="1" s="1"/>
  <c r="T477" i="1"/>
  <c r="U477" i="1" s="1"/>
  <c r="V477" i="1" s="1"/>
  <c r="T501" i="1"/>
  <c r="U501" i="1" s="1"/>
  <c r="V501" i="1" s="1"/>
  <c r="T504" i="1"/>
  <c r="T512" i="1"/>
  <c r="U512" i="1" s="1"/>
  <c r="V512" i="1" s="1"/>
  <c r="T515" i="1"/>
  <c r="U515" i="1" s="1"/>
  <c r="V515" i="1" s="1"/>
  <c r="T540" i="1"/>
  <c r="U540" i="1" s="1"/>
  <c r="V540" i="1" s="1"/>
  <c r="T553" i="1"/>
  <c r="U553" i="1" s="1"/>
  <c r="V553" i="1" s="1"/>
  <c r="T564" i="1"/>
  <c r="T571" i="1"/>
  <c r="U571" i="1" s="1"/>
  <c r="V571" i="1" s="1"/>
  <c r="T584" i="1"/>
  <c r="U584" i="1" s="1"/>
  <c r="V584" i="1" s="1"/>
  <c r="T601" i="1"/>
  <c r="U601" i="1" s="1"/>
  <c r="V601" i="1" s="1"/>
  <c r="T607" i="1"/>
  <c r="U607" i="1" s="1"/>
  <c r="V607" i="1" s="1"/>
  <c r="T614" i="1"/>
  <c r="U614" i="1" s="1"/>
  <c r="V614" i="1" s="1"/>
  <c r="T621" i="1"/>
  <c r="U621" i="1" s="1"/>
  <c r="T624" i="1"/>
  <c r="U624" i="1" s="1"/>
  <c r="V624" i="1" s="1"/>
  <c r="T630" i="1"/>
  <c r="U630" i="1" s="1"/>
  <c r="V630" i="1" s="1"/>
  <c r="T646" i="1"/>
  <c r="T658" i="1"/>
  <c r="U658" i="1" s="1"/>
  <c r="V658" i="1" s="1"/>
  <c r="T675" i="1"/>
  <c r="U675" i="1" s="1"/>
  <c r="V675" i="1" s="1"/>
  <c r="T691" i="1"/>
  <c r="U691" i="1" s="1"/>
  <c r="V691" i="1" s="1"/>
  <c r="T707" i="1"/>
  <c r="T720" i="1"/>
  <c r="U720" i="1" s="1"/>
  <c r="V720" i="1" s="1"/>
  <c r="T731" i="1"/>
  <c r="U731" i="1" s="1"/>
  <c r="V731" i="1" s="1"/>
  <c r="T747" i="1"/>
  <c r="U747" i="1" s="1"/>
  <c r="V747" i="1" s="1"/>
  <c r="T751" i="1"/>
  <c r="U751" i="1" s="1"/>
  <c r="V751" i="1" s="1"/>
  <c r="T757" i="1"/>
  <c r="U757" i="1" s="1"/>
  <c r="V757" i="1" s="1"/>
  <c r="T799" i="1"/>
  <c r="U799" i="1" s="1"/>
  <c r="V799" i="1" s="1"/>
  <c r="T805" i="1"/>
  <c r="T815" i="1"/>
  <c r="U815" i="1" s="1"/>
  <c r="V815" i="1" s="1"/>
  <c r="T822" i="1"/>
  <c r="U822" i="1" s="1"/>
  <c r="V822" i="1" s="1"/>
  <c r="T842" i="1"/>
  <c r="U842" i="1" s="1"/>
  <c r="T848" i="1"/>
  <c r="U848" i="1" s="1"/>
  <c r="V848" i="1" s="1"/>
  <c r="T851" i="1"/>
  <c r="U851" i="1" s="1"/>
  <c r="V851" i="1" s="1"/>
  <c r="T864" i="1"/>
  <c r="U864" i="1" s="1"/>
  <c r="V864" i="1" s="1"/>
  <c r="T871" i="1"/>
  <c r="T910" i="1"/>
  <c r="U910" i="1" s="1"/>
  <c r="V910" i="1" s="1"/>
  <c r="T951" i="1"/>
  <c r="U951" i="1" s="1"/>
  <c r="V951" i="1" s="1"/>
  <c r="T958" i="1"/>
  <c r="T961" i="1"/>
  <c r="T975" i="1"/>
  <c r="U975" i="1" s="1"/>
  <c r="V975" i="1" s="1"/>
  <c r="T978" i="1"/>
  <c r="U978" i="1" s="1"/>
  <c r="V978" i="1" s="1"/>
  <c r="T994" i="1"/>
  <c r="U994" i="1" s="1"/>
  <c r="V994" i="1" s="1"/>
  <c r="T1008" i="1"/>
  <c r="U1008" i="1" s="1"/>
  <c r="V1008" i="1" s="1"/>
  <c r="T1027" i="1"/>
  <c r="U1027" i="1" s="1"/>
  <c r="V1027" i="1" s="1"/>
  <c r="T1036" i="1"/>
  <c r="U1036" i="1" s="1"/>
  <c r="V1036" i="1" s="1"/>
  <c r="T1056" i="1"/>
  <c r="U1056" i="1" s="1"/>
  <c r="T1073" i="1"/>
  <c r="U1073" i="1" s="1"/>
  <c r="V1073" i="1" s="1"/>
  <c r="T1090" i="1"/>
  <c r="U1090" i="1" s="1"/>
  <c r="V1090" i="1" s="1"/>
  <c r="T1099" i="1"/>
  <c r="U1099" i="1" s="1"/>
  <c r="V1099" i="1" s="1"/>
  <c r="T1109" i="1"/>
  <c r="U1109" i="1" s="1"/>
  <c r="T1112" i="1"/>
  <c r="U1112" i="1" s="1"/>
  <c r="T1125" i="1"/>
  <c r="U1125" i="1" s="1"/>
  <c r="V1125" i="1" s="1"/>
  <c r="T1143" i="1"/>
  <c r="U1143" i="1" s="1"/>
  <c r="V1143" i="1" s="1"/>
  <c r="T1149" i="1"/>
  <c r="U1149" i="1" s="1"/>
  <c r="V1149" i="1" s="1"/>
  <c r="T1155" i="1"/>
  <c r="U1155" i="1" s="1"/>
  <c r="V1155" i="1" s="1"/>
  <c r="T1170" i="1"/>
  <c r="U1170" i="1" s="1"/>
  <c r="V1170" i="1" s="1"/>
  <c r="T1186" i="1"/>
  <c r="U1186" i="1" s="1"/>
  <c r="V1186" i="1" s="1"/>
  <c r="T1205" i="1"/>
  <c r="U1205" i="1" s="1"/>
  <c r="T1217" i="1"/>
  <c r="U1217" i="1" s="1"/>
  <c r="V1217" i="1" s="1"/>
  <c r="T1226" i="1"/>
  <c r="U1226" i="1" s="1"/>
  <c r="V1226" i="1" s="1"/>
  <c r="T1243" i="1"/>
  <c r="U1243" i="1" s="1"/>
  <c r="T1266" i="1"/>
  <c r="U1266" i="1" s="1"/>
  <c r="V1266" i="1" s="1"/>
  <c r="T1269" i="1"/>
  <c r="U1269" i="1" s="1"/>
  <c r="V1269" i="1" s="1"/>
  <c r="U136" i="1"/>
  <c r="V136" i="1" s="1"/>
  <c r="U496" i="1"/>
  <c r="V496" i="1" s="1"/>
  <c r="T7" i="1"/>
  <c r="T51" i="1"/>
  <c r="V91" i="1"/>
  <c r="U45" i="1"/>
  <c r="V45" i="1" s="1"/>
  <c r="U108" i="1"/>
  <c r="V108" i="1" s="1"/>
  <c r="V3" i="1"/>
  <c r="T24" i="1"/>
  <c r="T32" i="1"/>
  <c r="U446" i="1"/>
  <c r="V446" i="1" s="1"/>
  <c r="U488" i="1"/>
  <c r="V488" i="1" s="1"/>
  <c r="U99" i="1"/>
  <c r="V99" i="1" s="1"/>
  <c r="T35" i="1"/>
  <c r="V49" i="1"/>
  <c r="T152" i="1"/>
  <c r="T288" i="1"/>
  <c r="T345" i="1"/>
  <c r="T451" i="1"/>
  <c r="T468" i="1"/>
  <c r="T534" i="1"/>
  <c r="T578" i="1"/>
  <c r="U835" i="1"/>
  <c r="V835" i="1" s="1"/>
  <c r="V838" i="1"/>
  <c r="U656" i="1"/>
  <c r="V656" i="1" s="1"/>
  <c r="T155" i="1"/>
  <c r="U173" i="1"/>
  <c r="V173" i="1" s="1"/>
  <c r="T199" i="1"/>
  <c r="T264" i="1"/>
  <c r="T296" i="1"/>
  <c r="T353" i="1"/>
  <c r="T420" i="1"/>
  <c r="T454" i="1"/>
  <c r="U487" i="1"/>
  <c r="V487" i="1" s="1"/>
  <c r="U739" i="1"/>
  <c r="V739" i="1" s="1"/>
  <c r="T304" i="1"/>
  <c r="T361" i="1"/>
  <c r="T380" i="1"/>
  <c r="T428" i="1"/>
  <c r="U476" i="1"/>
  <c r="V476" i="1" s="1"/>
  <c r="U668" i="1"/>
  <c r="V668" i="1" s="1"/>
  <c r="T785" i="1"/>
  <c r="U517" i="1"/>
  <c r="V517" i="1" s="1"/>
  <c r="T547" i="1"/>
  <c r="U663" i="1"/>
  <c r="V663" i="1" s="1"/>
  <c r="U823" i="1"/>
  <c r="V823" i="1" s="1"/>
  <c r="U570" i="1"/>
  <c r="V570" i="1" s="1"/>
  <c r="T633" i="1"/>
  <c r="T919" i="1"/>
  <c r="U518" i="1"/>
  <c r="V518" i="1" s="1"/>
  <c r="T583" i="1"/>
  <c r="T587" i="1"/>
  <c r="T591" i="1"/>
  <c r="T595" i="1"/>
  <c r="T599" i="1"/>
  <c r="V652" i="1"/>
  <c r="U655" i="1"/>
  <c r="V655" i="1" s="1"/>
  <c r="T907" i="1"/>
  <c r="V1032" i="1"/>
  <c r="U1044" i="1"/>
  <c r="V1044" i="1" s="1"/>
  <c r="T710" i="1"/>
  <c r="T740" i="1"/>
  <c r="T766" i="1"/>
  <c r="V800" i="1"/>
  <c r="U921" i="1"/>
  <c r="V921" i="1" s="1"/>
  <c r="U1030" i="1"/>
  <c r="V1030" i="1" s="1"/>
  <c r="U659" i="1"/>
  <c r="V659" i="1" s="1"/>
  <c r="U667" i="1"/>
  <c r="V667" i="1" s="1"/>
  <c r="T774" i="1"/>
  <c r="T726" i="1"/>
  <c r="T760" i="1"/>
  <c r="T782" i="1"/>
  <c r="U807" i="1"/>
  <c r="V807" i="1" s="1"/>
  <c r="T810" i="1"/>
  <c r="T948" i="1"/>
  <c r="T967" i="1"/>
  <c r="T1144" i="1"/>
  <c r="T826" i="1"/>
  <c r="T1011" i="1"/>
  <c r="U1025" i="1"/>
  <c r="V1025" i="1" s="1"/>
  <c r="U932" i="1"/>
  <c r="V932" i="1" s="1"/>
  <c r="U1043" i="1"/>
  <c r="V1043" i="1" s="1"/>
  <c r="U1191" i="1"/>
  <c r="V1191" i="1" s="1"/>
  <c r="U808" i="1"/>
  <c r="V808" i="1" s="1"/>
  <c r="U917" i="1"/>
  <c r="V917" i="1" s="1"/>
  <c r="U1179" i="1"/>
  <c r="V1179" i="1" s="1"/>
  <c r="U811" i="1"/>
  <c r="V811" i="1" s="1"/>
  <c r="T859" i="1"/>
  <c r="T913" i="1"/>
  <c r="U1038" i="1"/>
  <c r="V1038" i="1" s="1"/>
  <c r="T845" i="1"/>
  <c r="T899" i="1"/>
  <c r="T1048" i="1"/>
  <c r="U1234" i="1"/>
  <c r="V1234" i="1" s="1"/>
  <c r="U988" i="1"/>
  <c r="V988" i="1" s="1"/>
  <c r="U986" i="1"/>
  <c r="V986" i="1" s="1"/>
  <c r="U1238" i="1"/>
  <c r="V1238" i="1" s="1"/>
  <c r="T1252" i="1"/>
  <c r="U1062" i="1"/>
  <c r="V1062" i="1" s="1"/>
  <c r="T1171" i="1"/>
  <c r="T1209" i="1"/>
  <c r="U1206" i="1"/>
  <c r="V1206" i="1" s="1"/>
  <c r="T937" i="1"/>
  <c r="T959" i="1"/>
  <c r="U1070" i="1"/>
  <c r="V1070" i="1" s="1"/>
  <c r="T1219" i="1"/>
  <c r="T1261" i="1"/>
  <c r="T1110" i="1"/>
  <c r="T1157" i="1"/>
  <c r="T1195" i="1"/>
  <c r="T1225" i="1"/>
  <c r="T1277" i="1"/>
  <c r="U1222" i="1"/>
  <c r="V1222" i="1" s="1"/>
  <c r="T1091" i="1"/>
  <c r="T1124" i="1"/>
  <c r="T1136" i="1"/>
  <c r="T1163" i="1"/>
  <c r="V1175" i="1"/>
  <c r="T1249" i="1"/>
  <c r="T1263" i="1"/>
  <c r="T1100" i="1"/>
  <c r="U1132" i="1"/>
  <c r="V1132" i="1" s="1"/>
  <c r="T1187" i="1"/>
  <c r="T1227" i="1"/>
  <c r="V814" i="1" l="1"/>
  <c r="V478" i="1"/>
  <c r="V1236" i="1"/>
  <c r="V430" i="1"/>
  <c r="V844" i="1"/>
  <c r="V206" i="1"/>
  <c r="V632" i="1"/>
  <c r="V1098" i="1"/>
  <c r="V174" i="1"/>
  <c r="V1220" i="1"/>
  <c r="V295" i="1"/>
  <c r="V254" i="1"/>
  <c r="V638" i="1"/>
  <c r="V513" i="1"/>
  <c r="V1198" i="1"/>
  <c r="V1207" i="1"/>
  <c r="V1199" i="1"/>
  <c r="V1161" i="1"/>
  <c r="V1106" i="1"/>
  <c r="V1109" i="1"/>
  <c r="V257" i="1"/>
  <c r="V944" i="1"/>
  <c r="V167" i="1"/>
  <c r="V1241" i="1"/>
  <c r="V138" i="1"/>
  <c r="V884" i="1"/>
  <c r="V781" i="1"/>
  <c r="V466" i="1"/>
  <c r="V256" i="1"/>
  <c r="V22" i="1"/>
  <c r="V555" i="1"/>
  <c r="V716" i="1"/>
  <c r="V57" i="1"/>
  <c r="V727" i="1"/>
  <c r="V1033" i="1"/>
  <c r="V889" i="1"/>
  <c r="V453" i="1"/>
  <c r="V1258" i="1"/>
  <c r="V1111" i="1"/>
  <c r="V576" i="1"/>
  <c r="V855" i="1"/>
  <c r="V281" i="1"/>
  <c r="V1167" i="1"/>
  <c r="V950" i="1"/>
  <c r="V900" i="1"/>
  <c r="V410" i="1"/>
  <c r="V1247" i="1"/>
  <c r="V551" i="1"/>
  <c r="V866" i="1"/>
  <c r="V427" i="1"/>
  <c r="V226" i="1"/>
  <c r="V25" i="1"/>
  <c r="V725" i="1"/>
  <c r="V1272" i="1"/>
  <c r="V700" i="1"/>
  <c r="V20" i="1"/>
  <c r="V1122" i="1"/>
  <c r="V14" i="1"/>
  <c r="V1010" i="1"/>
  <c r="V1181" i="1"/>
  <c r="V419" i="1"/>
  <c r="V287" i="1"/>
  <c r="V524" i="1"/>
  <c r="U110" i="1"/>
  <c r="V110" i="1" s="1"/>
  <c r="V1041" i="1"/>
  <c r="V76" i="1"/>
  <c r="V1280" i="1"/>
  <c r="V733" i="1"/>
  <c r="V149" i="1"/>
  <c r="V389" i="1"/>
  <c r="V544" i="1"/>
  <c r="V1275" i="1"/>
  <c r="V753" i="1"/>
  <c r="V192" i="1"/>
  <c r="V94" i="1"/>
  <c r="V677" i="1"/>
  <c r="V395" i="1"/>
  <c r="V703" i="1"/>
  <c r="V989" i="1"/>
  <c r="V1223" i="1"/>
  <c r="V1067" i="1"/>
  <c r="V1004" i="1"/>
  <c r="V628" i="1"/>
  <c r="V449" i="1"/>
  <c r="V648" i="1"/>
  <c r="U461" i="1"/>
  <c r="V461" i="1" s="1"/>
  <c r="V273" i="1"/>
  <c r="V1150" i="1"/>
  <c r="V1169" i="1"/>
  <c r="V111" i="1"/>
  <c r="V563" i="1"/>
  <c r="V567" i="1"/>
  <c r="V413" i="1"/>
  <c r="V974" i="1"/>
  <c r="V228" i="1"/>
  <c r="V154" i="1"/>
  <c r="V1071" i="1"/>
  <c r="V759" i="1"/>
  <c r="V360" i="1"/>
  <c r="V286" i="1"/>
  <c r="V1134" i="1"/>
  <c r="V1086" i="1"/>
  <c r="V621" i="1"/>
  <c r="U1257" i="1"/>
  <c r="V1257" i="1" s="1"/>
  <c r="V966" i="1"/>
  <c r="V674" i="1"/>
  <c r="U699" i="1"/>
  <c r="V699" i="1" s="1"/>
  <c r="V506" i="1"/>
  <c r="V12" i="1"/>
  <c r="V71" i="1"/>
  <c r="U949" i="1"/>
  <c r="V949" i="1" s="1"/>
  <c r="V521" i="1"/>
  <c r="V444" i="1"/>
  <c r="V142" i="1"/>
  <c r="V1243" i="1"/>
  <c r="V327" i="1"/>
  <c r="V1128" i="1"/>
  <c r="V1061" i="1"/>
  <c r="V303" i="1"/>
  <c r="V441" i="1"/>
  <c r="V852" i="1"/>
  <c r="V1245" i="1"/>
  <c r="V817" i="1"/>
  <c r="V217" i="1"/>
  <c r="V271" i="1"/>
  <c r="V1185" i="1"/>
  <c r="V767" i="1"/>
  <c r="U484" i="1"/>
  <c r="V484" i="1" s="1"/>
  <c r="U372" i="1"/>
  <c r="V372" i="1" s="1"/>
  <c r="U166" i="1"/>
  <c r="V166" i="1" s="1"/>
  <c r="U386" i="1"/>
  <c r="V386" i="1" s="1"/>
  <c r="V208" i="1"/>
  <c r="V1078" i="1"/>
  <c r="V475" i="1"/>
  <c r="V102" i="1"/>
  <c r="V9" i="1"/>
  <c r="V371" i="1"/>
  <c r="V1229" i="1"/>
  <c r="U10" i="1"/>
  <c r="V10" i="1" s="1"/>
  <c r="V47" i="1"/>
  <c r="V651" i="1"/>
  <c r="V467" i="1"/>
  <c r="V568" i="1"/>
  <c r="U317" i="1"/>
  <c r="V317" i="1" s="1"/>
  <c r="V114" i="1"/>
  <c r="V471" i="1"/>
  <c r="V533" i="1"/>
  <c r="V86" i="1"/>
  <c r="V1053" i="1"/>
  <c r="U594" i="1"/>
  <c r="V594" i="1" s="1"/>
  <c r="V1105" i="1"/>
  <c r="V850" i="1"/>
  <c r="V1168" i="1"/>
  <c r="U1047" i="1"/>
  <c r="V1047" i="1" s="1"/>
  <c r="U803" i="1"/>
  <c r="V803" i="1" s="1"/>
  <c r="V557" i="1"/>
  <c r="U545" i="1"/>
  <c r="V545" i="1" s="1"/>
  <c r="U265" i="1"/>
  <c r="V265" i="1" s="1"/>
  <c r="V1112" i="1"/>
  <c r="V311" i="1"/>
  <c r="V235" i="1"/>
  <c r="V122" i="1"/>
  <c r="V644" i="1"/>
  <c r="V103" i="1"/>
  <c r="V666" i="1"/>
  <c r="V344" i="1"/>
  <c r="U418" i="1"/>
  <c r="V418" i="1" s="1"/>
  <c r="U706" i="1"/>
  <c r="V706" i="1" s="1"/>
  <c r="V190" i="1"/>
  <c r="V377" i="1"/>
  <c r="V1116" i="1"/>
  <c r="V1279" i="1"/>
  <c r="V918" i="1"/>
  <c r="U707" i="1"/>
  <c r="V707" i="1" s="1"/>
  <c r="U877" i="1"/>
  <c r="V877" i="1" s="1"/>
  <c r="U1013" i="1"/>
  <c r="V1013" i="1" s="1"/>
  <c r="V280" i="1"/>
  <c r="U55" i="1"/>
  <c r="V55" i="1" s="1"/>
  <c r="V93" i="1"/>
  <c r="U847" i="1"/>
  <c r="V847" i="1" s="1"/>
  <c r="V1197" i="1"/>
  <c r="V717" i="1"/>
  <c r="U1216" i="1"/>
  <c r="V1216" i="1" s="1"/>
  <c r="V890" i="1"/>
  <c r="U805" i="1"/>
  <c r="V805" i="1" s="1"/>
  <c r="U204" i="1"/>
  <c r="V204" i="1" s="1"/>
  <c r="U504" i="1"/>
  <c r="V504" i="1" s="1"/>
  <c r="V503" i="1"/>
  <c r="U507" i="1"/>
  <c r="V507" i="1" s="1"/>
  <c r="U123" i="1"/>
  <c r="V123" i="1" s="1"/>
  <c r="V364" i="1"/>
  <c r="V175" i="1"/>
  <c r="U117" i="1"/>
  <c r="V117" i="1" s="1"/>
  <c r="V825" i="1"/>
  <c r="V892" i="1"/>
  <c r="V450" i="1"/>
  <c r="U592" i="1"/>
  <c r="V592" i="1" s="1"/>
  <c r="U394" i="1"/>
  <c r="V394" i="1" s="1"/>
  <c r="V140" i="1"/>
  <c r="V125" i="1"/>
  <c r="V1068" i="1"/>
  <c r="V343" i="1"/>
  <c r="V263" i="1"/>
  <c r="U246" i="1"/>
  <c r="V246" i="1" s="1"/>
  <c r="U261" i="1"/>
  <c r="V261" i="1" s="1"/>
  <c r="U105" i="1"/>
  <c r="V105" i="1" s="1"/>
  <c r="U1081" i="1"/>
  <c r="V1081" i="1" s="1"/>
  <c r="U564" i="1"/>
  <c r="V564" i="1" s="1"/>
  <c r="U1093" i="1"/>
  <c r="V1093" i="1" s="1"/>
  <c r="V1056" i="1"/>
  <c r="V773" i="1"/>
  <c r="U400" i="1"/>
  <c r="V400" i="1" s="1"/>
  <c r="U387" i="1"/>
  <c r="V387" i="1" s="1"/>
  <c r="U961" i="1"/>
  <c r="V961" i="1" s="1"/>
  <c r="U1230" i="1"/>
  <c r="V1230" i="1" s="1"/>
  <c r="U784" i="1"/>
  <c r="V784" i="1" s="1"/>
  <c r="U69" i="1"/>
  <c r="V69" i="1" s="1"/>
  <c r="U498" i="1"/>
  <c r="V498" i="1" s="1"/>
  <c r="U233" i="1"/>
  <c r="V233" i="1" s="1"/>
  <c r="V842" i="1"/>
  <c r="V909" i="1"/>
  <c r="U1059" i="1"/>
  <c r="V1059" i="1" s="1"/>
  <c r="U721" i="1"/>
  <c r="V721" i="1" s="1"/>
  <c r="V840" i="1"/>
  <c r="U1154" i="1"/>
  <c r="V1154" i="1" s="1"/>
  <c r="V1083" i="1"/>
  <c r="U977" i="1"/>
  <c r="V977" i="1" s="1"/>
  <c r="U636" i="1"/>
  <c r="V636" i="1" s="1"/>
  <c r="U470" i="1"/>
  <c r="V470" i="1" s="1"/>
  <c r="U382" i="1"/>
  <c r="V382" i="1" s="1"/>
  <c r="U1138" i="1"/>
  <c r="V1138" i="1" s="1"/>
  <c r="V883" i="1"/>
  <c r="U120" i="1"/>
  <c r="V120" i="1" s="1"/>
  <c r="V1037" i="1"/>
  <c r="U829" i="1"/>
  <c r="V829" i="1" s="1"/>
  <c r="U72" i="1"/>
  <c r="V72" i="1" s="1"/>
  <c r="U928" i="1"/>
  <c r="V928" i="1" s="1"/>
  <c r="U63" i="1"/>
  <c r="V63" i="1" s="1"/>
  <c r="U1079" i="1"/>
  <c r="V1079" i="1" s="1"/>
  <c r="U1115" i="1"/>
  <c r="V1115" i="1" s="1"/>
  <c r="U1065" i="1"/>
  <c r="V1065" i="1" s="1"/>
  <c r="U839" i="1"/>
  <c r="V839" i="1" s="1"/>
  <c r="U887" i="1"/>
  <c r="V887" i="1" s="1"/>
  <c r="U460" i="1"/>
  <c r="V460" i="1" s="1"/>
  <c r="U187" i="1"/>
  <c r="V187" i="1" s="1"/>
  <c r="U610" i="1"/>
  <c r="V610" i="1" s="1"/>
  <c r="U509" i="1"/>
  <c r="V509" i="1" s="1"/>
  <c r="U279" i="1"/>
  <c r="V279" i="1" s="1"/>
  <c r="U1012" i="1"/>
  <c r="V1012" i="1" s="1"/>
  <c r="U958" i="1"/>
  <c r="V958" i="1" s="1"/>
  <c r="U971" i="1"/>
  <c r="V971" i="1" s="1"/>
  <c r="V1205" i="1"/>
  <c r="V993" i="1"/>
  <c r="U609" i="1"/>
  <c r="V609" i="1" s="1"/>
  <c r="U100" i="1"/>
  <c r="V100" i="1" s="1"/>
  <c r="V133" i="1"/>
  <c r="U83" i="1"/>
  <c r="V83" i="1" s="1"/>
  <c r="U276" i="1"/>
  <c r="V276" i="1" s="1"/>
  <c r="U1250" i="1"/>
  <c r="V1250" i="1" s="1"/>
  <c r="U682" i="1"/>
  <c r="V682" i="1" s="1"/>
  <c r="U499" i="1"/>
  <c r="V499" i="1" s="1"/>
  <c r="U871" i="1"/>
  <c r="V871" i="1" s="1"/>
  <c r="U1024" i="1"/>
  <c r="V1024" i="1" s="1"/>
  <c r="U1262" i="1"/>
  <c r="V1262" i="1" s="1"/>
  <c r="U541" i="1"/>
  <c r="V541" i="1" s="1"/>
  <c r="U230" i="1"/>
  <c r="V230" i="1" s="1"/>
  <c r="U1213" i="1"/>
  <c r="V1213" i="1" s="1"/>
  <c r="U982" i="1"/>
  <c r="V982" i="1" s="1"/>
  <c r="U998" i="1"/>
  <c r="V998" i="1" s="1"/>
  <c r="V198" i="1"/>
  <c r="V39" i="1"/>
  <c r="U593" i="1"/>
  <c r="V593" i="1" s="1"/>
  <c r="U646" i="1"/>
  <c r="V646" i="1" s="1"/>
  <c r="U874" i="1"/>
  <c r="V874" i="1" s="1"/>
  <c r="U403" i="1"/>
  <c r="V403" i="1" s="1"/>
  <c r="U79" i="1"/>
  <c r="V79" i="1" s="1"/>
  <c r="U141" i="1"/>
  <c r="V141" i="1" s="1"/>
  <c r="U296" i="1"/>
  <c r="V296" i="1" s="1"/>
  <c r="U264" i="1"/>
  <c r="V264" i="1" s="1"/>
  <c r="U468" i="1"/>
  <c r="V468" i="1" s="1"/>
  <c r="U345" i="1"/>
  <c r="V345" i="1" s="1"/>
  <c r="U155" i="1"/>
  <c r="V155" i="1" s="1"/>
  <c r="U288" i="1"/>
  <c r="V288" i="1" s="1"/>
  <c r="U810" i="1"/>
  <c r="V810" i="1" s="1"/>
  <c r="U1163" i="1"/>
  <c r="V1163" i="1" s="1"/>
  <c r="U1277" i="1"/>
  <c r="V1277" i="1" s="1"/>
  <c r="U1209" i="1"/>
  <c r="V1209" i="1" s="1"/>
  <c r="U899" i="1"/>
  <c r="V899" i="1" s="1"/>
  <c r="U782" i="1"/>
  <c r="V782" i="1" s="1"/>
  <c r="U766" i="1"/>
  <c r="V766" i="1" s="1"/>
  <c r="U587" i="1"/>
  <c r="V587" i="1" s="1"/>
  <c r="U199" i="1"/>
  <c r="V199" i="1" s="1"/>
  <c r="U35" i="1"/>
  <c r="V35" i="1" s="1"/>
  <c r="U51" i="1"/>
  <c r="V51" i="1" s="1"/>
  <c r="U599" i="1"/>
  <c r="V599" i="1" s="1"/>
  <c r="U304" i="1"/>
  <c r="V304" i="1" s="1"/>
  <c r="U1249" i="1"/>
  <c r="V1249" i="1" s="1"/>
  <c r="U595" i="1"/>
  <c r="V595" i="1" s="1"/>
  <c r="U24" i="1"/>
  <c r="V24" i="1" s="1"/>
  <c r="U1136" i="1"/>
  <c r="V1136" i="1" s="1"/>
  <c r="U591" i="1"/>
  <c r="V591" i="1" s="1"/>
  <c r="U1100" i="1"/>
  <c r="V1100" i="1" s="1"/>
  <c r="U1091" i="1"/>
  <c r="V1091" i="1" s="1"/>
  <c r="U1195" i="1"/>
  <c r="V1195" i="1" s="1"/>
  <c r="U959" i="1"/>
  <c r="V959" i="1" s="1"/>
  <c r="U913" i="1"/>
  <c r="V913" i="1" s="1"/>
  <c r="U967" i="1"/>
  <c r="V967" i="1" s="1"/>
  <c r="U760" i="1"/>
  <c r="V760" i="1" s="1"/>
  <c r="U726" i="1"/>
  <c r="V726" i="1" s="1"/>
  <c r="U774" i="1"/>
  <c r="V774" i="1" s="1"/>
  <c r="U583" i="1"/>
  <c r="V583" i="1" s="1"/>
  <c r="U454" i="1"/>
  <c r="V454" i="1" s="1"/>
  <c r="U451" i="1"/>
  <c r="V451" i="1" s="1"/>
  <c r="U1219" i="1"/>
  <c r="V1219" i="1" s="1"/>
  <c r="U845" i="1"/>
  <c r="V845" i="1" s="1"/>
  <c r="U1011" i="1"/>
  <c r="V1011" i="1" s="1"/>
  <c r="U1261" i="1"/>
  <c r="V1261" i="1" s="1"/>
  <c r="U1252" i="1"/>
  <c r="V1252" i="1" s="1"/>
  <c r="U1048" i="1"/>
  <c r="V1048" i="1" s="1"/>
  <c r="U907" i="1"/>
  <c r="V907" i="1" s="1"/>
  <c r="U380" i="1"/>
  <c r="V380" i="1" s="1"/>
  <c r="U1225" i="1"/>
  <c r="V1225" i="1" s="1"/>
  <c r="U859" i="1"/>
  <c r="V859" i="1" s="1"/>
  <c r="U919" i="1"/>
  <c r="V919" i="1" s="1"/>
  <c r="U420" i="1"/>
  <c r="V420" i="1" s="1"/>
  <c r="U1110" i="1"/>
  <c r="V1110" i="1" s="1"/>
  <c r="U353" i="1"/>
  <c r="V353" i="1" s="1"/>
  <c r="U1263" i="1"/>
  <c r="V1263" i="1" s="1"/>
  <c r="U1124" i="1"/>
  <c r="V1124" i="1" s="1"/>
  <c r="U1157" i="1"/>
  <c r="V1157" i="1" s="1"/>
  <c r="U1171" i="1"/>
  <c r="V1171" i="1" s="1"/>
  <c r="U826" i="1"/>
  <c r="V826" i="1" s="1"/>
  <c r="U948" i="1"/>
  <c r="V948" i="1" s="1"/>
  <c r="U633" i="1"/>
  <c r="V633" i="1" s="1"/>
  <c r="U785" i="1"/>
  <c r="V785" i="1" s="1"/>
  <c r="U361" i="1"/>
  <c r="V361" i="1" s="1"/>
  <c r="U534" i="1"/>
  <c r="V534" i="1" s="1"/>
  <c r="U152" i="1"/>
  <c r="V152" i="1" s="1"/>
  <c r="U578" i="1"/>
  <c r="V578" i="1" s="1"/>
  <c r="U32" i="1"/>
  <c r="V32" i="1" s="1"/>
  <c r="U1187" i="1"/>
  <c r="V1187" i="1" s="1"/>
  <c r="U1227" i="1"/>
  <c r="V1227" i="1" s="1"/>
  <c r="U937" i="1"/>
  <c r="V937" i="1" s="1"/>
  <c r="U1144" i="1"/>
  <c r="V1144" i="1" s="1"/>
  <c r="U740" i="1"/>
  <c r="V740" i="1" s="1"/>
  <c r="U710" i="1"/>
  <c r="V710" i="1" s="1"/>
  <c r="U547" i="1"/>
  <c r="V547" i="1" s="1"/>
  <c r="U428" i="1"/>
  <c r="V428" i="1" s="1"/>
  <c r="U7" i="1"/>
  <c r="V7" i="1" s="1"/>
  <c r="D3" i="3" l="1"/>
  <c r="D4" i="3"/>
  <c r="D5" i="3"/>
  <c r="D6" i="3"/>
  <c r="D7" i="3"/>
  <c r="D8" i="3"/>
  <c r="D9" i="3"/>
  <c r="D10" i="3"/>
  <c r="D11" i="3"/>
  <c r="D12" i="3"/>
  <c r="D2" i="3"/>
</calcChain>
</file>

<file path=xl/sharedStrings.xml><?xml version="1.0" encoding="utf-8"?>
<sst xmlns="http://schemas.openxmlformats.org/spreadsheetml/2006/main" count="26438" uniqueCount="5249">
  <si>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</si>
  <si>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</si>
  <si>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</si>
  <si>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</si>
  <si>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</si>
  <si>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</si>
  <si>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</si>
  <si>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</si>
  <si>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</si>
  <si>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</si>
  <si>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</si>
  <si>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</si>
  <si>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</si>
  <si>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</si>
  <si>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</si>
  <si>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</si>
  <si>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</si>
  <si>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</si>
  <si>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</si>
  <si>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</si>
  <si>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</si>
  <si>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</si>
  <si>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</si>
  <si>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</si>
  <si>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</si>
  <si>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</si>
  <si>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</si>
  <si>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</si>
  <si>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</si>
  <si>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</si>
  <si>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</si>
  <si>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</si>
  <si>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</si>
  <si>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</si>
  <si>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</si>
  <si>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</si>
  <si>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</si>
  <si>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</si>
  <si>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</si>
  <si>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</si>
  <si>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</si>
  <si>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</si>
  <si>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</si>
  <si>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</si>
  <si>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</si>
  <si>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</si>
  <si>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</si>
  <si>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</si>
  <si>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</si>
  <si>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</si>
  <si>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</si>
  <si>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</si>
  <si>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</si>
  <si>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</si>
  <si>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</si>
  <si>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</si>
  <si>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</si>
  <si>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</si>
  <si>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</si>
  <si>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</si>
  <si>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</si>
  <si>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</si>
  <si>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</si>
  <si>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</si>
  <si>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</si>
  <si>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</si>
  <si>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</si>
  <si>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</si>
  <si>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</si>
  <si>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</si>
  <si>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</si>
  <si>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</si>
  <si>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</si>
  <si>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</si>
  <si>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</si>
  <si>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</si>
  <si>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</si>
  <si>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</si>
  <si>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</si>
  <si>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</si>
  <si>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</si>
  <si>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</si>
  <si>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</si>
  <si>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</si>
  <si>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</si>
  <si>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</si>
  <si>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</si>
  <si>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</si>
  <si>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</si>
  <si>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</si>
  <si>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</si>
  <si>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</si>
  <si>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</si>
  <si>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</si>
  <si>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</si>
  <si>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</si>
  <si>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</si>
  <si>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</si>
  <si>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</si>
  <si>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</si>
  <si>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</si>
  <si>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</si>
  <si>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</si>
  <si>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</si>
  <si>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</si>
  <si>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</si>
  <si>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</si>
  <si>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</si>
  <si>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</si>
  <si>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</si>
  <si>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</si>
  <si>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</si>
  <si>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</si>
  <si>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</si>
  <si>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</si>
  <si>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</si>
  <si>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</si>
  <si>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</si>
  <si>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</si>
  <si>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</si>
  <si>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</si>
  <si>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</si>
  <si>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</si>
  <si>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</si>
  <si>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</si>
  <si>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</si>
  <si>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</si>
  <si>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</si>
  <si>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</si>
  <si>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</si>
  <si>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</si>
  <si>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</si>
  <si>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</si>
  <si>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</si>
  <si>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</si>
  <si>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</si>
  <si>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</si>
  <si>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</si>
  <si>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</si>
  <si>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</si>
  <si>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</si>
  <si>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</si>
  <si>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</si>
  <si>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</si>
  <si>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</si>
  <si>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</si>
  <si>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</si>
  <si>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</si>
  <si>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</si>
  <si>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</si>
  <si>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</si>
  <si>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</si>
  <si>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</si>
  <si>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</si>
  <si>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</si>
  <si>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</si>
  <si>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</si>
  <si>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</si>
  <si>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</si>
  <si>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</si>
  <si>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</si>
  <si>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</si>
  <si>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</si>
  <si>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</si>
  <si>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</si>
  <si>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</si>
  <si>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</si>
  <si>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</si>
  <si>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</si>
  <si>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</si>
  <si>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</si>
  <si>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</si>
  <si>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</si>
  <si>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</si>
  <si>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</si>
  <si>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</si>
  <si>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</si>
  <si>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</si>
  <si>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</si>
  <si>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</si>
  <si>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</si>
  <si>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</si>
  <si>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</si>
  <si>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</si>
  <si>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</si>
  <si>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</si>
  <si>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</si>
  <si>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</si>
  <si>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</si>
  <si>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</si>
  <si>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</si>
  <si>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</si>
  <si>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</si>
  <si>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</si>
  <si>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</si>
  <si>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</si>
  <si>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</si>
  <si>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</si>
  <si>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</si>
  <si>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</si>
  <si>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</si>
  <si>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</si>
  <si>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</si>
  <si>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</si>
  <si>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</si>
  <si>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</si>
  <si>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</si>
  <si>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</si>
  <si>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</si>
  <si>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</si>
  <si>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</si>
  <si>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</si>
  <si>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</si>
  <si>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</si>
  <si>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</si>
  <si>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</si>
  <si>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</si>
  <si>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</si>
  <si>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</si>
  <si>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</si>
  <si>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</si>
  <si>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</si>
  <si>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</si>
  <si>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</si>
  <si>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</si>
  <si>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</si>
  <si>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</si>
  <si>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</si>
  <si>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</si>
  <si>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</si>
  <si>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</si>
  <si>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</si>
  <si>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</si>
  <si>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</si>
  <si>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</si>
  <si>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</si>
  <si>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</si>
  <si>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</si>
  <si>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</si>
  <si>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</si>
  <si>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</si>
  <si>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</si>
  <si>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</si>
  <si>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</si>
  <si>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</si>
  <si>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</si>
  <si>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</si>
  <si>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</si>
  <si>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</si>
  <si>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</si>
  <si>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</si>
  <si>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</si>
  <si>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</si>
  <si>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</si>
  <si>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</si>
  <si>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</si>
  <si>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</si>
  <si>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</si>
  <si>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</si>
  <si>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</si>
  <si>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</si>
  <si>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</si>
  <si>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</si>
  <si>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</si>
  <si>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</si>
  <si>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</si>
  <si>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</si>
  <si>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</si>
  <si>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</si>
  <si>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</si>
  <si>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</si>
  <si>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</si>
  <si>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</si>
  <si>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</si>
  <si>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</si>
  <si>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</si>
  <si>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</si>
  <si>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</si>
  <si>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</si>
  <si>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</si>
  <si>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</si>
  <si>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</si>
  <si>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</si>
  <si>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</si>
  <si>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</si>
  <si>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</si>
  <si>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</si>
  <si>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</si>
  <si>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</si>
  <si>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</si>
  <si>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</si>
  <si>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</si>
  <si>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</si>
  <si>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</si>
  <si>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</si>
  <si>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</si>
  <si>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</si>
  <si>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</si>
  <si>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</si>
  <si>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</si>
  <si>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</si>
  <si>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</si>
  <si>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</si>
  <si>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</si>
  <si>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</si>
  <si>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</si>
  <si>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</si>
  <si>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</si>
  <si>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</si>
  <si>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</si>
  <si>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</si>
  <si>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</si>
  <si>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</si>
  <si>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</si>
  <si>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</si>
  <si>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</si>
  <si>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</si>
  <si>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</si>
  <si>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</si>
  <si>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</si>
  <si>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</si>
  <si>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</si>
  <si>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</si>
  <si>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</si>
  <si>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</si>
  <si>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</si>
  <si>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</si>
  <si>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</si>
  <si>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</si>
  <si>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</si>
  <si>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</si>
  <si>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</si>
  <si>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</si>
  <si>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</si>
  <si>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</si>
  <si>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</si>
  <si>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</si>
  <si>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</si>
  <si>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</si>
  <si>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</si>
  <si>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</si>
  <si>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</si>
  <si>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</si>
  <si>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</si>
  <si>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</si>
  <si>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</si>
  <si>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</si>
  <si>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</si>
  <si>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</si>
  <si>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</si>
  <si>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</si>
  <si>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</si>
  <si>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</si>
  <si>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</si>
  <si>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</si>
  <si>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</si>
  <si>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</si>
  <si>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</si>
  <si>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</si>
  <si>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</si>
  <si>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</si>
  <si>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</si>
  <si>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</si>
  <si>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</si>
  <si>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</si>
  <si>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</si>
  <si>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</si>
  <si>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</si>
  <si>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</si>
  <si>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</si>
  <si>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</si>
  <si>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</si>
  <si>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</si>
  <si>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</si>
  <si>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</si>
  <si>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</si>
  <si>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</si>
  <si>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</si>
  <si>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</si>
  <si>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</si>
  <si>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</si>
  <si>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</si>
  <si>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</si>
  <si>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</si>
  <si>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</si>
  <si>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</si>
  <si>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</si>
  <si>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</si>
  <si>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</si>
  <si>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</si>
  <si>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</si>
  <si>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</si>
  <si>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</si>
  <si>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</si>
  <si>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</si>
  <si>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</si>
  <si>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</si>
  <si>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</si>
  <si>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</si>
  <si>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</si>
  <si>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</si>
  <si>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</si>
  <si>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</si>
  <si>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</si>
  <si>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</si>
  <si>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</si>
  <si>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</si>
  <si>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</si>
  <si>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</si>
  <si>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</si>
  <si>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</si>
  <si>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</si>
  <si>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</si>
  <si>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</si>
  <si>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</si>
  <si>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</si>
  <si>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</si>
  <si>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</si>
  <si>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</si>
  <si>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</si>
  <si>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</si>
  <si>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</si>
  <si>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</si>
  <si>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</si>
  <si>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</si>
  <si>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</si>
  <si>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</si>
  <si>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</si>
  <si>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</si>
  <si>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</si>
  <si>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</si>
  <si>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</si>
  <si>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</si>
  <si>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</si>
  <si>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</si>
  <si>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</si>
  <si>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</si>
  <si>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</si>
  <si>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</si>
  <si>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</si>
  <si>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</si>
  <si>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</si>
  <si>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</si>
  <si>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</si>
  <si>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</si>
  <si>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</si>
  <si>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</si>
  <si>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</si>
  <si>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</si>
  <si>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</si>
  <si>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</si>
  <si>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</si>
  <si>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</si>
  <si>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</si>
  <si>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</si>
  <si>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</si>
  <si>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</si>
  <si>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</si>
  <si>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</si>
  <si>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</si>
  <si>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</si>
  <si>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</si>
  <si>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</si>
  <si>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</si>
  <si>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</si>
  <si>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</si>
  <si>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</si>
  <si>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</si>
  <si>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</si>
  <si>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</si>
  <si>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</si>
  <si>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</si>
  <si>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</si>
  <si>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</si>
  <si>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</si>
  <si>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</si>
  <si>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</si>
  <si>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</si>
  <si>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</si>
  <si>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</si>
  <si>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</si>
  <si>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</si>
  <si>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</si>
  <si>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</si>
  <si>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</si>
  <si>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</si>
  <si>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</si>
  <si>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</si>
  <si>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</si>
  <si>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</si>
  <si>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</si>
  <si>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</si>
  <si>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</si>
  <si>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</si>
  <si>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</si>
  <si>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</si>
  <si>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</si>
  <si>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</si>
  <si>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</si>
  <si>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</si>
  <si>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</si>
  <si>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</si>
  <si>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</si>
  <si>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</si>
  <si>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</si>
  <si>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</si>
  <si>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</si>
  <si>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</si>
  <si>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</si>
  <si>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</si>
  <si>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</si>
  <si>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</si>
  <si>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</si>
  <si>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</si>
  <si>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</si>
  <si>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</si>
  <si>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</si>
  <si>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</si>
  <si>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</si>
  <si>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</si>
  <si>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</si>
  <si>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</si>
  <si>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</si>
  <si>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</si>
  <si>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</si>
  <si>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</si>
  <si>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</si>
  <si>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</si>
  <si>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</si>
  <si>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</si>
  <si>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</si>
  <si>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</si>
  <si>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</si>
  <si>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</si>
  <si>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</si>
  <si>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</si>
  <si>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</si>
  <si>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</si>
  <si>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</si>
  <si>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</si>
  <si>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</si>
  <si>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</si>
  <si>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</si>
  <si>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</si>
  <si>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</si>
  <si>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</si>
  <si>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</si>
  <si>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</si>
  <si>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</si>
  <si>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</si>
  <si>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</si>
  <si>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</si>
  <si>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</si>
  <si>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</si>
  <si>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</si>
  <si>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</si>
  <si>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</si>
  <si>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</si>
  <si>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</si>
  <si>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</si>
  <si>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</si>
  <si>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</si>
  <si>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</si>
  <si>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</si>
  <si>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</si>
  <si>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</si>
  <si>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</si>
  <si>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</si>
  <si>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</si>
  <si>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</si>
  <si>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</si>
  <si>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</si>
  <si>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</si>
  <si>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</si>
  <si>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</si>
  <si>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</si>
  <si>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</si>
  <si>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</si>
  <si>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</si>
  <si>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</si>
  <si>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</si>
  <si>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</si>
  <si>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</si>
  <si>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</si>
  <si>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</si>
  <si>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</si>
  <si>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</si>
  <si>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</si>
  <si>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</si>
  <si>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</si>
  <si>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</si>
  <si>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</si>
  <si>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</si>
  <si>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</si>
  <si>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</si>
  <si>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</si>
  <si>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</si>
  <si>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</si>
  <si>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</si>
  <si>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</si>
  <si>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</si>
  <si>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</si>
  <si>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</si>
  <si>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</si>
  <si>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</si>
  <si>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</si>
  <si>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</si>
  <si>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</si>
  <si>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</si>
  <si>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</si>
  <si>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</si>
  <si>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</si>
  <si>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</si>
  <si>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</si>
  <si>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</si>
  <si>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</si>
  <si>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</si>
  <si>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</si>
  <si>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</si>
  <si>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</si>
  <si>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</si>
  <si>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</si>
  <si>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</si>
  <si>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</si>
  <si>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</si>
  <si>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</si>
  <si>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</si>
  <si>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</si>
  <si>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</si>
  <si>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</si>
  <si>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</si>
  <si>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</si>
  <si>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</si>
  <si>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</si>
  <si>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</si>
  <si>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</si>
  <si>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</si>
  <si>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</si>
  <si>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</si>
  <si>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</si>
  <si>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</si>
  <si>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</si>
  <si>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</si>
  <si>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</si>
  <si>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</si>
  <si>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</si>
  <si>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</si>
  <si>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</si>
  <si>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</si>
  <si>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</si>
  <si>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</si>
  <si>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</si>
  <si>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</si>
  <si>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</si>
  <si>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</si>
  <si>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</si>
  <si>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</si>
  <si>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</si>
  <si>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</si>
  <si>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</si>
  <si>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</si>
  <si>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</si>
  <si>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</si>
  <si>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</si>
  <si>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</si>
  <si>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</si>
  <si>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</si>
  <si>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</si>
  <si>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</si>
  <si>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</si>
  <si>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</si>
  <si>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</si>
  <si>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</si>
  <si>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</si>
  <si>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</si>
  <si>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</si>
  <si>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</si>
  <si>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</si>
  <si>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</si>
  <si>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</si>
  <si>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</si>
  <si>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</si>
  <si>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</si>
  <si>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</si>
  <si>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</si>
  <si>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</si>
  <si>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</si>
  <si>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</si>
  <si>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</si>
  <si>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</si>
  <si>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</si>
  <si>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</si>
  <si>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</si>
  <si>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</si>
  <si>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</si>
  <si>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</si>
  <si>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</si>
  <si>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</si>
  <si>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</si>
  <si>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</si>
  <si>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</si>
  <si>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</si>
  <si>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</si>
  <si>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</si>
  <si>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</si>
  <si>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</si>
  <si>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</si>
  <si>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</si>
  <si>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</si>
  <si>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</si>
  <si>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</si>
  <si>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</si>
  <si>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</si>
  <si>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</si>
  <si>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</si>
  <si>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</si>
  <si>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</si>
  <si>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</si>
  <si>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</si>
  <si>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</si>
  <si>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</si>
  <si>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</si>
  <si>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</si>
  <si>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</si>
  <si>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</si>
  <si>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</si>
  <si>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</si>
  <si>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</si>
  <si>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</si>
  <si>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</si>
  <si>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</si>
  <si>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</si>
  <si>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</si>
  <si>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</si>
  <si>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</si>
  <si>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</si>
  <si>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</si>
  <si>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</si>
  <si>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</si>
  <si>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</si>
  <si>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</si>
  <si>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</si>
  <si>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</si>
  <si>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</si>
  <si>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</si>
  <si>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</si>
  <si>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</si>
  <si>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</si>
  <si>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</si>
  <si>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</si>
  <si>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</si>
  <si>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</si>
  <si>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</si>
  <si>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</si>
  <si>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</si>
  <si>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</si>
  <si>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</si>
  <si>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</si>
  <si>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</si>
  <si>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</si>
  <si>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</si>
  <si>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</si>
  <si>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</si>
  <si>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</si>
  <si>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</si>
  <si>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</si>
  <si>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</si>
  <si>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</si>
  <si>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</si>
  <si>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</si>
  <si>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</si>
  <si>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</si>
  <si>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</si>
  <si>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</si>
  <si>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</si>
  <si>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</si>
  <si>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</si>
  <si>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</si>
  <si>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</si>
  <si>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</si>
  <si>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</si>
  <si>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</si>
  <si>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</si>
  <si>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</si>
  <si>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</si>
  <si>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</si>
  <si>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</si>
  <si>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</si>
  <si>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</si>
  <si>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</si>
  <si>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</si>
  <si>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</si>
  <si>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</si>
  <si>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</si>
  <si>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</si>
  <si>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</si>
  <si>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</si>
  <si>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</si>
  <si>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</si>
  <si>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</si>
  <si>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</si>
  <si>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</si>
  <si>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</si>
  <si>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</si>
  <si>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</si>
  <si>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</si>
  <si>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</si>
  <si>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</si>
  <si>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</si>
  <si>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</si>
  <si>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</si>
  <si>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</si>
  <si>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</si>
  <si>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</si>
  <si>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</si>
  <si>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</si>
  <si>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</si>
  <si>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</si>
  <si>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</si>
  <si>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</si>
  <si>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</si>
  <si>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</si>
  <si>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</si>
  <si>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</si>
  <si>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</si>
  <si>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</si>
  <si>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</si>
  <si>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</si>
  <si>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</si>
  <si>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</si>
  <si>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</si>
  <si>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</si>
  <si>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</si>
  <si>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</si>
  <si>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</si>
  <si>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</si>
  <si>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</si>
  <si>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</si>
  <si>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</si>
  <si>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</si>
  <si>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</si>
  <si>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</si>
  <si>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</si>
  <si>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</si>
  <si>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</si>
  <si>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</si>
  <si>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</si>
  <si>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</si>
  <si>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</si>
  <si>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</si>
  <si>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</si>
  <si>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</si>
  <si>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</si>
  <si>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</si>
  <si>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</si>
  <si>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</si>
  <si>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</si>
  <si>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</si>
  <si>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</si>
  <si>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</si>
  <si>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</si>
  <si>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</si>
  <si>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</si>
  <si>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</si>
  <si>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</si>
  <si>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</si>
  <si>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</si>
  <si>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</si>
  <si>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</si>
  <si>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</si>
  <si>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</si>
  <si>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</si>
  <si>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</si>
  <si>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</si>
  <si>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</si>
  <si>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</si>
  <si>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</si>
  <si>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</si>
  <si>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</si>
  <si>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</si>
  <si>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</si>
  <si>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</si>
  <si>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</si>
  <si>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</si>
  <si>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</si>
  <si>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</si>
  <si>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</si>
  <si>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</si>
  <si>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</si>
  <si>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</si>
  <si>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</si>
  <si>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</si>
  <si>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</si>
  <si>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</si>
  <si>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</si>
  <si>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</si>
  <si>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</si>
  <si>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</si>
  <si>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</si>
  <si>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</si>
  <si>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</si>
  <si>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</si>
  <si>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</si>
  <si>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</si>
  <si>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</si>
  <si>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</si>
  <si>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</si>
  <si>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</si>
  <si>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</si>
  <si>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</si>
  <si>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</si>
  <si>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</si>
  <si>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</si>
  <si>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</si>
  <si>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</si>
  <si>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</si>
  <si>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</si>
  <si>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</si>
  <si>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</si>
  <si>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</si>
  <si>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</si>
  <si>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</si>
  <si>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</si>
  <si>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</si>
  <si>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</si>
  <si>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</si>
  <si>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</si>
  <si>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</si>
  <si>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</si>
  <si>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</si>
  <si>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</si>
  <si>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</si>
  <si>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</si>
  <si>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</si>
  <si>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</si>
  <si>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</si>
  <si>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</si>
  <si>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</si>
  <si>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</si>
  <si>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</si>
  <si>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</si>
  <si>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</si>
  <si>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</si>
  <si>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</si>
  <si>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</si>
  <si>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</si>
  <si>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</si>
  <si>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</si>
  <si>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</si>
  <si>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</si>
  <si>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</si>
  <si>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</si>
  <si>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</si>
  <si>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</si>
  <si>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</si>
  <si>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</si>
  <si>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</si>
  <si>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</si>
  <si>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</si>
  <si>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</si>
  <si>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</si>
  <si>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</si>
  <si>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</si>
  <si>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</si>
  <si>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</si>
  <si>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</si>
  <si>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</si>
  <si>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</si>
  <si>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</si>
  <si>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</si>
  <si>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</si>
  <si>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</si>
  <si>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</si>
  <si>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</si>
  <si>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</si>
  <si>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</si>
  <si>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</si>
  <si>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</si>
  <si>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</si>
  <si>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</si>
  <si>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</si>
  <si>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</si>
  <si>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</si>
  <si>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</si>
  <si>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</si>
  <si>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</si>
  <si>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</si>
  <si>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</si>
  <si>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</si>
  <si>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</si>
  <si>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</si>
  <si>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</si>
  <si>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</si>
  <si>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</si>
  <si>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</si>
  <si>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</si>
  <si>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</si>
  <si>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</si>
  <si>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</si>
  <si>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</si>
  <si>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</si>
  <si>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</si>
  <si>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</si>
  <si>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</si>
  <si>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</si>
  <si>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</si>
  <si>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</si>
  <si>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</si>
  <si>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</si>
  <si>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</si>
  <si>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</si>
  <si>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</si>
  <si>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</si>
  <si>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</si>
  <si>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</si>
  <si>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</si>
  <si>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</si>
  <si>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</si>
  <si>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</si>
  <si>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</si>
  <si>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</si>
  <si>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</si>
  <si>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</si>
  <si>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</si>
  <si>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</si>
  <si>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</si>
  <si>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</si>
  <si>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</si>
  <si>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</si>
  <si>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</si>
  <si>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</si>
  <si>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</si>
  <si>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</si>
  <si>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</si>
  <si>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</si>
  <si>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</si>
  <si>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</si>
  <si>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</si>
  <si>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</si>
  <si>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</si>
  <si>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</si>
  <si>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</si>
  <si>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</si>
  <si>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</si>
  <si>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</si>
  <si>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</si>
  <si>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</si>
  <si>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</si>
  <si>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</si>
  <si>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</si>
  <si>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</si>
  <si>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</si>
  <si>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</si>
  <si>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</si>
  <si>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</si>
  <si>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</si>
  <si>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</si>
  <si>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</si>
  <si>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</si>
  <si>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</si>
  <si>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</si>
  <si>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</si>
  <si>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</si>
  <si>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</si>
  <si>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</si>
  <si>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</si>
  <si>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</si>
  <si>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</si>
  <si>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</si>
  <si>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</si>
  <si>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</si>
  <si>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</si>
  <si>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</si>
  <si>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</si>
  <si>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</si>
  <si>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</si>
  <si>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</si>
  <si>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</si>
  <si>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</si>
  <si>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</si>
  <si>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</si>
  <si>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</si>
  <si>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</si>
  <si>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</si>
  <si>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</si>
  <si>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</si>
  <si>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</si>
  <si>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</si>
  <si>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</si>
  <si>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</si>
  <si>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</si>
  <si>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</si>
  <si>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</si>
  <si>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</si>
  <si>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</si>
  <si>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</si>
  <si>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</si>
  <si>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</si>
  <si>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</si>
  <si>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</si>
  <si>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</si>
  <si>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</si>
  <si>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</si>
  <si>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</si>
  <si>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</si>
  <si>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</si>
  <si>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</si>
  <si>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</si>
  <si>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</si>
  <si>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</si>
  <si>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</si>
  <si>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</si>
  <si>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</si>
  <si>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</si>
  <si>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</si>
  <si>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</si>
  <si>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</si>
  <si>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</si>
  <si>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</si>
  <si>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</si>
  <si>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</si>
  <si>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</si>
  <si>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</si>
  <si>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</si>
  <si>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</si>
  <si>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</si>
  <si>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</si>
  <si>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</si>
  <si>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</si>
  <si>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</si>
  <si>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</si>
  <si>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</si>
  <si>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</si>
  <si>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</si>
  <si>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</si>
  <si>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</si>
  <si>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</si>
  <si>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</si>
  <si>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</si>
  <si>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</si>
  <si>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</si>
  <si>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</si>
  <si>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</si>
  <si>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</si>
  <si>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</si>
  <si>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</si>
  <si>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</si>
  <si>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</si>
  <si>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</si>
  <si>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</si>
  <si>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</si>
  <si>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</si>
  <si>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</si>
  <si>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</si>
  <si>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</si>
  <si>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</si>
  <si>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</si>
  <si>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</si>
  <si>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</si>
  <si>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</si>
  <si>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</si>
  <si>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</si>
  <si>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</si>
  <si>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</si>
  <si>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</si>
  <si>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</si>
  <si>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</si>
  <si>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</si>
  <si>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</si>
  <si>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</si>
  <si>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</si>
  <si>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</si>
  <si>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</si>
  <si>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</si>
  <si>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</si>
  <si>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</si>
  <si>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</si>
  <si>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</si>
  <si>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</si>
  <si>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</si>
  <si>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</si>
  <si>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</si>
  <si>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</si>
  <si>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</si>
  <si>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</si>
  <si>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</si>
  <si>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</si>
  <si>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</si>
  <si>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</si>
  <si>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</si>
  <si>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</si>
  <si>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</si>
  <si>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</si>
  <si>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</si>
  <si>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</si>
  <si>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</si>
  <si>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</si>
  <si>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</si>
  <si>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</si>
  <si>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</si>
  <si>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</si>
  <si>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</si>
  <si>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</si>
  <si>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</si>
  <si>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</si>
  <si>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</si>
  <si>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</si>
  <si>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</si>
  <si>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</si>
  <si>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</si>
  <si>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</si>
  <si>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</si>
  <si>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</si>
  <si>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</si>
  <si>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</si>
  <si>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</si>
  <si>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</si>
  <si>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</si>
  <si>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</si>
  <si>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</si>
  <si>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</si>
  <si>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</si>
  <si>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</si>
  <si>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</si>
  <si>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</si>
  <si>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</si>
  <si>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</si>
  <si>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</si>
  <si>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</si>
  <si>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</si>
  <si>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</si>
  <si>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</si>
  <si>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</si>
  <si>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</si>
  <si>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</si>
  <si>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</si>
  <si>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</si>
  <si>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</si>
  <si>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</si>
  <si>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</si>
  <si>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</si>
  <si>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</si>
  <si>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</si>
  <si>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</si>
  <si>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</si>
  <si>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</si>
  <si>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</si>
  <si>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</si>
  <si>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</si>
  <si>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</si>
  <si>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</si>
  <si>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</si>
  <si>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</si>
  <si>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</si>
  <si>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</si>
  <si>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</si>
  <si>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</si>
  <si>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</si>
  <si>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</si>
  <si>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</si>
  <si>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</si>
  <si>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</si>
  <si>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</si>
  <si>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</si>
  <si>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</si>
  <si>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</si>
  <si>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</si>
  <si>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</si>
  <si>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</si>
  <si>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</si>
  <si>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</si>
  <si>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</si>
  <si>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</si>
  <si>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</si>
  <si>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</si>
  <si>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</si>
  <si>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</si>
  <si>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</si>
  <si>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</si>
  <si>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</si>
  <si>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</si>
  <si>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</si>
  <si>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</si>
  <si>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</si>
  <si>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</si>
  <si>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</si>
  <si>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</si>
  <si>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</si>
  <si>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</si>
  <si>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</si>
  <si>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</si>
  <si>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</si>
  <si>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</si>
  <si>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</si>
  <si>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</si>
  <si>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</si>
  <si>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</si>
  <si>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</si>
  <si>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</si>
  <si>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</si>
  <si>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</si>
  <si>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</si>
  <si>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</si>
  <si>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</si>
  <si>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</si>
  <si>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</si>
  <si>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</si>
  <si>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</si>
  <si>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</si>
  <si>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</si>
  <si>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</si>
  <si>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</si>
  <si>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</si>
  <si>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</si>
  <si>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</si>
  <si>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</si>
  <si>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</si>
  <si>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</si>
  <si>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</si>
  <si>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</si>
  <si>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</si>
  <si>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</si>
  <si>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</si>
  <si>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</si>
  <si>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</si>
  <si>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</si>
  <si>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</si>
  <si>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</si>
  <si>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</si>
  <si>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</si>
  <si>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</si>
  <si>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</si>
  <si>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</si>
  <si>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</si>
  <si>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</si>
  <si>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</si>
  <si>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</si>
  <si>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</si>
  <si>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</si>
  <si>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</si>
  <si>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</si>
  <si>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</si>
  <si>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</si>
  <si>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</si>
  <si>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</si>
  <si>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</si>
  <si>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</si>
  <si>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</si>
  <si>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</si>
  <si>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</si>
  <si>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</si>
  <si>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</si>
  <si>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</si>
  <si>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</si>
  <si>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</si>
  <si>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</si>
  <si>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</si>
  <si>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</si>
  <si>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</si>
  <si>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</si>
  <si>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</si>
  <si>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</si>
  <si>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</si>
  <si>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</si>
  <si>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</si>
  <si>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</si>
  <si>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</si>
  <si>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</si>
  <si>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</si>
  <si>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</si>
  <si>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</si>
  <si>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</si>
  <si>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</si>
  <si>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</si>
  <si>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</si>
  <si>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</si>
  <si>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</si>
  <si>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</si>
  <si>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</si>
  <si>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</si>
  <si>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</si>
  <si>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</si>
  <si>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</si>
  <si>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</si>
  <si>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</si>
  <si>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</si>
  <si>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</si>
  <si>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</si>
  <si>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</si>
  <si>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</si>
  <si>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</si>
  <si>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</si>
  <si>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</si>
  <si>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</si>
  <si>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</si>
  <si>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</si>
  <si>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</si>
  <si>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</si>
  <si>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</si>
  <si>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</si>
  <si>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</si>
  <si>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</si>
  <si>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</si>
  <si>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</si>
  <si>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</si>
  <si>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</si>
  <si>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</si>
  <si>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</si>
  <si>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</si>
  <si>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</si>
  <si>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</si>
  <si>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</si>
  <si>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</si>
  <si>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</si>
  <si>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</si>
  <si>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</si>
  <si>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</si>
  <si>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</si>
  <si>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</si>
  <si>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</si>
  <si>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</si>
  <si>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</si>
  <si>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</si>
  <si>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</si>
  <si>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</si>
  <si>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</si>
  <si>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</si>
  <si>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</si>
  <si>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</si>
  <si>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</si>
  <si>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</si>
  <si>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</si>
  <si>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</si>
  <si>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</si>
  <si>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</si>
  <si>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</si>
  <si>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</si>
  <si>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</si>
  <si>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</si>
  <si>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</si>
  <si>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</si>
  <si>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</si>
  <si>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</si>
  <si>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</si>
  <si>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</si>
  <si>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</si>
  <si>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</si>
  <si>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</si>
  <si>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</si>
  <si>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</si>
  <si>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</si>
  <si>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</si>
  <si>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</si>
  <si>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</si>
  <si>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</si>
  <si>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</si>
  <si>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</si>
  <si>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</si>
  <si>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</si>
  <si>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</si>
  <si>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</si>
  <si>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</si>
  <si>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</si>
  <si>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</si>
  <si>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</si>
  <si>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</si>
  <si>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</si>
  <si>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</si>
  <si>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</si>
  <si>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</si>
  <si>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</si>
  <si>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</si>
  <si>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</si>
  <si>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</si>
  <si>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</si>
  <si>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</si>
  <si>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</si>
  <si>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</si>
  <si>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</si>
  <si>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</si>
  <si>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</si>
  <si>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</si>
  <si>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</si>
  <si>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</si>
  <si>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</si>
  <si>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</si>
  <si>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</si>
  <si>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</si>
  <si>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</si>
  <si>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</si>
  <si>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</si>
  <si>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</si>
  <si>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</si>
  <si>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</si>
  <si>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</si>
  <si>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</si>
  <si>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</si>
  <si>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</si>
  <si>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</si>
  <si>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</si>
  <si>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</si>
  <si>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</si>
  <si>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</si>
  <si>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</si>
  <si>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</si>
  <si>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</si>
  <si>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</si>
  <si>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</si>
  <si>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</si>
  <si>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</si>
  <si>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</si>
  <si>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</si>
  <si>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</si>
  <si>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</si>
  <si>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</si>
  <si>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</si>
  <si>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</si>
  <si>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</si>
  <si>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00:27:25</t>
  </si>
  <si>
    <t>80199/24</t>
  </si>
  <si>
    <t>00:37:07</t>
  </si>
  <si>
    <t>80200/24</t>
  </si>
  <si>
    <t>00:50:45</t>
  </si>
  <si>
    <t>80201/24</t>
  </si>
  <si>
    <t>00:12:20</t>
  </si>
  <si>
    <t>80202/24</t>
  </si>
  <si>
    <t>5628A62</t>
  </si>
  <si>
    <t>REMPRQUE</t>
  </si>
  <si>
    <t>00:16:45</t>
  </si>
  <si>
    <t>80203/24</t>
  </si>
  <si>
    <t>00:29:22</t>
  </si>
  <si>
    <t>80204/24</t>
  </si>
  <si>
    <t>00:36:10</t>
  </si>
  <si>
    <t>80205/24</t>
  </si>
  <si>
    <t>00:24:19</t>
  </si>
  <si>
    <t>80206/24</t>
  </si>
  <si>
    <t>12854a44</t>
  </si>
  <si>
    <t>00:40:00</t>
  </si>
  <si>
    <t>80207/24</t>
  </si>
  <si>
    <t>06:37:23</t>
  </si>
  <si>
    <t>80208/24</t>
  </si>
  <si>
    <t>06:44:13</t>
  </si>
  <si>
    <t>80209/24</t>
  </si>
  <si>
    <t>06:52:36</t>
  </si>
  <si>
    <t>80210/24</t>
  </si>
  <si>
    <t>07:04:04</t>
  </si>
  <si>
    <t>80211/24</t>
  </si>
  <si>
    <t>07:13:11</t>
  </si>
  <si>
    <t>80212/24</t>
  </si>
  <si>
    <t>07:22:35</t>
  </si>
  <si>
    <t>80213/24</t>
  </si>
  <si>
    <t>07:34:39</t>
  </si>
  <si>
    <t>80214/24</t>
  </si>
  <si>
    <t>07:42:28</t>
  </si>
  <si>
    <t>80215/24</t>
  </si>
  <si>
    <t>08:05:26</t>
  </si>
  <si>
    <t>80216/24</t>
  </si>
  <si>
    <t>08:13:19</t>
  </si>
  <si>
    <t>80217/24</t>
  </si>
  <si>
    <t>08:17:59</t>
  </si>
  <si>
    <t>80218/24</t>
  </si>
  <si>
    <t>08:26:48</t>
  </si>
  <si>
    <t>80219/24</t>
  </si>
  <si>
    <t>08:35:31</t>
  </si>
  <si>
    <t>80220/24</t>
  </si>
  <si>
    <t>08:44:35</t>
  </si>
  <si>
    <t>80221/24</t>
  </si>
  <si>
    <t>08:56:33</t>
  </si>
  <si>
    <t>80222/24</t>
  </si>
  <si>
    <t>09:09:08</t>
  </si>
  <si>
    <t>80223/24</t>
  </si>
  <si>
    <t>09:18:56</t>
  </si>
  <si>
    <t>80224/24</t>
  </si>
  <si>
    <t>77956A40</t>
  </si>
  <si>
    <t>09:23:03</t>
  </si>
  <si>
    <t>80225/24</t>
  </si>
  <si>
    <t>09:25:36</t>
  </si>
  <si>
    <t>80226/24</t>
  </si>
  <si>
    <t>09:32:27</t>
  </si>
  <si>
    <t>80227/24</t>
  </si>
  <si>
    <t>09:36:44</t>
  </si>
  <si>
    <t>80228/24</t>
  </si>
  <si>
    <t>50800A40</t>
  </si>
  <si>
    <t>09:54:21</t>
  </si>
  <si>
    <t>80229/24</t>
  </si>
  <si>
    <t>09:56:53</t>
  </si>
  <si>
    <t>80230/24</t>
  </si>
  <si>
    <t>D55/31</t>
  </si>
  <si>
    <t>10:08:44</t>
  </si>
  <si>
    <t>80231/24</t>
  </si>
  <si>
    <t>10:12:42</t>
  </si>
  <si>
    <t>80232/24</t>
  </si>
  <si>
    <t>11:05:43</t>
  </si>
  <si>
    <t>80233/24</t>
  </si>
  <si>
    <t>11:21:24</t>
  </si>
  <si>
    <t>80234/24</t>
  </si>
  <si>
    <t>11:29:10</t>
  </si>
  <si>
    <t>80235/24</t>
  </si>
  <si>
    <t>11:40:43</t>
  </si>
  <si>
    <t>80236/24</t>
  </si>
  <si>
    <t>11:48:01</t>
  </si>
  <si>
    <t>80237/24</t>
  </si>
  <si>
    <t>TOUT VENANT 0/100</t>
  </si>
  <si>
    <t>11:52:07</t>
  </si>
  <si>
    <t>80238/24</t>
  </si>
  <si>
    <t>12:21:59</t>
  </si>
  <si>
    <t>80239/24</t>
  </si>
  <si>
    <t>12:39:33</t>
  </si>
  <si>
    <t>80240/24</t>
  </si>
  <si>
    <t>13:01:24</t>
  </si>
  <si>
    <t>80241/24</t>
  </si>
  <si>
    <t>14:16:18</t>
  </si>
  <si>
    <t>80242/24</t>
  </si>
  <si>
    <t>14:29:42</t>
  </si>
  <si>
    <t>80243/24</t>
  </si>
  <si>
    <t>14:34:11</t>
  </si>
  <si>
    <t>80244/24</t>
  </si>
  <si>
    <t>D54/31</t>
  </si>
  <si>
    <t>14:51:56</t>
  </si>
  <si>
    <t>80245/24</t>
  </si>
  <si>
    <t>15:07:33</t>
  </si>
  <si>
    <t>80246/24</t>
  </si>
  <si>
    <t>15:14:32</t>
  </si>
  <si>
    <t>80247/24</t>
  </si>
  <si>
    <t>15:41:21</t>
  </si>
  <si>
    <t>80248/24</t>
  </si>
  <si>
    <t>15:57:30</t>
  </si>
  <si>
    <t>80249/24</t>
  </si>
  <si>
    <t>16:13:28</t>
  </si>
  <si>
    <t>80250/24</t>
  </si>
  <si>
    <t>84352A40</t>
  </si>
  <si>
    <t>16:26:14</t>
  </si>
  <si>
    <t>80251/24</t>
  </si>
  <si>
    <t>16:38:20</t>
  </si>
  <si>
    <t>80252/24</t>
  </si>
  <si>
    <t>17:22:14</t>
  </si>
  <si>
    <t>80253/24</t>
  </si>
  <si>
    <t>06:34:42</t>
  </si>
  <si>
    <t>80254/24</t>
  </si>
  <si>
    <t>06:40:31</t>
  </si>
  <si>
    <t>80255/24</t>
  </si>
  <si>
    <t>06:50:14</t>
  </si>
  <si>
    <t>80256/24</t>
  </si>
  <si>
    <t>06:55:02</t>
  </si>
  <si>
    <t>80257/24</t>
  </si>
  <si>
    <t>07:04:22</t>
  </si>
  <si>
    <t>80258/24</t>
  </si>
  <si>
    <t>07:07:02</t>
  </si>
  <si>
    <t>80259/24</t>
  </si>
  <si>
    <t>07:10:38</t>
  </si>
  <si>
    <t>80260/24</t>
  </si>
  <si>
    <t>07:21:56</t>
  </si>
  <si>
    <t>80261/24</t>
  </si>
  <si>
    <t>07:24:20</t>
  </si>
  <si>
    <t>80262/24</t>
  </si>
  <si>
    <t>07:31:02</t>
  </si>
  <si>
    <t>80263/24</t>
  </si>
  <si>
    <t>07:34:20</t>
  </si>
  <si>
    <t>80264/24</t>
  </si>
  <si>
    <t>07:38:58</t>
  </si>
  <si>
    <t>80265/24</t>
  </si>
  <si>
    <t>07:42:14</t>
  </si>
  <si>
    <t>80266/24</t>
  </si>
  <si>
    <t>07:48:06</t>
  </si>
  <si>
    <t>80267/24</t>
  </si>
  <si>
    <t>07:53:19</t>
  </si>
  <si>
    <t>80268/24</t>
  </si>
  <si>
    <t>07:56:05</t>
  </si>
  <si>
    <t>80269/24</t>
  </si>
  <si>
    <t>08:03:55</t>
  </si>
  <si>
    <t>80270/24</t>
  </si>
  <si>
    <t>08:07:39</t>
  </si>
  <si>
    <t>80271/24</t>
  </si>
  <si>
    <t>08:11:51</t>
  </si>
  <si>
    <t>80272/24</t>
  </si>
  <si>
    <t>13027D40</t>
  </si>
  <si>
    <t>08:17:41</t>
  </si>
  <si>
    <t>80273/24</t>
  </si>
  <si>
    <t>15208D40</t>
  </si>
  <si>
    <t>08:19:29</t>
  </si>
  <si>
    <t>80274/24</t>
  </si>
  <si>
    <t>08:25:18</t>
  </si>
  <si>
    <t>80275/24</t>
  </si>
  <si>
    <t>08:34:42</t>
  </si>
  <si>
    <t>80276/24</t>
  </si>
  <si>
    <t>99561B40</t>
  </si>
  <si>
    <t>08:38:04</t>
  </si>
  <si>
    <t>80277/24</t>
  </si>
  <si>
    <t>08:46:35</t>
  </si>
  <si>
    <t>80278/24</t>
  </si>
  <si>
    <t>08:48:16</t>
  </si>
  <si>
    <t>80279/24</t>
  </si>
  <si>
    <t>08:54:51</t>
  </si>
  <si>
    <t>80280/24</t>
  </si>
  <si>
    <t>08:59:22</t>
  </si>
  <si>
    <t>80281/24</t>
  </si>
  <si>
    <t>10:11:09</t>
  </si>
  <si>
    <t>80282/24</t>
  </si>
  <si>
    <t>10:49:51</t>
  </si>
  <si>
    <t>80283/24</t>
  </si>
  <si>
    <t>11:03:17</t>
  </si>
  <si>
    <t>80284/24</t>
  </si>
  <si>
    <t>11:16:10</t>
  </si>
  <si>
    <t>80285/24</t>
  </si>
  <si>
    <t>11:20:53</t>
  </si>
  <si>
    <t>80286/24</t>
  </si>
  <si>
    <t>11:26:33</t>
  </si>
  <si>
    <t>80287/24</t>
  </si>
  <si>
    <t>11:29:27</t>
  </si>
  <si>
    <t>80288/24</t>
  </si>
  <si>
    <t>11:34:39</t>
  </si>
  <si>
    <t>80289/24</t>
  </si>
  <si>
    <t>12:37:02</t>
  </si>
  <si>
    <t>80290/24</t>
  </si>
  <si>
    <t>12:49:57</t>
  </si>
  <si>
    <t>80291/24</t>
  </si>
  <si>
    <t>12:59:54</t>
  </si>
  <si>
    <t>80292/24</t>
  </si>
  <si>
    <t>13:09:24</t>
  </si>
  <si>
    <t>80293/24</t>
  </si>
  <si>
    <t>14:27:02</t>
  </si>
  <si>
    <t>80294/24</t>
  </si>
  <si>
    <t>14:39:14</t>
  </si>
  <si>
    <t>80295/24</t>
  </si>
  <si>
    <t>15:13:21</t>
  </si>
  <si>
    <t>80296/24</t>
  </si>
  <si>
    <t>15:22:02</t>
  </si>
  <si>
    <t>80297/24</t>
  </si>
  <si>
    <t>15:32:26</t>
  </si>
  <si>
    <t>80298/24</t>
  </si>
  <si>
    <t>15:46:20</t>
  </si>
  <si>
    <t>80299/24</t>
  </si>
  <si>
    <t>16:09:24</t>
  </si>
  <si>
    <t>80300/24</t>
  </si>
  <si>
    <t>16:27:23</t>
  </si>
  <si>
    <t>80301/24</t>
  </si>
  <si>
    <t>17:05:00</t>
  </si>
  <si>
    <t>80302/24</t>
  </si>
  <si>
    <t>06:39:17</t>
  </si>
  <si>
    <t>80303/24</t>
  </si>
  <si>
    <t>06:46:28</t>
  </si>
  <si>
    <t>80304/24</t>
  </si>
  <si>
    <t>07:01:00</t>
  </si>
  <si>
    <t>80305/24</t>
  </si>
  <si>
    <t>07:08:53</t>
  </si>
  <si>
    <t>80306/24</t>
  </si>
  <si>
    <t>07:16:33</t>
  </si>
  <si>
    <t>80307/24</t>
  </si>
  <si>
    <t>07:19:56</t>
  </si>
  <si>
    <t>80308/24</t>
  </si>
  <si>
    <t>07:22:53</t>
  </si>
  <si>
    <t>80309/24</t>
  </si>
  <si>
    <t>07:31:52</t>
  </si>
  <si>
    <t>80310/24</t>
  </si>
  <si>
    <t>07:34:04</t>
  </si>
  <si>
    <t>80311/24</t>
  </si>
  <si>
    <t>07:40:02</t>
  </si>
  <si>
    <t>80312/24</t>
  </si>
  <si>
    <t>07:43:20</t>
  </si>
  <si>
    <t>80313/24</t>
  </si>
  <si>
    <t>07:46:22</t>
  </si>
  <si>
    <t>80314/24</t>
  </si>
  <si>
    <t>07:54:57</t>
  </si>
  <si>
    <t>80315/24</t>
  </si>
  <si>
    <t>08:02:34</t>
  </si>
  <si>
    <t>80316/24</t>
  </si>
  <si>
    <t>08:04:44</t>
  </si>
  <si>
    <t>80317/24</t>
  </si>
  <si>
    <t>08:12:56</t>
  </si>
  <si>
    <t>80318/24</t>
  </si>
  <si>
    <t>08:14:20</t>
  </si>
  <si>
    <t>80319/24</t>
  </si>
  <si>
    <t>08:21:08</t>
  </si>
  <si>
    <t>80320/24</t>
  </si>
  <si>
    <t>08:25:43</t>
  </si>
  <si>
    <t>80321/24</t>
  </si>
  <si>
    <t>08:30:54</t>
  </si>
  <si>
    <t>80322/24</t>
  </si>
  <si>
    <t>08:37:10</t>
  </si>
  <si>
    <t>80323/24</t>
  </si>
  <si>
    <t>08:44:43</t>
  </si>
  <si>
    <t>80324/24</t>
  </si>
  <si>
    <t>09:00:33</t>
  </si>
  <si>
    <t>80325/24</t>
  </si>
  <si>
    <t>12446B40</t>
  </si>
  <si>
    <t>09:21:55</t>
  </si>
  <si>
    <t>80326/24</t>
  </si>
  <si>
    <t>10:35:02</t>
  </si>
  <si>
    <t>80327/24</t>
  </si>
  <si>
    <t>10:43:15</t>
  </si>
  <si>
    <t>80328/24</t>
  </si>
  <si>
    <t>10:56:31</t>
  </si>
  <si>
    <t>80329/24</t>
  </si>
  <si>
    <t>11:04:58</t>
  </si>
  <si>
    <t>80330/24</t>
  </si>
  <si>
    <t>11:06:55</t>
  </si>
  <si>
    <t>80331/24</t>
  </si>
  <si>
    <t>21428B40</t>
  </si>
  <si>
    <t>11:14:33</t>
  </si>
  <si>
    <t>80332/24</t>
  </si>
  <si>
    <t>11:16:38</t>
  </si>
  <si>
    <t>80333/24</t>
  </si>
  <si>
    <t>11:24:19</t>
  </si>
  <si>
    <t>80334/24</t>
  </si>
  <si>
    <t>11:28:03</t>
  </si>
  <si>
    <t>80335/24</t>
  </si>
  <si>
    <t>80336/24</t>
  </si>
  <si>
    <t>11:37:01</t>
  </si>
  <si>
    <t>80337/24</t>
  </si>
  <si>
    <t>11:43:45</t>
  </si>
  <si>
    <t>80338/24</t>
  </si>
  <si>
    <t>11:46:42</t>
  </si>
  <si>
    <t>80339/24</t>
  </si>
  <si>
    <t>11:52:24</t>
  </si>
  <si>
    <t>80340/24</t>
  </si>
  <si>
    <t>30373A44</t>
  </si>
  <si>
    <t>13:24:31</t>
  </si>
  <si>
    <t>80341/24</t>
  </si>
  <si>
    <t>13:59:51</t>
  </si>
  <si>
    <t>80342/24</t>
  </si>
  <si>
    <t>14:19:47</t>
  </si>
  <si>
    <t>80343/24</t>
  </si>
  <si>
    <t>14:28:20</t>
  </si>
  <si>
    <t>80344/24</t>
  </si>
  <si>
    <t>14:42:44</t>
  </si>
  <si>
    <t>80345/24</t>
  </si>
  <si>
    <t>15:11:20</t>
  </si>
  <si>
    <t>80346/24</t>
  </si>
  <si>
    <t>15:21:42</t>
  </si>
  <si>
    <t>80347/24</t>
  </si>
  <si>
    <t>15:27:38</t>
  </si>
  <si>
    <t>80348/24</t>
  </si>
  <si>
    <t>15:36:57</t>
  </si>
  <si>
    <t>80349/24</t>
  </si>
  <si>
    <t>15:44:05</t>
  </si>
  <si>
    <t>80350/24</t>
  </si>
  <si>
    <t>16:05:17</t>
  </si>
  <si>
    <t>80351/24</t>
  </si>
  <si>
    <t>16:07:19</t>
  </si>
  <si>
    <t>80352/24</t>
  </si>
  <si>
    <t>16:20:10</t>
  </si>
  <si>
    <t>80354/24</t>
  </si>
  <si>
    <t>16:56:03</t>
  </si>
  <si>
    <t>80355/24</t>
  </si>
  <si>
    <t>17:06:34</t>
  </si>
  <si>
    <t>80356/24</t>
  </si>
  <si>
    <t>17:11:45</t>
  </si>
  <si>
    <t>80357/24</t>
  </si>
  <si>
    <t>84968D6</t>
  </si>
  <si>
    <t>17:22:08</t>
  </si>
  <si>
    <t>80358/24</t>
  </si>
  <si>
    <t>17:34:57</t>
  </si>
  <si>
    <t>80359/24</t>
  </si>
  <si>
    <t>06:41:26</t>
  </si>
  <si>
    <t>80360/24</t>
  </si>
  <si>
    <t>06:45:22</t>
  </si>
  <si>
    <t>80361/24</t>
  </si>
  <si>
    <t>06:47:19</t>
  </si>
  <si>
    <t>80362/24</t>
  </si>
  <si>
    <t>06:53:29</t>
  </si>
  <si>
    <t>80363/24</t>
  </si>
  <si>
    <t>06:55:25</t>
  </si>
  <si>
    <t>80364/24</t>
  </si>
  <si>
    <t>07:04:00</t>
  </si>
  <si>
    <t>80365/24</t>
  </si>
  <si>
    <t>07:06:03</t>
  </si>
  <si>
    <t>80366/24</t>
  </si>
  <si>
    <t>07:09:32</t>
  </si>
  <si>
    <t>80367/24</t>
  </si>
  <si>
    <t>16713A44</t>
  </si>
  <si>
    <t>80368/24</t>
  </si>
  <si>
    <t>16130H1</t>
  </si>
  <si>
    <t>07:20:14</t>
  </si>
  <si>
    <t>80369/24</t>
  </si>
  <si>
    <t>07:22:20</t>
  </si>
  <si>
    <t>80370/24</t>
  </si>
  <si>
    <t>20067D40</t>
  </si>
  <si>
    <t>07:28:15</t>
  </si>
  <si>
    <t>80371/24</t>
  </si>
  <si>
    <t>07:33:15</t>
  </si>
  <si>
    <t>80372/24</t>
  </si>
  <si>
    <t>13583B33</t>
  </si>
  <si>
    <t>07:42:41</t>
  </si>
  <si>
    <t>80373/24</t>
  </si>
  <si>
    <t>07:53:51</t>
  </si>
  <si>
    <t>80374/24</t>
  </si>
  <si>
    <t>07:59:23</t>
  </si>
  <si>
    <t>80375/24</t>
  </si>
  <si>
    <t>08:04:49</t>
  </si>
  <si>
    <t>80376/24</t>
  </si>
  <si>
    <t>08:07:55</t>
  </si>
  <si>
    <t>80377/24</t>
  </si>
  <si>
    <t>08:11:56</t>
  </si>
  <si>
    <t>80378/24</t>
  </si>
  <si>
    <t>08:15:14</t>
  </si>
  <si>
    <t>80379/24</t>
  </si>
  <si>
    <t>08:24:15</t>
  </si>
  <si>
    <t>80380/24</t>
  </si>
  <si>
    <t>08:26:19</t>
  </si>
  <si>
    <t>80381/24</t>
  </si>
  <si>
    <t>08:27:52</t>
  </si>
  <si>
    <t>80382/24</t>
  </si>
  <si>
    <t>08:32:16</t>
  </si>
  <si>
    <t>80383/24</t>
  </si>
  <si>
    <t>08:37:07</t>
  </si>
  <si>
    <t>80384/24</t>
  </si>
  <si>
    <t>08:43:40</t>
  </si>
  <si>
    <t>80385/24</t>
  </si>
  <si>
    <t>08:52:06</t>
  </si>
  <si>
    <t>80386/24</t>
  </si>
  <si>
    <t>08:55:07</t>
  </si>
  <si>
    <t>80387/24</t>
  </si>
  <si>
    <t>09:03:46</t>
  </si>
  <si>
    <t>80388/24</t>
  </si>
  <si>
    <t>10:07:06</t>
  </si>
  <si>
    <t>80389/24</t>
  </si>
  <si>
    <t>10:11:38</t>
  </si>
  <si>
    <t>80390/24</t>
  </si>
  <si>
    <t>10:20:27</t>
  </si>
  <si>
    <t>80391/24</t>
  </si>
  <si>
    <t>10:27:42</t>
  </si>
  <si>
    <t>80392/24</t>
  </si>
  <si>
    <t>10:38:55</t>
  </si>
  <si>
    <t>80393/24</t>
  </si>
  <si>
    <t>10:48:41</t>
  </si>
  <si>
    <t>80394/24</t>
  </si>
  <si>
    <t>11:33:44</t>
  </si>
  <si>
    <t>80395/24</t>
  </si>
  <si>
    <t>11:38:01</t>
  </si>
  <si>
    <t>80396/24</t>
  </si>
  <si>
    <t>11:47:39</t>
  </si>
  <si>
    <t>80397/24</t>
  </si>
  <si>
    <t>11:51:37</t>
  </si>
  <si>
    <t>80398/24</t>
  </si>
  <si>
    <t>11:57:14</t>
  </si>
  <si>
    <t>80399/24</t>
  </si>
  <si>
    <t>12:02:54</t>
  </si>
  <si>
    <t>80400/24</t>
  </si>
  <si>
    <t>12:07:51</t>
  </si>
  <si>
    <t>80401/24</t>
  </si>
  <si>
    <t>12:11:28</t>
  </si>
  <si>
    <t>80402/24</t>
  </si>
  <si>
    <t>12:15:15</t>
  </si>
  <si>
    <t>80403/24</t>
  </si>
  <si>
    <t>12:20:18</t>
  </si>
  <si>
    <t>80404/24</t>
  </si>
  <si>
    <t>12:25:57</t>
  </si>
  <si>
    <t>80405/24</t>
  </si>
  <si>
    <t>12:35:35</t>
  </si>
  <si>
    <t>80406/24</t>
  </si>
  <si>
    <t>12:38:08</t>
  </si>
  <si>
    <t>80407/24</t>
  </si>
  <si>
    <t>13:12:22</t>
  </si>
  <si>
    <t>80408/24</t>
  </si>
  <si>
    <t>13:23:21</t>
  </si>
  <si>
    <t>80409/24</t>
  </si>
  <si>
    <t>13:26:44</t>
  </si>
  <si>
    <t>80410/24</t>
  </si>
  <si>
    <t>13:32:26</t>
  </si>
  <si>
    <t>80411/24</t>
  </si>
  <si>
    <t>14:07:03</t>
  </si>
  <si>
    <t>80412/24</t>
  </si>
  <si>
    <t>14:25:49</t>
  </si>
  <si>
    <t>80413/24</t>
  </si>
  <si>
    <t>14:31:28</t>
  </si>
  <si>
    <t>80414/24</t>
  </si>
  <si>
    <t>14:33:08</t>
  </si>
  <si>
    <t>80415/24</t>
  </si>
  <si>
    <t>14:40:43</t>
  </si>
  <si>
    <t>80416/24</t>
  </si>
  <si>
    <t>14:46:02</t>
  </si>
  <si>
    <t>80417/24</t>
  </si>
  <si>
    <t>14:50:24</t>
  </si>
  <si>
    <t>80418/24</t>
  </si>
  <si>
    <t>14:57:46</t>
  </si>
  <si>
    <t>80419/24</t>
  </si>
  <si>
    <t>15:08:34</t>
  </si>
  <si>
    <t>80420/24</t>
  </si>
  <si>
    <t>15:21:13</t>
  </si>
  <si>
    <t>80421/24</t>
  </si>
  <si>
    <t>15:32:36</t>
  </si>
  <si>
    <t>80422/24</t>
  </si>
  <si>
    <t>15:40:11</t>
  </si>
  <si>
    <t>80423/24</t>
  </si>
  <si>
    <t>15:50:56</t>
  </si>
  <si>
    <t>80424/24</t>
  </si>
  <si>
    <t>16:10:45</t>
  </si>
  <si>
    <t>80425/24</t>
  </si>
  <si>
    <t>16:14:39</t>
  </si>
  <si>
    <t>80426/24</t>
  </si>
  <si>
    <t>16:25:23</t>
  </si>
  <si>
    <t>80427/24</t>
  </si>
  <si>
    <t>16:52:10</t>
  </si>
  <si>
    <t>80428/24</t>
  </si>
  <si>
    <t>17:00:46</t>
  </si>
  <si>
    <t>80429/24</t>
  </si>
  <si>
    <t>17:19:21</t>
  </si>
  <si>
    <t>80430/24</t>
  </si>
  <si>
    <t>07:04:27</t>
  </si>
  <si>
    <t>80431/24</t>
  </si>
  <si>
    <t>07:07:48</t>
  </si>
  <si>
    <t>80432/24</t>
  </si>
  <si>
    <t>07:14:31</t>
  </si>
  <si>
    <t>80433/24</t>
  </si>
  <si>
    <t>07:21:23</t>
  </si>
  <si>
    <t>80434/24</t>
  </si>
  <si>
    <t>07:26:00</t>
  </si>
  <si>
    <t>80435/24</t>
  </si>
  <si>
    <t>07:28:35</t>
  </si>
  <si>
    <t>80436/24</t>
  </si>
  <si>
    <t>07:33:22</t>
  </si>
  <si>
    <t>80437/24</t>
  </si>
  <si>
    <t>07:35:46</t>
  </si>
  <si>
    <t>80438/24</t>
  </si>
  <si>
    <t>07:39:49</t>
  </si>
  <si>
    <t>80439/24</t>
  </si>
  <si>
    <t>07:50:48</t>
  </si>
  <si>
    <t>80440/24</t>
  </si>
  <si>
    <t>07:55:19</t>
  </si>
  <si>
    <t>80441/24</t>
  </si>
  <si>
    <t>08:04:16</t>
  </si>
  <si>
    <t>80442/24</t>
  </si>
  <si>
    <t>08:11:20</t>
  </si>
  <si>
    <t>80443/24</t>
  </si>
  <si>
    <t>08:22:41</t>
  </si>
  <si>
    <t>80444/24</t>
  </si>
  <si>
    <t>08:24:42</t>
  </si>
  <si>
    <t>80445/24</t>
  </si>
  <si>
    <t>08:47:23</t>
  </si>
  <si>
    <t>80446/24</t>
  </si>
  <si>
    <t>09:02:10</t>
  </si>
  <si>
    <t>80447/24</t>
  </si>
  <si>
    <t>09:04:42</t>
  </si>
  <si>
    <t>80448/24</t>
  </si>
  <si>
    <t>09:06:42</t>
  </si>
  <si>
    <t>80449/24</t>
  </si>
  <si>
    <t>87009B40</t>
  </si>
  <si>
    <t>09:12:30</t>
  </si>
  <si>
    <t>80450/24</t>
  </si>
  <si>
    <t>09:38:47</t>
  </si>
  <si>
    <t>80451/24</t>
  </si>
  <si>
    <t>80452/24</t>
  </si>
  <si>
    <t>74955W6</t>
  </si>
  <si>
    <t>11:15:29</t>
  </si>
  <si>
    <t>80453/24</t>
  </si>
  <si>
    <t>11:26:41</t>
  </si>
  <si>
    <t>80454/24</t>
  </si>
  <si>
    <t>11:28:55</t>
  </si>
  <si>
    <t>80455/24</t>
  </si>
  <si>
    <t>11:33:39</t>
  </si>
  <si>
    <t>80456/24</t>
  </si>
  <si>
    <t>11:37:46</t>
  </si>
  <si>
    <t>80457/24</t>
  </si>
  <si>
    <t>11:46:29</t>
  </si>
  <si>
    <t>80458/24</t>
  </si>
  <si>
    <t>11:48:11</t>
  </si>
  <si>
    <t>80459/24</t>
  </si>
  <si>
    <t>80460/24</t>
  </si>
  <si>
    <t>12:15:24</t>
  </si>
  <si>
    <t>80461/24</t>
  </si>
  <si>
    <t>12:29:34</t>
  </si>
  <si>
    <t>80462/24</t>
  </si>
  <si>
    <t>13:00:48</t>
  </si>
  <si>
    <t>80463/24</t>
  </si>
  <si>
    <t>13:11:27</t>
  </si>
  <si>
    <t>80464/24</t>
  </si>
  <si>
    <t>13:20:07</t>
  </si>
  <si>
    <t>80465/24</t>
  </si>
  <si>
    <t>15:29:03</t>
  </si>
  <si>
    <t>80466/24</t>
  </si>
  <si>
    <t>15:33:32</t>
  </si>
  <si>
    <t>80467/24</t>
  </si>
  <si>
    <t>15:48:15</t>
  </si>
  <si>
    <t>80468/24</t>
  </si>
  <si>
    <t>26361A40</t>
  </si>
  <si>
    <t>16:11:32</t>
  </si>
  <si>
    <t>80469/24</t>
  </si>
  <si>
    <t>06:33:41</t>
  </si>
  <si>
    <t>80470/24</t>
  </si>
  <si>
    <t>06:59:31</t>
  </si>
  <si>
    <t>80471/24</t>
  </si>
  <si>
    <t>07:12:40</t>
  </si>
  <si>
    <t>80472/24</t>
  </si>
  <si>
    <t>07:41:46</t>
  </si>
  <si>
    <t>80473/24</t>
  </si>
  <si>
    <t>07:45:29</t>
  </si>
  <si>
    <t>80474/24</t>
  </si>
  <si>
    <t>07:57:03</t>
  </si>
  <si>
    <t>80475/24</t>
  </si>
  <si>
    <t>08:05:52</t>
  </si>
  <si>
    <t>80476/24</t>
  </si>
  <si>
    <t>08:08:40</t>
  </si>
  <si>
    <t>80477/24</t>
  </si>
  <si>
    <t>08:24:16</t>
  </si>
  <si>
    <t>80478/24</t>
  </si>
  <si>
    <t>09:08:28</t>
  </si>
  <si>
    <t>80479/24</t>
  </si>
  <si>
    <t>10:10:11</t>
  </si>
  <si>
    <t>80480/24</t>
  </si>
  <si>
    <t>10:21:49</t>
  </si>
  <si>
    <t>80481/24</t>
  </si>
  <si>
    <t>10:31:05</t>
  </si>
  <si>
    <t>80482/24</t>
  </si>
  <si>
    <t>10:40:02</t>
  </si>
  <si>
    <t>80483/24</t>
  </si>
  <si>
    <t>10:45:37</t>
  </si>
  <si>
    <t>80484/24</t>
  </si>
  <si>
    <t>10:54:41</t>
  </si>
  <si>
    <t>80485/24</t>
  </si>
  <si>
    <t>11:03:53</t>
  </si>
  <si>
    <t>80486/24</t>
  </si>
  <si>
    <t>11:14:09</t>
  </si>
  <si>
    <t>80487/24</t>
  </si>
  <si>
    <t>11:26:59</t>
  </si>
  <si>
    <t>80488/24</t>
  </si>
  <si>
    <t>11:38:37</t>
  </si>
  <si>
    <t>80489/24</t>
  </si>
  <si>
    <t>11:47:02</t>
  </si>
  <si>
    <t>80490/24</t>
  </si>
  <si>
    <t>74427A40</t>
  </si>
  <si>
    <t>12:03:57</t>
  </si>
  <si>
    <t>80491/24</t>
  </si>
  <si>
    <t>12:08:39</t>
  </si>
  <si>
    <t>80492/24</t>
  </si>
  <si>
    <t>13:38:04</t>
  </si>
  <si>
    <t>80493/24</t>
  </si>
  <si>
    <t>14:23:10</t>
  </si>
  <si>
    <t>80495/24</t>
  </si>
  <si>
    <t>14:32:00</t>
  </si>
  <si>
    <t>80496/24</t>
  </si>
  <si>
    <t>14:46:38</t>
  </si>
  <si>
    <t>80498/24</t>
  </si>
  <si>
    <t>14:49:29</t>
  </si>
  <si>
    <t>80499/24</t>
  </si>
  <si>
    <t>14:57:40</t>
  </si>
  <si>
    <t>80500/24</t>
  </si>
  <si>
    <t>15:03:39</t>
  </si>
  <si>
    <t>80501/24</t>
  </si>
  <si>
    <t>15:12:27</t>
  </si>
  <si>
    <t>80502/24</t>
  </si>
  <si>
    <t>20392B40</t>
  </si>
  <si>
    <t>15:27:50</t>
  </si>
  <si>
    <t>80503/24</t>
  </si>
  <si>
    <t>15:35:27</t>
  </si>
  <si>
    <t>80504/24</t>
  </si>
  <si>
    <t>29007A55</t>
  </si>
  <si>
    <t>16:12:47</t>
  </si>
  <si>
    <t>80505/24</t>
  </si>
  <si>
    <t>17:06:52</t>
  </si>
  <si>
    <t>80506/24</t>
  </si>
  <si>
    <t>17:24:14</t>
  </si>
  <si>
    <t>80507/24</t>
  </si>
  <si>
    <t>06:26:43</t>
  </si>
  <si>
    <t>80508/24</t>
  </si>
  <si>
    <t>06:35:28</t>
  </si>
  <si>
    <t>80509/24</t>
  </si>
  <si>
    <t>06:41:46</t>
  </si>
  <si>
    <t>80510/24</t>
  </si>
  <si>
    <t>06:51:40</t>
  </si>
  <si>
    <t>80511/24</t>
  </si>
  <si>
    <t>06:59:38</t>
  </si>
  <si>
    <t>80512/24</t>
  </si>
  <si>
    <t>07:20:29</t>
  </si>
  <si>
    <t>80513/24</t>
  </si>
  <si>
    <t>07:44:25</t>
  </si>
  <si>
    <t>80514/24</t>
  </si>
  <si>
    <t>07:56:30</t>
  </si>
  <si>
    <t>80515/24</t>
  </si>
  <si>
    <t>07:58:39</t>
  </si>
  <si>
    <t>80516/24</t>
  </si>
  <si>
    <t>08:18:44</t>
  </si>
  <si>
    <t>80517/24</t>
  </si>
  <si>
    <t>09:12:22</t>
  </si>
  <si>
    <t>80518/24</t>
  </si>
  <si>
    <t>09:50:18</t>
  </si>
  <si>
    <t>80519/24</t>
  </si>
  <si>
    <t>10:31:52</t>
  </si>
  <si>
    <t>80520/24</t>
  </si>
  <si>
    <t>11:06:53</t>
  </si>
  <si>
    <t>80521/24</t>
  </si>
  <si>
    <t>11:14:05</t>
  </si>
  <si>
    <t>80522/24</t>
  </si>
  <si>
    <t>11:29:17</t>
  </si>
  <si>
    <t>80523/24</t>
  </si>
  <si>
    <t>11:30:50</t>
  </si>
  <si>
    <t>80524/24</t>
  </si>
  <si>
    <t>11:45:01</t>
  </si>
  <si>
    <t>80525/24</t>
  </si>
  <si>
    <t>11:56:54</t>
  </si>
  <si>
    <t>80526/24</t>
  </si>
  <si>
    <t>12:09:21</t>
  </si>
  <si>
    <t>80527/24</t>
  </si>
  <si>
    <t>12:16:17</t>
  </si>
  <si>
    <t>80528/24</t>
  </si>
  <si>
    <t>12:56:31</t>
  </si>
  <si>
    <t>80529/24</t>
  </si>
  <si>
    <t>15:00:29</t>
  </si>
  <si>
    <t>80530/24</t>
  </si>
  <si>
    <t>15:43:38</t>
  </si>
  <si>
    <t>80531/24</t>
  </si>
  <si>
    <t>16:00:40</t>
  </si>
  <si>
    <t>80532/24</t>
  </si>
  <si>
    <t>16:09:50</t>
  </si>
  <si>
    <t>80533/24</t>
  </si>
  <si>
    <t>16:32:23</t>
  </si>
  <si>
    <t>80534/24</t>
  </si>
  <si>
    <t>07:50:29</t>
  </si>
  <si>
    <t>80535/24</t>
  </si>
  <si>
    <t>08:21:27</t>
  </si>
  <si>
    <t>80536/24</t>
  </si>
  <si>
    <t>08:57:33</t>
  </si>
  <si>
    <t>80537/24</t>
  </si>
  <si>
    <t>09:09:43</t>
  </si>
  <si>
    <t>80538/24</t>
  </si>
  <si>
    <t>09:36:58</t>
  </si>
  <si>
    <t>80539/24</t>
  </si>
  <si>
    <t>11:35:06</t>
  </si>
  <si>
    <t>80540/24</t>
  </si>
  <si>
    <t>12:43:53</t>
  </si>
  <si>
    <t>80541/24</t>
  </si>
  <si>
    <t>12:53:02</t>
  </si>
  <si>
    <t>80542/24</t>
  </si>
  <si>
    <t>13:03:58</t>
  </si>
  <si>
    <t>80543/24</t>
  </si>
  <si>
    <t>13:13:43</t>
  </si>
  <si>
    <t>80544/24</t>
  </si>
  <si>
    <t>13:42:45</t>
  </si>
  <si>
    <t>80546/24</t>
  </si>
  <si>
    <t>13:55:46</t>
  </si>
  <si>
    <t>80547/24</t>
  </si>
  <si>
    <t>14:06:17</t>
  </si>
  <si>
    <t>80548/24</t>
  </si>
  <si>
    <t>14:11:38</t>
  </si>
  <si>
    <t>80549/24</t>
  </si>
  <si>
    <t>14:23:20</t>
  </si>
  <si>
    <t>80550/24</t>
  </si>
  <si>
    <t>14:31:54</t>
  </si>
  <si>
    <t>80551/24</t>
  </si>
  <si>
    <t>15:48:34</t>
  </si>
  <si>
    <t>80552/24</t>
  </si>
  <si>
    <t>16:08:40</t>
  </si>
  <si>
    <t>80553/24</t>
  </si>
  <si>
    <t>16:52:32</t>
  </si>
  <si>
    <t>80554/24</t>
  </si>
  <si>
    <t>17:37:40</t>
  </si>
  <si>
    <t>80555/24</t>
  </si>
  <si>
    <t>17:48:16</t>
  </si>
  <si>
    <t>80556/24</t>
  </si>
  <si>
    <t>03:06:24</t>
  </si>
  <si>
    <t>80557/24</t>
  </si>
  <si>
    <t>03:12:21</t>
  </si>
  <si>
    <t>80558/24</t>
  </si>
  <si>
    <t>03:25:57</t>
  </si>
  <si>
    <t>80559/24</t>
  </si>
  <si>
    <t>03:35:47</t>
  </si>
  <si>
    <t>80560/24</t>
  </si>
  <si>
    <t>03:37:40</t>
  </si>
  <si>
    <t>80561/24</t>
  </si>
  <si>
    <t>02:27:17</t>
  </si>
  <si>
    <t>80562/24</t>
  </si>
  <si>
    <t>02:34:40</t>
  </si>
  <si>
    <t>80563/24</t>
  </si>
  <si>
    <t>02:22:32</t>
  </si>
  <si>
    <t>80564/24</t>
  </si>
  <si>
    <t>98865B40</t>
  </si>
  <si>
    <t>02:31:24</t>
  </si>
  <si>
    <t>80565/24</t>
  </si>
  <si>
    <t>59291B15</t>
  </si>
  <si>
    <t>02:36:00</t>
  </si>
  <si>
    <t>80566/24</t>
  </si>
  <si>
    <t>02:38:09</t>
  </si>
  <si>
    <t>80567/24</t>
  </si>
  <si>
    <t>02:46:28</t>
  </si>
  <si>
    <t>80568/24</t>
  </si>
  <si>
    <t>02:38:58</t>
  </si>
  <si>
    <t>80569/24</t>
  </si>
  <si>
    <t>96245B40</t>
  </si>
  <si>
    <t>03:02:56</t>
  </si>
  <si>
    <t>80570/24</t>
  </si>
  <si>
    <t>03:22:09</t>
  </si>
  <si>
    <t>80571/24</t>
  </si>
  <si>
    <t>03:10:55</t>
  </si>
  <si>
    <t>80572/24</t>
  </si>
  <si>
    <t>03:14:34</t>
  </si>
  <si>
    <t>80573/24</t>
  </si>
  <si>
    <t>02:51:32</t>
  </si>
  <si>
    <t>80574/24</t>
  </si>
  <si>
    <t>02:17:08</t>
  </si>
  <si>
    <t>80575/24</t>
  </si>
  <si>
    <t>00:38:07</t>
  </si>
  <si>
    <t>80576/24</t>
  </si>
  <si>
    <t>01:44:53</t>
  </si>
  <si>
    <t>80577/24</t>
  </si>
  <si>
    <t>01:49:27</t>
  </si>
  <si>
    <t>80578/24</t>
  </si>
  <si>
    <t>01:53:59</t>
  </si>
  <si>
    <t>80579/24</t>
  </si>
  <si>
    <t>01:09:55</t>
  </si>
  <si>
    <t>80580/24</t>
  </si>
  <si>
    <t>***</t>
  </si>
  <si>
    <t>07:21:31</t>
  </si>
  <si>
    <t>80581/24</t>
  </si>
  <si>
    <t>80582/24</t>
  </si>
  <si>
    <t>00:18:12</t>
  </si>
  <si>
    <t>80583/24</t>
  </si>
  <si>
    <t>00:16:37</t>
  </si>
  <si>
    <t>80584/24</t>
  </si>
  <si>
    <t>00:21:28</t>
  </si>
  <si>
    <t>80585/24</t>
  </si>
  <si>
    <t>00:45:12</t>
  </si>
  <si>
    <t>80586/24</t>
  </si>
  <si>
    <t>00:43:57</t>
  </si>
  <si>
    <t>80588/24</t>
  </si>
  <si>
    <t>00:37:43</t>
  </si>
  <si>
    <t>80589/24</t>
  </si>
  <si>
    <t>00:09:20</t>
  </si>
  <si>
    <t>80590/24</t>
  </si>
  <si>
    <t>00:10:05</t>
  </si>
  <si>
    <t>80591/24</t>
  </si>
  <si>
    <t>00:14:44</t>
  </si>
  <si>
    <t>80592/24</t>
  </si>
  <si>
    <t>00:16:08</t>
  </si>
  <si>
    <t>80593/24</t>
  </si>
  <si>
    <t>00:16:28</t>
  </si>
  <si>
    <t>80594/24</t>
  </si>
  <si>
    <t>00:44:16</t>
  </si>
  <si>
    <t>80595/24</t>
  </si>
  <si>
    <t>00:39:20</t>
  </si>
  <si>
    <t>80596/24</t>
  </si>
  <si>
    <t>00:26:32</t>
  </si>
  <si>
    <t>80597/24</t>
  </si>
  <si>
    <t>80598/24</t>
  </si>
  <si>
    <t>00:26:22</t>
  </si>
  <si>
    <t>80599/24</t>
  </si>
  <si>
    <t>00:18:52</t>
  </si>
  <si>
    <t>80600/24</t>
  </si>
  <si>
    <t>01:06:40</t>
  </si>
  <si>
    <t>80601/24</t>
  </si>
  <si>
    <t>46043H1</t>
  </si>
  <si>
    <t>00:33:52</t>
  </si>
  <si>
    <t>80602/24</t>
  </si>
  <si>
    <t>00:43:52</t>
  </si>
  <si>
    <t>80603/24</t>
  </si>
  <si>
    <t>00:52:49</t>
  </si>
  <si>
    <t>80604/24</t>
  </si>
  <si>
    <t>80605/24</t>
  </si>
  <si>
    <t>01:07:10</t>
  </si>
  <si>
    <t>80606/24</t>
  </si>
  <si>
    <t>01:17:26</t>
  </si>
  <si>
    <t>80607/24</t>
  </si>
  <si>
    <t>01:09:04</t>
  </si>
  <si>
    <t>80608/24</t>
  </si>
  <si>
    <t>02:27:43</t>
  </si>
  <si>
    <t>80609/24</t>
  </si>
  <si>
    <t>29377b40</t>
  </si>
  <si>
    <t>00:58:14</t>
  </si>
  <si>
    <t>80610/24</t>
  </si>
  <si>
    <t>01:03:06</t>
  </si>
  <si>
    <t>80611/24</t>
  </si>
  <si>
    <t>01:04:33</t>
  </si>
  <si>
    <t>80612/24</t>
  </si>
  <si>
    <t>01:10:29</t>
  </si>
  <si>
    <t>80613/24</t>
  </si>
  <si>
    <t>01:14:49</t>
  </si>
  <si>
    <t>80614/24</t>
  </si>
  <si>
    <t>01:27:31</t>
  </si>
  <si>
    <t>80615/24</t>
  </si>
  <si>
    <t>01:28:47</t>
  </si>
  <si>
    <t>80616/24</t>
  </si>
  <si>
    <t>01:37:08</t>
  </si>
  <si>
    <t>80617/24</t>
  </si>
  <si>
    <t>01:47:33</t>
  </si>
  <si>
    <t>80618/24</t>
  </si>
  <si>
    <t>01:43:14</t>
  </si>
  <si>
    <t>80619/24</t>
  </si>
  <si>
    <t>01:27:28</t>
  </si>
  <si>
    <t>80620/24</t>
  </si>
  <si>
    <t>25614B40</t>
  </si>
  <si>
    <t>01:50:02</t>
  </si>
  <si>
    <t>80621/24</t>
  </si>
  <si>
    <t>01:43:59</t>
  </si>
  <si>
    <t>80622/24</t>
  </si>
  <si>
    <t>01:39:04</t>
  </si>
  <si>
    <t>80623/24</t>
  </si>
  <si>
    <t>01:26:20</t>
  </si>
  <si>
    <t>80624/24</t>
  </si>
  <si>
    <t>01:28:09</t>
  </si>
  <si>
    <t>80625/24</t>
  </si>
  <si>
    <t>00:45:55</t>
  </si>
  <si>
    <t>80626/24</t>
  </si>
  <si>
    <t>21428b40</t>
  </si>
  <si>
    <t>80627/24</t>
  </si>
  <si>
    <t>00:28:31</t>
  </si>
  <si>
    <t>80628/24</t>
  </si>
  <si>
    <t>00:31:50</t>
  </si>
  <si>
    <t>80629/24</t>
  </si>
  <si>
    <t>00:36:06</t>
  </si>
  <si>
    <t>80630/24</t>
  </si>
  <si>
    <t>00:29:23</t>
  </si>
  <si>
    <t>80631/24</t>
  </si>
  <si>
    <t>00:31:05</t>
  </si>
  <si>
    <t>80632/24</t>
  </si>
  <si>
    <t>00:34:09</t>
  </si>
  <si>
    <t>80633/24</t>
  </si>
  <si>
    <t>00:12:47</t>
  </si>
  <si>
    <t>80634/24</t>
  </si>
  <si>
    <t>00:19:18</t>
  </si>
  <si>
    <t>80635/24</t>
  </si>
  <si>
    <t>00:14:24</t>
  </si>
  <si>
    <t>80636/24</t>
  </si>
  <si>
    <t>00:22:40</t>
  </si>
  <si>
    <t>80637/24</t>
  </si>
  <si>
    <t>00:30:19</t>
  </si>
  <si>
    <t>80638/24</t>
  </si>
  <si>
    <t>00:36:41</t>
  </si>
  <si>
    <t>80639/24</t>
  </si>
  <si>
    <t>00:50:01</t>
  </si>
  <si>
    <t>80640/24</t>
  </si>
  <si>
    <t>00:32:22</t>
  </si>
  <si>
    <t>80641/24</t>
  </si>
  <si>
    <t>00:22:31</t>
  </si>
  <si>
    <t>80642/24</t>
  </si>
  <si>
    <t>16473A20</t>
  </si>
  <si>
    <t>00:38:43</t>
  </si>
  <si>
    <t>80643/24</t>
  </si>
  <si>
    <t>00:38:17</t>
  </si>
  <si>
    <t>80644/24</t>
  </si>
  <si>
    <t>00:43:46</t>
  </si>
  <si>
    <t>80645/24</t>
  </si>
  <si>
    <t>00:16:48</t>
  </si>
  <si>
    <t>80646/24</t>
  </si>
  <si>
    <t>00:25:27</t>
  </si>
  <si>
    <t>80647/24</t>
  </si>
  <si>
    <t>00:19:56</t>
  </si>
  <si>
    <t>80648/24</t>
  </si>
  <si>
    <t>00:26:59</t>
  </si>
  <si>
    <t>80649/24</t>
  </si>
  <si>
    <t>00:16:58</t>
  </si>
  <si>
    <t>80650/24</t>
  </si>
  <si>
    <t>00:24:58</t>
  </si>
  <si>
    <t>80651/24</t>
  </si>
  <si>
    <t>00:33:45</t>
  </si>
  <si>
    <t>80652/24</t>
  </si>
  <si>
    <t>00:43:43</t>
  </si>
  <si>
    <t>80653/24</t>
  </si>
  <si>
    <t>00:39:00</t>
  </si>
  <si>
    <t>80654/24</t>
  </si>
  <si>
    <t>00:46:25</t>
  </si>
  <si>
    <t>80655/24</t>
  </si>
  <si>
    <t>00:49:23</t>
  </si>
  <si>
    <t>80656/24</t>
  </si>
  <si>
    <t>30493A7</t>
  </si>
  <si>
    <t>00:54:49</t>
  </si>
  <si>
    <t>80657/24</t>
  </si>
  <si>
    <t>07:49:34</t>
  </si>
  <si>
    <t>80658/24</t>
  </si>
  <si>
    <t>2821a43</t>
  </si>
  <si>
    <t>00:48:48</t>
  </si>
  <si>
    <t>80659/24</t>
  </si>
  <si>
    <t>74427a40</t>
  </si>
  <si>
    <t>00:26:38</t>
  </si>
  <si>
    <t>80660/24</t>
  </si>
  <si>
    <t>97970b40</t>
  </si>
  <si>
    <t>06:31:06</t>
  </si>
  <si>
    <t>80661/24</t>
  </si>
  <si>
    <t>06:34:25</t>
  </si>
  <si>
    <t>80662/24</t>
  </si>
  <si>
    <t>06:42:59</t>
  </si>
  <si>
    <t>80663/24</t>
  </si>
  <si>
    <t>20392b40</t>
  </si>
  <si>
    <t>06:50:01</t>
  </si>
  <si>
    <t>80664/24</t>
  </si>
  <si>
    <t>06:52:44</t>
  </si>
  <si>
    <t>80665/24</t>
  </si>
  <si>
    <t>06:54:38</t>
  </si>
  <si>
    <t>80666/24</t>
  </si>
  <si>
    <t>06:58:11</t>
  </si>
  <si>
    <t>80667/24</t>
  </si>
  <si>
    <t>07:00:23</t>
  </si>
  <si>
    <t>80668/24</t>
  </si>
  <si>
    <t>07:06:01</t>
  </si>
  <si>
    <t>80669/24</t>
  </si>
  <si>
    <t>07:07:30</t>
  </si>
  <si>
    <t>80670/24</t>
  </si>
  <si>
    <t>07:17:38</t>
  </si>
  <si>
    <t>80671/24</t>
  </si>
  <si>
    <t>07:19:15</t>
  </si>
  <si>
    <t>80672/24</t>
  </si>
  <si>
    <t>80673/24</t>
  </si>
  <si>
    <t>07:28:37</t>
  </si>
  <si>
    <t>80674/24</t>
  </si>
  <si>
    <t>07:36:30</t>
  </si>
  <si>
    <t>80675/24</t>
  </si>
  <si>
    <t>07:45:53</t>
  </si>
  <si>
    <t>80676/24</t>
  </si>
  <si>
    <t>07:51:53</t>
  </si>
  <si>
    <t>80677/24</t>
  </si>
  <si>
    <t>2821A43</t>
  </si>
  <si>
    <t>07:59:27</t>
  </si>
  <si>
    <t>80678/24</t>
  </si>
  <si>
    <t>08:02:17</t>
  </si>
  <si>
    <t>80679/24</t>
  </si>
  <si>
    <t>08:09:20</t>
  </si>
  <si>
    <t>80680/24</t>
  </si>
  <si>
    <t>80681/24</t>
  </si>
  <si>
    <t>08:18:28</t>
  </si>
  <si>
    <t>80682/24</t>
  </si>
  <si>
    <t>08:31:38</t>
  </si>
  <si>
    <t>80683/24</t>
  </si>
  <si>
    <t>08:47:11</t>
  </si>
  <si>
    <t>80684/24</t>
  </si>
  <si>
    <t>08:49:21</t>
  </si>
  <si>
    <t>80685/24</t>
  </si>
  <si>
    <t>08:53:51</t>
  </si>
  <si>
    <t>80686/24</t>
  </si>
  <si>
    <t>09:04:53</t>
  </si>
  <si>
    <t>80687/24</t>
  </si>
  <si>
    <t>21161a44</t>
  </si>
  <si>
    <t>09:31:21</t>
  </si>
  <si>
    <t>80688/24</t>
  </si>
  <si>
    <t>09:45:01</t>
  </si>
  <si>
    <t>80689/24</t>
  </si>
  <si>
    <t>10:02:03</t>
  </si>
  <si>
    <t>80690/24</t>
  </si>
  <si>
    <t>10:12:01</t>
  </si>
  <si>
    <t>80691/24</t>
  </si>
  <si>
    <t>10:26:44</t>
  </si>
  <si>
    <t>80692/24</t>
  </si>
  <si>
    <t>10:38:10</t>
  </si>
  <si>
    <t>80693/24</t>
  </si>
  <si>
    <t>10:42:22</t>
  </si>
  <si>
    <t>80694/24</t>
  </si>
  <si>
    <t>10:49:10</t>
  </si>
  <si>
    <t>80695/24</t>
  </si>
  <si>
    <t>10:56:26</t>
  </si>
  <si>
    <t>80696/24</t>
  </si>
  <si>
    <t>10:59:31</t>
  </si>
  <si>
    <t>80697/24</t>
  </si>
  <si>
    <t>11:09:38</t>
  </si>
  <si>
    <t>80698/24</t>
  </si>
  <si>
    <t>11:15:31</t>
  </si>
  <si>
    <t>80699/24</t>
  </si>
  <si>
    <t>11:28:32</t>
  </si>
  <si>
    <t>80700/24</t>
  </si>
  <si>
    <t>11:33:12</t>
  </si>
  <si>
    <t>80701/24</t>
  </si>
  <si>
    <t>66227A8</t>
  </si>
  <si>
    <t>11:43:53</t>
  </si>
  <si>
    <t>80702/24</t>
  </si>
  <si>
    <t>11:52:50</t>
  </si>
  <si>
    <t>80703/24</t>
  </si>
  <si>
    <t>11:59:59</t>
  </si>
  <si>
    <t>80704/24</t>
  </si>
  <si>
    <t>12:09:50</t>
  </si>
  <si>
    <t>80705/24</t>
  </si>
  <si>
    <t>12:18:15</t>
  </si>
  <si>
    <t>80706/24</t>
  </si>
  <si>
    <t>12:20:29</t>
  </si>
  <si>
    <t>80707/24</t>
  </si>
  <si>
    <t>12:30:52</t>
  </si>
  <si>
    <t>80708/24</t>
  </si>
  <si>
    <t>12:33:38</t>
  </si>
  <si>
    <t>80709/24</t>
  </si>
  <si>
    <t>12:41:24</t>
  </si>
  <si>
    <t>80710/24</t>
  </si>
  <si>
    <t>12:44:41</t>
  </si>
  <si>
    <t>80711/24</t>
  </si>
  <si>
    <t>12:50:11</t>
  </si>
  <si>
    <t>80712/24</t>
  </si>
  <si>
    <t>12:56:49</t>
  </si>
  <si>
    <t>80713/24</t>
  </si>
  <si>
    <t>12:58:36</t>
  </si>
  <si>
    <t>80714/24</t>
  </si>
  <si>
    <t>13:05:37</t>
  </si>
  <si>
    <t>80715/24</t>
  </si>
  <si>
    <t>13:19:20</t>
  </si>
  <si>
    <t>80716/24</t>
  </si>
  <si>
    <t>13:24:09</t>
  </si>
  <si>
    <t>80717/24</t>
  </si>
  <si>
    <t>13:27:32</t>
  </si>
  <si>
    <t>80718/24</t>
  </si>
  <si>
    <t>821A43</t>
  </si>
  <si>
    <t>13:30:34</t>
  </si>
  <si>
    <t>80719/24</t>
  </si>
  <si>
    <t>13:39:29</t>
  </si>
  <si>
    <t>80720/24</t>
  </si>
  <si>
    <t>13:45:28</t>
  </si>
  <si>
    <t>80721/24</t>
  </si>
  <si>
    <t>13:48:32</t>
  </si>
  <si>
    <t>80722/24</t>
  </si>
  <si>
    <t>13:59:01</t>
  </si>
  <si>
    <t>80723/24</t>
  </si>
  <si>
    <t>14:02:34</t>
  </si>
  <si>
    <t>80724/24</t>
  </si>
  <si>
    <t>14:50:08</t>
  </si>
  <si>
    <t>80725/24</t>
  </si>
  <si>
    <t>80726/24</t>
  </si>
  <si>
    <t>15:06:28</t>
  </si>
  <si>
    <t>80727/24</t>
  </si>
  <si>
    <t>80728/24</t>
  </si>
  <si>
    <t>15:21:11</t>
  </si>
  <si>
    <t>80729/24</t>
  </si>
  <si>
    <t>15:31:59</t>
  </si>
  <si>
    <t>80730/24</t>
  </si>
  <si>
    <t>15:38:39</t>
  </si>
  <si>
    <t>80731/24</t>
  </si>
  <si>
    <t>15:53:39</t>
  </si>
  <si>
    <t>80732/24</t>
  </si>
  <si>
    <t>83384d6</t>
  </si>
  <si>
    <t>16:09:42</t>
  </si>
  <si>
    <t>80733/24</t>
  </si>
  <si>
    <t>74602b40</t>
  </si>
  <si>
    <t>16:25:22</t>
  </si>
  <si>
    <t>80734/24</t>
  </si>
  <si>
    <t>16:46:05</t>
  </si>
  <si>
    <t>80735/24</t>
  </si>
  <si>
    <t>17:18:38</t>
  </si>
  <si>
    <t>80736/24</t>
  </si>
  <si>
    <t>17:53:54</t>
  </si>
  <si>
    <t>80737/24</t>
  </si>
  <si>
    <t>18:00:44</t>
  </si>
  <si>
    <t>80738/24</t>
  </si>
  <si>
    <t>18:07:10</t>
  </si>
  <si>
    <t>80739/24</t>
  </si>
  <si>
    <t>06:33:34</t>
  </si>
  <si>
    <t>80740/24</t>
  </si>
  <si>
    <t>06:40:38</t>
  </si>
  <si>
    <t>80741/24</t>
  </si>
  <si>
    <t>06:43:28</t>
  </si>
  <si>
    <t>80742/24</t>
  </si>
  <si>
    <t>06:49:53</t>
  </si>
  <si>
    <t>80743/24</t>
  </si>
  <si>
    <t>06:54:41</t>
  </si>
  <si>
    <t>80744/24</t>
  </si>
  <si>
    <t>06:56:50</t>
  </si>
  <si>
    <t>80745/24</t>
  </si>
  <si>
    <t>07:02:19</t>
  </si>
  <si>
    <t>80746/24</t>
  </si>
  <si>
    <t>07:07:10</t>
  </si>
  <si>
    <t>80747/24</t>
  </si>
  <si>
    <t>80748/24</t>
  </si>
  <si>
    <t>73010A40</t>
  </si>
  <si>
    <t>07:18:35</t>
  </si>
  <si>
    <t>80749/24</t>
  </si>
  <si>
    <t>07:20:57</t>
  </si>
  <si>
    <t>80750/24</t>
  </si>
  <si>
    <t>07:29:21</t>
  </si>
  <si>
    <t>80751/24</t>
  </si>
  <si>
    <t>07:31:25</t>
  </si>
  <si>
    <t>80752/24</t>
  </si>
  <si>
    <t>07:41:43</t>
  </si>
  <si>
    <t>80753/24</t>
  </si>
  <si>
    <t>07:44:59</t>
  </si>
  <si>
    <t>80754/24</t>
  </si>
  <si>
    <t>07:49:02</t>
  </si>
  <si>
    <t>80755/24</t>
  </si>
  <si>
    <t>07:58:36</t>
  </si>
  <si>
    <t>80756/24</t>
  </si>
  <si>
    <t>08:05:08</t>
  </si>
  <si>
    <t>80757/24</t>
  </si>
  <si>
    <t>80758/24</t>
  </si>
  <si>
    <t>08:14:36</t>
  </si>
  <si>
    <t>80759/24</t>
  </si>
  <si>
    <t>08:16:18</t>
  </si>
  <si>
    <t>80760/24</t>
  </si>
  <si>
    <t>08:20:49</t>
  </si>
  <si>
    <t>80761/24</t>
  </si>
  <si>
    <t>08:28:04</t>
  </si>
  <si>
    <t>80762/24</t>
  </si>
  <si>
    <t>08:35:06</t>
  </si>
  <si>
    <t>80763/24</t>
  </si>
  <si>
    <t>08:38:19</t>
  </si>
  <si>
    <t>80764/24</t>
  </si>
  <si>
    <t>08:41:25</t>
  </si>
  <si>
    <t>80765/24</t>
  </si>
  <si>
    <t>08:47:44</t>
  </si>
  <si>
    <t>80766/24</t>
  </si>
  <si>
    <t>08:52:21</t>
  </si>
  <si>
    <t>80767/24</t>
  </si>
  <si>
    <t>09:16:12</t>
  </si>
  <si>
    <t>80768/24</t>
  </si>
  <si>
    <t>20511A56</t>
  </si>
  <si>
    <t>09:43:21</t>
  </si>
  <si>
    <t>80769/24</t>
  </si>
  <si>
    <t>10:17:20</t>
  </si>
  <si>
    <t>80770/24</t>
  </si>
  <si>
    <t>10:28:45</t>
  </si>
  <si>
    <t>80771/24</t>
  </si>
  <si>
    <t>11:07:20</t>
  </si>
  <si>
    <t>80772/24</t>
  </si>
  <si>
    <t>11:22:11</t>
  </si>
  <si>
    <t>80773/24</t>
  </si>
  <si>
    <t>11:27:05</t>
  </si>
  <si>
    <t>80774/24</t>
  </si>
  <si>
    <t>80775/24</t>
  </si>
  <si>
    <t>11:38:48</t>
  </si>
  <si>
    <t>80776/24</t>
  </si>
  <si>
    <t>11:58:27</t>
  </si>
  <si>
    <t>80777/24</t>
  </si>
  <si>
    <t>12:02:56</t>
  </si>
  <si>
    <t>80778/24</t>
  </si>
  <si>
    <t>12:11:21</t>
  </si>
  <si>
    <t>80779/24</t>
  </si>
  <si>
    <t>12:13:58</t>
  </si>
  <si>
    <t>80780/24</t>
  </si>
  <si>
    <t>12:19:08</t>
  </si>
  <si>
    <t>80781/24</t>
  </si>
  <si>
    <t>12:22:48</t>
  </si>
  <si>
    <t>80782/24</t>
  </si>
  <si>
    <t>12:33:01</t>
  </si>
  <si>
    <t>80783/24</t>
  </si>
  <si>
    <t>12:34:59</t>
  </si>
  <si>
    <t>80784/24</t>
  </si>
  <si>
    <t>12:43:35</t>
  </si>
  <si>
    <t>80785/24</t>
  </si>
  <si>
    <t>13:01:07</t>
  </si>
  <si>
    <t>80786/24</t>
  </si>
  <si>
    <t>13:07:49</t>
  </si>
  <si>
    <t>80787/24</t>
  </si>
  <si>
    <t>13:13:31</t>
  </si>
  <si>
    <t>80788/24</t>
  </si>
  <si>
    <t>93977B40</t>
  </si>
  <si>
    <t>KASAL TRAVEAUX</t>
  </si>
  <si>
    <t>13:23:05</t>
  </si>
  <si>
    <t>80789/24</t>
  </si>
  <si>
    <t>13:24:39</t>
  </si>
  <si>
    <t>80790/24</t>
  </si>
  <si>
    <t>13:31:42</t>
  </si>
  <si>
    <t>80791/24</t>
  </si>
  <si>
    <t>13:34:24</t>
  </si>
  <si>
    <t>80792/24</t>
  </si>
  <si>
    <t>13:59:08</t>
  </si>
  <si>
    <t>80793/24</t>
  </si>
  <si>
    <t>15:06:50</t>
  </si>
  <si>
    <t>80794/24</t>
  </si>
  <si>
    <t>15:14:13</t>
  </si>
  <si>
    <t>80795/24</t>
  </si>
  <si>
    <t>15:40:24</t>
  </si>
  <si>
    <t>80796/24</t>
  </si>
  <si>
    <t>15:45:09</t>
  </si>
  <si>
    <t>80797/24</t>
  </si>
  <si>
    <t>17376A51</t>
  </si>
  <si>
    <t>16:23:29</t>
  </si>
  <si>
    <t>80798/24</t>
  </si>
  <si>
    <t>16:36:44</t>
  </si>
  <si>
    <t>80799/24</t>
  </si>
  <si>
    <t>16:47:50</t>
  </si>
  <si>
    <t>80800/24</t>
  </si>
  <si>
    <t>17:37:20</t>
  </si>
  <si>
    <t>80801/24</t>
  </si>
  <si>
    <t>17:49:57</t>
  </si>
  <si>
    <t>80802/24</t>
  </si>
  <si>
    <t>06:35:25</t>
  </si>
  <si>
    <t>80803/24</t>
  </si>
  <si>
    <t>06:46:08</t>
  </si>
  <si>
    <t>80804/24</t>
  </si>
  <si>
    <t>06:48:08</t>
  </si>
  <si>
    <t>80805/24</t>
  </si>
  <si>
    <t>06:54:06</t>
  </si>
  <si>
    <t>80806/24</t>
  </si>
  <si>
    <t>06:57:36</t>
  </si>
  <si>
    <t>80807/24</t>
  </si>
  <si>
    <t>07:02:27</t>
  </si>
  <si>
    <t>80808/24</t>
  </si>
  <si>
    <t>07:07:14</t>
  </si>
  <si>
    <t>80809/24</t>
  </si>
  <si>
    <t>07:18:11</t>
  </si>
  <si>
    <t>80810/24</t>
  </si>
  <si>
    <t>07:20:11</t>
  </si>
  <si>
    <t>80811/24</t>
  </si>
  <si>
    <t>07:25:54</t>
  </si>
  <si>
    <t>80812/24</t>
  </si>
  <si>
    <t>07:29:16</t>
  </si>
  <si>
    <t>80813/24</t>
  </si>
  <si>
    <t>07:38:25</t>
  </si>
  <si>
    <t>80814/24</t>
  </si>
  <si>
    <t>07:52:38</t>
  </si>
  <si>
    <t>80815/24</t>
  </si>
  <si>
    <t>80816/24</t>
  </si>
  <si>
    <t>08:02:04</t>
  </si>
  <si>
    <t>80817/24</t>
  </si>
  <si>
    <t>08:10:59</t>
  </si>
  <si>
    <t>80818/24</t>
  </si>
  <si>
    <t>08:13:33</t>
  </si>
  <si>
    <t>80819/24</t>
  </si>
  <si>
    <t>08:26:54</t>
  </si>
  <si>
    <t>80820/24</t>
  </si>
  <si>
    <t>10:20:23</t>
  </si>
  <si>
    <t>80821/24</t>
  </si>
  <si>
    <t>10:37:36</t>
  </si>
  <si>
    <t>80822/24</t>
  </si>
  <si>
    <t>10:52:06</t>
  </si>
  <si>
    <t>80823/24</t>
  </si>
  <si>
    <t>11:14:21</t>
  </si>
  <si>
    <t>80824/24</t>
  </si>
  <si>
    <t>11:26:22</t>
  </si>
  <si>
    <t>80825/24</t>
  </si>
  <si>
    <t>11:37:29</t>
  </si>
  <si>
    <t>80826/24</t>
  </si>
  <si>
    <t>2048A47</t>
  </si>
  <si>
    <t>11:42:14</t>
  </si>
  <si>
    <t>80827/24</t>
  </si>
  <si>
    <t>11:45:52</t>
  </si>
  <si>
    <t>80828/24</t>
  </si>
  <si>
    <t>11:48:52</t>
  </si>
  <si>
    <t>80829/24</t>
  </si>
  <si>
    <t>12:30:02</t>
  </si>
  <si>
    <t>80830/24</t>
  </si>
  <si>
    <t>13:16:56</t>
  </si>
  <si>
    <t>80831/24</t>
  </si>
  <si>
    <t>55802A40</t>
  </si>
  <si>
    <t>13:30:23</t>
  </si>
  <si>
    <t>80832/24</t>
  </si>
  <si>
    <t>13:35:29</t>
  </si>
  <si>
    <t>80833/24</t>
  </si>
  <si>
    <t>13:58:22</t>
  </si>
  <si>
    <t>80834/24</t>
  </si>
  <si>
    <t>15:44:35</t>
  </si>
  <si>
    <t>80835/24</t>
  </si>
  <si>
    <t>16:25:40</t>
  </si>
  <si>
    <t>80836/24</t>
  </si>
  <si>
    <t>17:45:52</t>
  </si>
  <si>
    <t>80837/24</t>
  </si>
  <si>
    <t>06:34:28</t>
  </si>
  <si>
    <t>80838/24</t>
  </si>
  <si>
    <t>06:36:30</t>
  </si>
  <si>
    <t>80839/24</t>
  </si>
  <si>
    <t>06:44:02</t>
  </si>
  <si>
    <t>80840/24</t>
  </si>
  <si>
    <t>06:47:12</t>
  </si>
  <si>
    <t>80841/24</t>
  </si>
  <si>
    <t>06:53:35</t>
  </si>
  <si>
    <t>80842/24</t>
  </si>
  <si>
    <t>06:57:31</t>
  </si>
  <si>
    <t>80843/24</t>
  </si>
  <si>
    <t>07:02:50</t>
  </si>
  <si>
    <t>80844/24</t>
  </si>
  <si>
    <t>07:05:10</t>
  </si>
  <si>
    <t>80845/24</t>
  </si>
  <si>
    <t>07:10:17</t>
  </si>
  <si>
    <t>80846/24</t>
  </si>
  <si>
    <t>07:15:08</t>
  </si>
  <si>
    <t>80847/24</t>
  </si>
  <si>
    <t>07:25:41</t>
  </si>
  <si>
    <t>80848/24</t>
  </si>
  <si>
    <t>07:33:48</t>
  </si>
  <si>
    <t>80849/24</t>
  </si>
  <si>
    <t>07:48:42</t>
  </si>
  <si>
    <t>80850/24</t>
  </si>
  <si>
    <t>07:53:14</t>
  </si>
  <si>
    <t>80851/24</t>
  </si>
  <si>
    <t>08:01:59</t>
  </si>
  <si>
    <t>80852/24</t>
  </si>
  <si>
    <t>08:07:13</t>
  </si>
  <si>
    <t>80853/24</t>
  </si>
  <si>
    <t>08:11:24</t>
  </si>
  <si>
    <t>80854/24</t>
  </si>
  <si>
    <t>08:32:01</t>
  </si>
  <si>
    <t>80855/24</t>
  </si>
  <si>
    <t>08:34:29</t>
  </si>
  <si>
    <t>80856/24</t>
  </si>
  <si>
    <t>09:30:22</t>
  </si>
  <si>
    <t>80857/24</t>
  </si>
  <si>
    <t>10:45:47</t>
  </si>
  <si>
    <t>80858/24</t>
  </si>
  <si>
    <t>10:59:08</t>
  </si>
  <si>
    <t>80859/24</t>
  </si>
  <si>
    <t>11:27:25</t>
  </si>
  <si>
    <t>80860/24</t>
  </si>
  <si>
    <t>11:37:36</t>
  </si>
  <si>
    <t>80861/24</t>
  </si>
  <si>
    <t>11:42:48</t>
  </si>
  <si>
    <t>80862/24</t>
  </si>
  <si>
    <t>12:01:47</t>
  </si>
  <si>
    <t>80863/24</t>
  </si>
  <si>
    <t>12:15:56</t>
  </si>
  <si>
    <t>80864/24</t>
  </si>
  <si>
    <t>12:20:05</t>
  </si>
  <si>
    <t>80865/24</t>
  </si>
  <si>
    <t>12:57:16</t>
  </si>
  <si>
    <t>80866/24</t>
  </si>
  <si>
    <t>13:07:16</t>
  </si>
  <si>
    <t>80867/24</t>
  </si>
  <si>
    <t>13:23:23</t>
  </si>
  <si>
    <t>80868/24</t>
  </si>
  <si>
    <t>13:43:09</t>
  </si>
  <si>
    <t>80869/24</t>
  </si>
  <si>
    <t>13:48:00</t>
  </si>
  <si>
    <t>80870/24</t>
  </si>
  <si>
    <t>14:20:32</t>
  </si>
  <si>
    <t>80871/24</t>
  </si>
  <si>
    <t>14:31:55</t>
  </si>
  <si>
    <t>80872/24</t>
  </si>
  <si>
    <t>12919A60</t>
  </si>
  <si>
    <t>14:40:04</t>
  </si>
  <si>
    <t>80873/24</t>
  </si>
  <si>
    <t>12339A45</t>
  </si>
  <si>
    <t>14:55:12</t>
  </si>
  <si>
    <t>80874/24</t>
  </si>
  <si>
    <t>15:37:49</t>
  </si>
  <si>
    <t>80875/24</t>
  </si>
  <si>
    <t>15:46:32</t>
  </si>
  <si>
    <t>80876/24</t>
  </si>
  <si>
    <t>15:53:30</t>
  </si>
  <si>
    <t>80877/24</t>
  </si>
  <si>
    <t>16:36:36</t>
  </si>
  <si>
    <t>80878/24</t>
  </si>
  <si>
    <t>16:44:30</t>
  </si>
  <si>
    <t>80879/24</t>
  </si>
  <si>
    <t>16:53:26</t>
  </si>
  <si>
    <t>80880/24</t>
  </si>
  <si>
    <t>17:00:31</t>
  </si>
  <si>
    <t>80881/24</t>
  </si>
  <si>
    <t>17:09:32</t>
  </si>
  <si>
    <t>80882/24</t>
  </si>
  <si>
    <t>17:18:41</t>
  </si>
  <si>
    <t>80883/24</t>
  </si>
  <si>
    <t>7960D40</t>
  </si>
  <si>
    <t>17:34:04</t>
  </si>
  <si>
    <t>80884/24</t>
  </si>
  <si>
    <t>80885/24</t>
  </si>
  <si>
    <t>06:43:34</t>
  </si>
  <si>
    <t>80886/24</t>
  </si>
  <si>
    <t>06:53:11</t>
  </si>
  <si>
    <t>80887/24</t>
  </si>
  <si>
    <t>07:05:01</t>
  </si>
  <si>
    <t>80888/24</t>
  </si>
  <si>
    <t>07:13:50</t>
  </si>
  <si>
    <t>80889/24</t>
  </si>
  <si>
    <t>07:24:39</t>
  </si>
  <si>
    <t>80890/24</t>
  </si>
  <si>
    <t>07:31:40</t>
  </si>
  <si>
    <t>80891/24</t>
  </si>
  <si>
    <t>07:39:57</t>
  </si>
  <si>
    <t>80892/24</t>
  </si>
  <si>
    <t>07:48:33</t>
  </si>
  <si>
    <t>80893/24</t>
  </si>
  <si>
    <t>08:08:28</t>
  </si>
  <si>
    <t>80894/24</t>
  </si>
  <si>
    <t>08:19:53</t>
  </si>
  <si>
    <t>80895/24</t>
  </si>
  <si>
    <t>08:28:45</t>
  </si>
  <si>
    <t>80896/24</t>
  </si>
  <si>
    <t>08:35:10</t>
  </si>
  <si>
    <t>80897/24</t>
  </si>
  <si>
    <t>08:45:42</t>
  </si>
  <si>
    <t>80898/24</t>
  </si>
  <si>
    <t>08:53:25</t>
  </si>
  <si>
    <t>80899/24</t>
  </si>
  <si>
    <t>09:00:34</t>
  </si>
  <si>
    <t>80900/24</t>
  </si>
  <si>
    <t>09:08:34</t>
  </si>
  <si>
    <t>80901/24</t>
  </si>
  <si>
    <t>09:15:34</t>
  </si>
  <si>
    <t>80902/24</t>
  </si>
  <si>
    <t>09:23:27</t>
  </si>
  <si>
    <t>80903/24</t>
  </si>
  <si>
    <t>09:51:48</t>
  </si>
  <si>
    <t>80904/24</t>
  </si>
  <si>
    <t>09:55:13</t>
  </si>
  <si>
    <t>80905/24</t>
  </si>
  <si>
    <t>09:59:49</t>
  </si>
  <si>
    <t>80906/24</t>
  </si>
  <si>
    <t>10:03:31</t>
  </si>
  <si>
    <t>80907/24</t>
  </si>
  <si>
    <t>10:07:26</t>
  </si>
  <si>
    <t>80908/24</t>
  </si>
  <si>
    <t>10:11:13</t>
  </si>
  <si>
    <t>80909/24</t>
  </si>
  <si>
    <t>10:14:32</t>
  </si>
  <si>
    <t>80910/24</t>
  </si>
  <si>
    <t>10:17:56</t>
  </si>
  <si>
    <t>80911/24</t>
  </si>
  <si>
    <t>10:32:47</t>
  </si>
  <si>
    <t>80912/24</t>
  </si>
  <si>
    <t>10:41:49</t>
  </si>
  <si>
    <t>80913/24</t>
  </si>
  <si>
    <t>10:50:54</t>
  </si>
  <si>
    <t>80914/24</t>
  </si>
  <si>
    <t>10:58:14</t>
  </si>
  <si>
    <t>80915/24</t>
  </si>
  <si>
    <t>11:04:38</t>
  </si>
  <si>
    <t>80916/24</t>
  </si>
  <si>
    <t>11:15:50</t>
  </si>
  <si>
    <t>80917/24</t>
  </si>
  <si>
    <t>IHANDARE TRANSPORT</t>
  </si>
  <si>
    <t>11:22:15</t>
  </si>
  <si>
    <t>80918/24</t>
  </si>
  <si>
    <t>11:46:18</t>
  </si>
  <si>
    <t>80919/24</t>
  </si>
  <si>
    <t>11:53:52</t>
  </si>
  <si>
    <t>80920/24</t>
  </si>
  <si>
    <t>11:56:58</t>
  </si>
  <si>
    <t>80921/24</t>
  </si>
  <si>
    <t>12:06:59</t>
  </si>
  <si>
    <t>80922/24</t>
  </si>
  <si>
    <t>12:19:58</t>
  </si>
  <si>
    <t>80923/24</t>
  </si>
  <si>
    <t>12:29:23</t>
  </si>
  <si>
    <t>80924/24</t>
  </si>
  <si>
    <t>80925/24</t>
  </si>
  <si>
    <t>12:43:59</t>
  </si>
  <si>
    <t>80926/24</t>
  </si>
  <si>
    <t>12:53:23</t>
  </si>
  <si>
    <t>80927/24</t>
  </si>
  <si>
    <t>13:01:47</t>
  </si>
  <si>
    <t>80928/24</t>
  </si>
  <si>
    <t>13:10:48</t>
  </si>
  <si>
    <t>80929/24</t>
  </si>
  <si>
    <t>13:16:05</t>
  </si>
  <si>
    <t>80930/24</t>
  </si>
  <si>
    <t>13:26:26</t>
  </si>
  <si>
    <t>80931/24</t>
  </si>
  <si>
    <t>13:34:16</t>
  </si>
  <si>
    <t>80932/24</t>
  </si>
  <si>
    <t>13:44:14</t>
  </si>
  <si>
    <t>80933/24</t>
  </si>
  <si>
    <t>13:50:44</t>
  </si>
  <si>
    <t>80934/24</t>
  </si>
  <si>
    <t>14:02:14</t>
  </si>
  <si>
    <t>80935/24</t>
  </si>
  <si>
    <t>14:05:04</t>
  </si>
  <si>
    <t>80936/24</t>
  </si>
  <si>
    <t>14:25:13</t>
  </si>
  <si>
    <t>80937/24</t>
  </si>
  <si>
    <t>Tv031</t>
  </si>
  <si>
    <t>14:28:48</t>
  </si>
  <si>
    <t>80938/24</t>
  </si>
  <si>
    <t>14:47:40</t>
  </si>
  <si>
    <t>80939/24</t>
  </si>
  <si>
    <t>15:11:16</t>
  </si>
  <si>
    <t>80940/24</t>
  </si>
  <si>
    <t>15:15:54</t>
  </si>
  <si>
    <t>80941/24</t>
  </si>
  <si>
    <t>Filtre</t>
  </si>
  <si>
    <t>FILTRE 0/250</t>
  </si>
  <si>
    <t>15:17:56</t>
  </si>
  <si>
    <t>80942/24</t>
  </si>
  <si>
    <t>15:59:25</t>
  </si>
  <si>
    <t>80943/24</t>
  </si>
  <si>
    <t>16:23:04</t>
  </si>
  <si>
    <t>80944/24</t>
  </si>
  <si>
    <t>16:31:27</t>
  </si>
  <si>
    <t>80945/24</t>
  </si>
  <si>
    <t>16:38:22</t>
  </si>
  <si>
    <t>80946/24</t>
  </si>
  <si>
    <t>16:44:57</t>
  </si>
  <si>
    <t>80947/24</t>
  </si>
  <si>
    <t>16:55:07</t>
  </si>
  <si>
    <t>80948/24</t>
  </si>
  <si>
    <t>17:03:59</t>
  </si>
  <si>
    <t>80949/24</t>
  </si>
  <si>
    <t>17:13:34</t>
  </si>
  <si>
    <t>80950/24</t>
  </si>
  <si>
    <t>17:15:33</t>
  </si>
  <si>
    <t>80951/24</t>
  </si>
  <si>
    <t>17:24:38</t>
  </si>
  <si>
    <t>80952/24</t>
  </si>
  <si>
    <t>17:27:25</t>
  </si>
  <si>
    <t>80953/24</t>
  </si>
  <si>
    <t>17:34:06</t>
  </si>
  <si>
    <t>80954/24</t>
  </si>
  <si>
    <t>17:41:53</t>
  </si>
  <si>
    <t>80955/24</t>
  </si>
  <si>
    <t>06:31:39</t>
  </si>
  <si>
    <t>80956/24</t>
  </si>
  <si>
    <t>06:40:47</t>
  </si>
  <si>
    <t>80957/24</t>
  </si>
  <si>
    <t>06:50:19</t>
  </si>
  <si>
    <t>80958/24</t>
  </si>
  <si>
    <t>06:59:52</t>
  </si>
  <si>
    <t>80959/24</t>
  </si>
  <si>
    <t>07:18:08</t>
  </si>
  <si>
    <t>80960/24</t>
  </si>
  <si>
    <t>07:22:16</t>
  </si>
  <si>
    <t>80961/24</t>
  </si>
  <si>
    <t>07:43:17</t>
  </si>
  <si>
    <t>80962/24</t>
  </si>
  <si>
    <t>80963/24</t>
  </si>
  <si>
    <t>17144A48</t>
  </si>
  <si>
    <t>08:08:57</t>
  </si>
  <si>
    <t>80964/24</t>
  </si>
  <si>
    <t>08:20:55</t>
  </si>
  <si>
    <t>80965/24</t>
  </si>
  <si>
    <t>08:32:23</t>
  </si>
  <si>
    <t>80966/24</t>
  </si>
  <si>
    <t>08:42:32</t>
  </si>
  <si>
    <t>80967/24</t>
  </si>
  <si>
    <t>08:44:42</t>
  </si>
  <si>
    <t>80968/24</t>
  </si>
  <si>
    <t>08:51:10</t>
  </si>
  <si>
    <t>80969/24</t>
  </si>
  <si>
    <t>08:57:06</t>
  </si>
  <si>
    <t>80970/24</t>
  </si>
  <si>
    <t>08:58:58</t>
  </si>
  <si>
    <t>80971/24</t>
  </si>
  <si>
    <t>09:06:50</t>
  </si>
  <si>
    <t>80972/24</t>
  </si>
  <si>
    <t>09:15:35</t>
  </si>
  <si>
    <t>80973/24</t>
  </si>
  <si>
    <t>09:30:24</t>
  </si>
  <si>
    <t>80974/24</t>
  </si>
  <si>
    <t>09:34:55</t>
  </si>
  <si>
    <t>80975/24</t>
  </si>
  <si>
    <t>09:45:45</t>
  </si>
  <si>
    <t>80976/24</t>
  </si>
  <si>
    <t>09:55:53</t>
  </si>
  <si>
    <t>80977/24</t>
  </si>
  <si>
    <t>10:01:57</t>
  </si>
  <si>
    <t>80978/24</t>
  </si>
  <si>
    <t>10:20:43</t>
  </si>
  <si>
    <t>80979/24</t>
  </si>
  <si>
    <t>10:34:12</t>
  </si>
  <si>
    <t>80980/24</t>
  </si>
  <si>
    <t>10:46:06</t>
  </si>
  <si>
    <t>80981/24</t>
  </si>
  <si>
    <t>11:18:15</t>
  </si>
  <si>
    <t>80982/24</t>
  </si>
  <si>
    <t>11:33:27</t>
  </si>
  <si>
    <t>80983/24</t>
  </si>
  <si>
    <t>11:45:22</t>
  </si>
  <si>
    <t>80984/24</t>
  </si>
  <si>
    <t>12:05:04</t>
  </si>
  <si>
    <t>80985/24</t>
  </si>
  <si>
    <t>80986/24</t>
  </si>
  <si>
    <t>12:28:38</t>
  </si>
  <si>
    <t>80987/24</t>
  </si>
  <si>
    <t>12:32:20</t>
  </si>
  <si>
    <t>80988/24</t>
  </si>
  <si>
    <t>12:41:53</t>
  </si>
  <si>
    <t>80989/24</t>
  </si>
  <si>
    <t>12:51:20</t>
  </si>
  <si>
    <t>80990/24</t>
  </si>
  <si>
    <t>13:01:08</t>
  </si>
  <si>
    <t>80991/24</t>
  </si>
  <si>
    <t>13:13:08</t>
  </si>
  <si>
    <t>80992/24</t>
  </si>
  <si>
    <t>13:20:23</t>
  </si>
  <si>
    <t>80993/24</t>
  </si>
  <si>
    <t>13:24:58</t>
  </si>
  <si>
    <t>80994/24</t>
  </si>
  <si>
    <t>13:31:25</t>
  </si>
  <si>
    <t>80995/24</t>
  </si>
  <si>
    <t>13:45:05</t>
  </si>
  <si>
    <t>80996/24</t>
  </si>
  <si>
    <t>14:15:47</t>
  </si>
  <si>
    <t>80997/24</t>
  </si>
  <si>
    <t>14:24:24</t>
  </si>
  <si>
    <t>80998/24</t>
  </si>
  <si>
    <t>15:24:10</t>
  </si>
  <si>
    <t>80999/24</t>
  </si>
  <si>
    <t>15:41:36</t>
  </si>
  <si>
    <t>81000/24</t>
  </si>
  <si>
    <t>15:44:09</t>
  </si>
  <si>
    <t>81001/24</t>
  </si>
  <si>
    <t>15:57:47</t>
  </si>
  <si>
    <t>81002/24</t>
  </si>
  <si>
    <t>16:04:11</t>
  </si>
  <si>
    <t>81003/24</t>
  </si>
  <si>
    <t>16:18:04</t>
  </si>
  <si>
    <t>81004/24</t>
  </si>
  <si>
    <t>16:26:05</t>
  </si>
  <si>
    <t>81005/24</t>
  </si>
  <si>
    <t>81006/24</t>
  </si>
  <si>
    <t>16:39:32</t>
  </si>
  <si>
    <t>81007/24</t>
  </si>
  <si>
    <t>D71/31</t>
  </si>
  <si>
    <t>16:51:26</t>
  </si>
  <si>
    <t>81008/24</t>
  </si>
  <si>
    <t>17:05:57</t>
  </si>
  <si>
    <t>81009/24</t>
  </si>
  <si>
    <t>06:33:30</t>
  </si>
  <si>
    <t>81010/23</t>
  </si>
  <si>
    <t>06:44:08</t>
  </si>
  <si>
    <t>81011/23</t>
  </si>
  <si>
    <t>06:55:24</t>
  </si>
  <si>
    <t>81012/23</t>
  </si>
  <si>
    <t>07:05:23</t>
  </si>
  <si>
    <t>81013/23</t>
  </si>
  <si>
    <t>07:14:37</t>
  </si>
  <si>
    <t>81014/23</t>
  </si>
  <si>
    <t>81015/23</t>
  </si>
  <si>
    <t>07:35:50</t>
  </si>
  <si>
    <t>81016/23</t>
  </si>
  <si>
    <t>07:45:49</t>
  </si>
  <si>
    <t>81017/23</t>
  </si>
  <si>
    <t>07:53:07</t>
  </si>
  <si>
    <t>81018/23</t>
  </si>
  <si>
    <t>81019/23</t>
  </si>
  <si>
    <t>08:04:20</t>
  </si>
  <si>
    <t>81020/23</t>
  </si>
  <si>
    <t>08:17:24</t>
  </si>
  <si>
    <t>81021/23</t>
  </si>
  <si>
    <t>08:28:01</t>
  </si>
  <si>
    <t>81022/23</t>
  </si>
  <si>
    <t>08:35:03</t>
  </si>
  <si>
    <t>81023/23</t>
  </si>
  <si>
    <t>08:39:41</t>
  </si>
  <si>
    <t>81024/23</t>
  </si>
  <si>
    <t>08:49:46</t>
  </si>
  <si>
    <t>81025/23</t>
  </si>
  <si>
    <t>09:08:03</t>
  </si>
  <si>
    <t>81026/23</t>
  </si>
  <si>
    <t>09:17:22</t>
  </si>
  <si>
    <t>81027/23</t>
  </si>
  <si>
    <t>09:28:11</t>
  </si>
  <si>
    <t>81028/23</t>
  </si>
  <si>
    <t>09:41:38</t>
  </si>
  <si>
    <t>81029/23</t>
  </si>
  <si>
    <t>09:47:54</t>
  </si>
  <si>
    <t>81030/23</t>
  </si>
  <si>
    <t>10:07:01</t>
  </si>
  <si>
    <t>81031/23</t>
  </si>
  <si>
    <t>10:16:51</t>
  </si>
  <si>
    <t>81032/23</t>
  </si>
  <si>
    <t>10:37:00</t>
  </si>
  <si>
    <t>81033/23</t>
  </si>
  <si>
    <t>11:43:04</t>
  </si>
  <si>
    <t>81034/23</t>
  </si>
  <si>
    <t>81035/23</t>
  </si>
  <si>
    <t>13:04:25</t>
  </si>
  <si>
    <t>81036/23</t>
  </si>
  <si>
    <t>13:20:52</t>
  </si>
  <si>
    <t>81037/23</t>
  </si>
  <si>
    <t>15:20:29</t>
  </si>
  <si>
    <t>81038/23</t>
  </si>
  <si>
    <t>15:27:39</t>
  </si>
  <si>
    <t>81039/23</t>
  </si>
  <si>
    <t>15:32:56</t>
  </si>
  <si>
    <t>81040/23</t>
  </si>
  <si>
    <t>15:37:32</t>
  </si>
  <si>
    <t>81041/23</t>
  </si>
  <si>
    <t>15:43:25</t>
  </si>
  <si>
    <t>81042/23</t>
  </si>
  <si>
    <t>36522A40</t>
  </si>
  <si>
    <t>16:17:01</t>
  </si>
  <si>
    <t>81043/23</t>
  </si>
  <si>
    <t>06:27:54</t>
  </si>
  <si>
    <t>81044/24</t>
  </si>
  <si>
    <t>06:35:34</t>
  </si>
  <si>
    <t>81045/24</t>
  </si>
  <si>
    <t>06:42:49</t>
  </si>
  <si>
    <t>81046/24</t>
  </si>
  <si>
    <t>06:50:02</t>
  </si>
  <si>
    <t>81047/24</t>
  </si>
  <si>
    <t>06:58:10</t>
  </si>
  <si>
    <t>81048/24</t>
  </si>
  <si>
    <t>07:06:24</t>
  </si>
  <si>
    <t>81049/24</t>
  </si>
  <si>
    <t>07:15:52</t>
  </si>
  <si>
    <t>81050/24</t>
  </si>
  <si>
    <t>07:24:35</t>
  </si>
  <si>
    <t>81051/24</t>
  </si>
  <si>
    <t>07:46:46</t>
  </si>
  <si>
    <t>81052/24</t>
  </si>
  <si>
    <t>08:02:59</t>
  </si>
  <si>
    <t>81053/24</t>
  </si>
  <si>
    <t>08:10:32</t>
  </si>
  <si>
    <t>81054/24</t>
  </si>
  <si>
    <t>08:16:07</t>
  </si>
  <si>
    <t>81055/24</t>
  </si>
  <si>
    <t>08:43:02</t>
  </si>
  <si>
    <t>81056/24</t>
  </si>
  <si>
    <t>09:47:33</t>
  </si>
  <si>
    <t>81057/24</t>
  </si>
  <si>
    <t>09:58:06</t>
  </si>
  <si>
    <t>81058/24</t>
  </si>
  <si>
    <t>10:03:52</t>
  </si>
  <si>
    <t>81059/24</t>
  </si>
  <si>
    <t>10:12:49</t>
  </si>
  <si>
    <t>81060/24</t>
  </si>
  <si>
    <t>10:33:35</t>
  </si>
  <si>
    <t>81061/24</t>
  </si>
  <si>
    <t>10:35:24</t>
  </si>
  <si>
    <t>81062/24</t>
  </si>
  <si>
    <t>10:56:43</t>
  </si>
  <si>
    <t>81063/24</t>
  </si>
  <si>
    <t>11:17:18</t>
  </si>
  <si>
    <t>81064/24</t>
  </si>
  <si>
    <t>11:49:32</t>
  </si>
  <si>
    <t>81065/24</t>
  </si>
  <si>
    <t>11:56:47</t>
  </si>
  <si>
    <t>81066/24</t>
  </si>
  <si>
    <t>31537A40</t>
  </si>
  <si>
    <t>11:59:10</t>
  </si>
  <si>
    <t>81067/24</t>
  </si>
  <si>
    <t>12:46:53</t>
  </si>
  <si>
    <t>81068/24</t>
  </si>
  <si>
    <t>13:59:35</t>
  </si>
  <si>
    <t>81069/24</t>
  </si>
  <si>
    <t>14:23:07</t>
  </si>
  <si>
    <t>81070/24</t>
  </si>
  <si>
    <t>14:49:37</t>
  </si>
  <si>
    <t>81071/24</t>
  </si>
  <si>
    <t>15:20:56</t>
  </si>
  <si>
    <t>81073/24</t>
  </si>
  <si>
    <t>15:47:39</t>
  </si>
  <si>
    <t>81074/24</t>
  </si>
  <si>
    <t>15:50:59</t>
  </si>
  <si>
    <t>81075/24</t>
  </si>
  <si>
    <t>15:56:38</t>
  </si>
  <si>
    <t>81076/24</t>
  </si>
  <si>
    <t>16:29:45</t>
  </si>
  <si>
    <t>81077/24</t>
  </si>
  <si>
    <t>17:31:43</t>
  </si>
  <si>
    <t>81078/24</t>
  </si>
  <si>
    <t>06:31:29</t>
  </si>
  <si>
    <t>81079/24</t>
  </si>
  <si>
    <t>06:39:06</t>
  </si>
  <si>
    <t>81080/24</t>
  </si>
  <si>
    <t>06:45:44</t>
  </si>
  <si>
    <t>81081/24</t>
  </si>
  <si>
    <t>06:54:43</t>
  </si>
  <si>
    <t>81082/24</t>
  </si>
  <si>
    <t>07:03:47</t>
  </si>
  <si>
    <t>81083/24</t>
  </si>
  <si>
    <t>81084/24</t>
  </si>
  <si>
    <t>07:23:05</t>
  </si>
  <si>
    <t>81085/24</t>
  </si>
  <si>
    <t>07:30:06</t>
  </si>
  <si>
    <t>81086/24</t>
  </si>
  <si>
    <t>07:38:08</t>
  </si>
  <si>
    <t>81087/24</t>
  </si>
  <si>
    <t>07:48:24</t>
  </si>
  <si>
    <t>81088/24</t>
  </si>
  <si>
    <t>07:58:26</t>
  </si>
  <si>
    <t>81089/24</t>
  </si>
  <si>
    <t>08:52:14</t>
  </si>
  <si>
    <t>81090/24</t>
  </si>
  <si>
    <t>09:16:31</t>
  </si>
  <si>
    <t>81091/24</t>
  </si>
  <si>
    <t>09:59:56</t>
  </si>
  <si>
    <t>81092/24</t>
  </si>
  <si>
    <t>10:24:19</t>
  </si>
  <si>
    <t>81093/24</t>
  </si>
  <si>
    <t>10:28:39</t>
  </si>
  <si>
    <t>81094/24</t>
  </si>
  <si>
    <t>10:40:13</t>
  </si>
  <si>
    <t>81095/24</t>
  </si>
  <si>
    <t>D42</t>
  </si>
  <si>
    <t>10:50:16</t>
  </si>
  <si>
    <t>81096/24</t>
  </si>
  <si>
    <t>11:25:53</t>
  </si>
  <si>
    <t>81097/24</t>
  </si>
  <si>
    <t>11:40:49</t>
  </si>
  <si>
    <t>81098/24</t>
  </si>
  <si>
    <t>12:14:47</t>
  </si>
  <si>
    <t>81099/24</t>
  </si>
  <si>
    <t>12:27:00</t>
  </si>
  <si>
    <t>81100/24</t>
  </si>
  <si>
    <t>12:40:01</t>
  </si>
  <si>
    <t>81101/24</t>
  </si>
  <si>
    <t>13:14:53</t>
  </si>
  <si>
    <t>81102/24</t>
  </si>
  <si>
    <t>13:22:53</t>
  </si>
  <si>
    <t>81103/24</t>
  </si>
  <si>
    <t>13:34:15</t>
  </si>
  <si>
    <t>81104/24</t>
  </si>
  <si>
    <t>83381D6</t>
  </si>
  <si>
    <t>13:41:49</t>
  </si>
  <si>
    <t>81105/24</t>
  </si>
  <si>
    <t>13:49:28</t>
  </si>
  <si>
    <t>81106/24</t>
  </si>
  <si>
    <t>14:27:30</t>
  </si>
  <si>
    <t>81107/24</t>
  </si>
  <si>
    <t>3322A75</t>
  </si>
  <si>
    <t>14:50:49</t>
  </si>
  <si>
    <t>81108/24</t>
  </si>
  <si>
    <t>D69/31</t>
  </si>
  <si>
    <t>15:21:30</t>
  </si>
  <si>
    <t>81109/24</t>
  </si>
  <si>
    <t>15:41:06</t>
  </si>
  <si>
    <t>81110/24</t>
  </si>
  <si>
    <t>15:51:16</t>
  </si>
  <si>
    <t>81111/24</t>
  </si>
  <si>
    <t>D72/31</t>
  </si>
  <si>
    <t>16:28:16</t>
  </si>
  <si>
    <t>81112/24</t>
  </si>
  <si>
    <t>17:02:33</t>
  </si>
  <si>
    <t>81113/24</t>
  </si>
  <si>
    <t>06:30:39</t>
  </si>
  <si>
    <t>81114/24</t>
  </si>
  <si>
    <t>06:38:13</t>
  </si>
  <si>
    <t>81115/24</t>
  </si>
  <si>
    <t>06:46:57</t>
  </si>
  <si>
    <t>81116/24</t>
  </si>
  <si>
    <t>81117/24</t>
  </si>
  <si>
    <t>07:29:34</t>
  </si>
  <si>
    <t>81118/24</t>
  </si>
  <si>
    <t>07:40:23</t>
  </si>
  <si>
    <t>81119/24</t>
  </si>
  <si>
    <t>07:46:02</t>
  </si>
  <si>
    <t>81120/24</t>
  </si>
  <si>
    <t>07:49:55</t>
  </si>
  <si>
    <t>81121/24</t>
  </si>
  <si>
    <t>08:01:18</t>
  </si>
  <si>
    <t>81122/24</t>
  </si>
  <si>
    <t>08:09:30</t>
  </si>
  <si>
    <t>81123/24</t>
  </si>
  <si>
    <t>08:15:56</t>
  </si>
  <si>
    <t>81124/24</t>
  </si>
  <si>
    <t>3062A32</t>
  </si>
  <si>
    <t>08:25:32</t>
  </si>
  <si>
    <t>81125/24</t>
  </si>
  <si>
    <t>08:48:58</t>
  </si>
  <si>
    <t>81126/24</t>
  </si>
  <si>
    <t>08:51:59</t>
  </si>
  <si>
    <t>81127/24</t>
  </si>
  <si>
    <t>09:11:13</t>
  </si>
  <si>
    <t>81128/24</t>
  </si>
  <si>
    <t>09:17:14</t>
  </si>
  <si>
    <t>81129/24</t>
  </si>
  <si>
    <t>D73/31</t>
  </si>
  <si>
    <t>09:45:28</t>
  </si>
  <si>
    <t>81130/24</t>
  </si>
  <si>
    <t>10:29:36</t>
  </si>
  <si>
    <t>81131/24</t>
  </si>
  <si>
    <t>10:34:47</t>
  </si>
  <si>
    <t>81132/24</t>
  </si>
  <si>
    <t>D68/31</t>
  </si>
  <si>
    <t>10:43:53</t>
  </si>
  <si>
    <t>81133/24</t>
  </si>
  <si>
    <t>10:50:21</t>
  </si>
  <si>
    <t>81134/24</t>
  </si>
  <si>
    <t>11:09:59</t>
  </si>
  <si>
    <t>81135/24</t>
  </si>
  <si>
    <t>6917A42</t>
  </si>
  <si>
    <t>11:21:08</t>
  </si>
  <si>
    <t>81136/24</t>
  </si>
  <si>
    <t>12:02:30</t>
  </si>
  <si>
    <t>81137/24</t>
  </si>
  <si>
    <t>12:17:48</t>
  </si>
  <si>
    <t>81138/24</t>
  </si>
  <si>
    <t>12:19:42</t>
  </si>
  <si>
    <t>81139/24</t>
  </si>
  <si>
    <t>12:22:08</t>
  </si>
  <si>
    <t>81140/24</t>
  </si>
  <si>
    <t>12:27:42</t>
  </si>
  <si>
    <t>81141/24</t>
  </si>
  <si>
    <t>13:45:45</t>
  </si>
  <si>
    <t>81142/24</t>
  </si>
  <si>
    <t>13:55:35</t>
  </si>
  <si>
    <t>81143/24</t>
  </si>
  <si>
    <t>14:01:22</t>
  </si>
  <si>
    <t>81144/24</t>
  </si>
  <si>
    <t>D74/31</t>
  </si>
  <si>
    <t>14:14:24</t>
  </si>
  <si>
    <t>81145/24</t>
  </si>
  <si>
    <t>14:21:26</t>
  </si>
  <si>
    <t>81146/24</t>
  </si>
  <si>
    <t>14:34:17</t>
  </si>
  <si>
    <t>81147/24</t>
  </si>
  <si>
    <t>14:36:12</t>
  </si>
  <si>
    <t>81148/24</t>
  </si>
  <si>
    <t>15:13:01</t>
  </si>
  <si>
    <t>81149/24</t>
  </si>
  <si>
    <t>D56/31</t>
  </si>
  <si>
    <t>15:28:47</t>
  </si>
  <si>
    <t>81150/24</t>
  </si>
  <si>
    <t>16:00:55</t>
  </si>
  <si>
    <t>81151/24</t>
  </si>
  <si>
    <t>06:29:23</t>
  </si>
  <si>
    <t>81152/24</t>
  </si>
  <si>
    <t>06:39:36</t>
  </si>
  <si>
    <t>81153/24</t>
  </si>
  <si>
    <t>06:46:26</t>
  </si>
  <si>
    <t>81154/24</t>
  </si>
  <si>
    <t>06:55:28</t>
  </si>
  <si>
    <t>81155/24</t>
  </si>
  <si>
    <t>06:58:25</t>
  </si>
  <si>
    <t>81156/24</t>
  </si>
  <si>
    <t>07:04:13</t>
  </si>
  <si>
    <t>81157/24</t>
  </si>
  <si>
    <t>07:12:27</t>
  </si>
  <si>
    <t>81158/24</t>
  </si>
  <si>
    <t>07:19:26</t>
  </si>
  <si>
    <t>81159/24</t>
  </si>
  <si>
    <t>07:22:49</t>
  </si>
  <si>
    <t>81160/24</t>
  </si>
  <si>
    <t>81161/24</t>
  </si>
  <si>
    <t>07:31:34</t>
  </si>
  <si>
    <t>81162/24</t>
  </si>
  <si>
    <t>07:36:11</t>
  </si>
  <si>
    <t>81163/24</t>
  </si>
  <si>
    <t>07:41:04</t>
  </si>
  <si>
    <t>81164/24</t>
  </si>
  <si>
    <t>07:45:07</t>
  </si>
  <si>
    <t>81165/24</t>
  </si>
  <si>
    <t>07:58:10</t>
  </si>
  <si>
    <t>81166/24</t>
  </si>
  <si>
    <t>08:00:51</t>
  </si>
  <si>
    <t>81167/24</t>
  </si>
  <si>
    <t>70577D6</t>
  </si>
  <si>
    <t>08:04:34</t>
  </si>
  <si>
    <t>81168/24</t>
  </si>
  <si>
    <t>08:19:05</t>
  </si>
  <si>
    <t>81169/24</t>
  </si>
  <si>
    <t>08:30:22</t>
  </si>
  <si>
    <t>81170/24</t>
  </si>
  <si>
    <t>08:36:49</t>
  </si>
  <si>
    <t>81171/24</t>
  </si>
  <si>
    <t>09:06:22</t>
  </si>
  <si>
    <t>81172/24</t>
  </si>
  <si>
    <t>11251A44</t>
  </si>
  <si>
    <t>09:15:09</t>
  </si>
  <si>
    <t>81173/24</t>
  </si>
  <si>
    <t>09:19:20</t>
  </si>
  <si>
    <t>81174/24</t>
  </si>
  <si>
    <t>10:06:59</t>
  </si>
  <si>
    <t>81175/24</t>
  </si>
  <si>
    <t>10:33:51</t>
  </si>
  <si>
    <t>81176/24</t>
  </si>
  <si>
    <t>D61/31</t>
  </si>
  <si>
    <t>10:44:07</t>
  </si>
  <si>
    <t>81177/24</t>
  </si>
  <si>
    <t>10:54:29</t>
  </si>
  <si>
    <t>81178/24</t>
  </si>
  <si>
    <t>10:58:04</t>
  </si>
  <si>
    <t>81179/24</t>
  </si>
  <si>
    <t>D59/31</t>
  </si>
  <si>
    <t>11:07:24</t>
  </si>
  <si>
    <t>81180/24</t>
  </si>
  <si>
    <t>11:19:58</t>
  </si>
  <si>
    <t>81181/24</t>
  </si>
  <si>
    <t>11:26:37</t>
  </si>
  <si>
    <t>81182/24</t>
  </si>
  <si>
    <t>11:35:25</t>
  </si>
  <si>
    <t>81183/24</t>
  </si>
  <si>
    <t>11:41:09</t>
  </si>
  <si>
    <t>81184/24</t>
  </si>
  <si>
    <t>11:49:33</t>
  </si>
  <si>
    <t>81185/24</t>
  </si>
  <si>
    <t>81186/24</t>
  </si>
  <si>
    <t>51978A44</t>
  </si>
  <si>
    <t>12:15:12</t>
  </si>
  <si>
    <t>81187/24</t>
  </si>
  <si>
    <t>12:38:01</t>
  </si>
  <si>
    <t>81188/24</t>
  </si>
  <si>
    <t>12:56:11</t>
  </si>
  <si>
    <t>81189/24</t>
  </si>
  <si>
    <t>13:18:14</t>
  </si>
  <si>
    <t>81190/24</t>
  </si>
  <si>
    <t>13:42:24</t>
  </si>
  <si>
    <t>81191/24</t>
  </si>
  <si>
    <t>14:12:43</t>
  </si>
  <si>
    <t>81192/24</t>
  </si>
  <si>
    <t>Tv040</t>
  </si>
  <si>
    <t>CHANTIER RMILLAT</t>
  </si>
  <si>
    <t>14:18:36</t>
  </si>
  <si>
    <t>81193/24</t>
  </si>
  <si>
    <t>14:50:01</t>
  </si>
  <si>
    <t>81194/24</t>
  </si>
  <si>
    <t>15:10:55</t>
  </si>
  <si>
    <t>81195/24</t>
  </si>
  <si>
    <t>81196/24</t>
  </si>
  <si>
    <t>15:49:21</t>
  </si>
  <si>
    <t>81197/24</t>
  </si>
  <si>
    <t>16:23:05</t>
  </si>
  <si>
    <t>81199/24</t>
  </si>
  <si>
    <t>06:23:33</t>
  </si>
  <si>
    <t>81200/24</t>
  </si>
  <si>
    <t>06:31:48</t>
  </si>
  <si>
    <t>81201/24</t>
  </si>
  <si>
    <t>06:41:44</t>
  </si>
  <si>
    <t>81202/24</t>
  </si>
  <si>
    <t>06:49:07</t>
  </si>
  <si>
    <t>81203/24</t>
  </si>
  <si>
    <t>06:57:33</t>
  </si>
  <si>
    <t>81204/24</t>
  </si>
  <si>
    <t>07:08:14</t>
  </si>
  <si>
    <t>81205/24</t>
  </si>
  <si>
    <t>07:16:30</t>
  </si>
  <si>
    <t>81206/24</t>
  </si>
  <si>
    <t>07:24:41</t>
  </si>
  <si>
    <t>81207/24</t>
  </si>
  <si>
    <t>07:32:03</t>
  </si>
  <si>
    <t>81208/24</t>
  </si>
  <si>
    <t>07:35:48</t>
  </si>
  <si>
    <t>81209/24</t>
  </si>
  <si>
    <t>07:51:30</t>
  </si>
  <si>
    <t>81210/24</t>
  </si>
  <si>
    <t>08:13:10</t>
  </si>
  <si>
    <t>81211/24</t>
  </si>
  <si>
    <t>08:49:48</t>
  </si>
  <si>
    <t>81212/24</t>
  </si>
  <si>
    <t>08:54:31</t>
  </si>
  <si>
    <t>81213/24</t>
  </si>
  <si>
    <t>10:07:56</t>
  </si>
  <si>
    <t>81214/24</t>
  </si>
  <si>
    <t>10:11:54</t>
  </si>
  <si>
    <t>81215/24</t>
  </si>
  <si>
    <t>10:22:18</t>
  </si>
  <si>
    <t>81216/24</t>
  </si>
  <si>
    <t>10:26:48</t>
  </si>
  <si>
    <t>81217/24</t>
  </si>
  <si>
    <t>10:43:36</t>
  </si>
  <si>
    <t>81218/24</t>
  </si>
  <si>
    <t>10:59:48</t>
  </si>
  <si>
    <t>81219/24</t>
  </si>
  <si>
    <t>11:07:00</t>
  </si>
  <si>
    <t>81220/24</t>
  </si>
  <si>
    <t>11:18:39</t>
  </si>
  <si>
    <t>81221/24</t>
  </si>
  <si>
    <t>11:26:15</t>
  </si>
  <si>
    <t>81222/24</t>
  </si>
  <si>
    <t>11:31:47</t>
  </si>
  <si>
    <t>81223/24</t>
  </si>
  <si>
    <t>11:39:37</t>
  </si>
  <si>
    <t>81224/24</t>
  </si>
  <si>
    <t>11:49:03</t>
  </si>
  <si>
    <t>81225/24</t>
  </si>
  <si>
    <t>12:00:45</t>
  </si>
  <si>
    <t>81226/24</t>
  </si>
  <si>
    <t>81227/24</t>
  </si>
  <si>
    <t>12:16:41</t>
  </si>
  <si>
    <t>81228/24</t>
  </si>
  <si>
    <t>12:25:17</t>
  </si>
  <si>
    <t>81229/24</t>
  </si>
  <si>
    <t>12:31:52</t>
  </si>
  <si>
    <t>81230/24</t>
  </si>
  <si>
    <t>12:40:50</t>
  </si>
  <si>
    <t>81231/24</t>
  </si>
  <si>
    <t>81232/24</t>
  </si>
  <si>
    <t>14:00:56</t>
  </si>
  <si>
    <t>81233/24</t>
  </si>
  <si>
    <t>14:27:53</t>
  </si>
  <si>
    <t>81234/24</t>
  </si>
  <si>
    <t>14:33:30</t>
  </si>
  <si>
    <t>81235/24</t>
  </si>
  <si>
    <t>81236/24</t>
  </si>
  <si>
    <t>14:52:57</t>
  </si>
  <si>
    <t>81237/24</t>
  </si>
  <si>
    <t>15:23:44</t>
  </si>
  <si>
    <t>81238/24</t>
  </si>
  <si>
    <t>15:30:22</t>
  </si>
  <si>
    <t>81239/24</t>
  </si>
  <si>
    <t>16:09:33</t>
  </si>
  <si>
    <t>81240/24</t>
  </si>
  <si>
    <t>17:05:40</t>
  </si>
  <si>
    <t>81241/24</t>
  </si>
  <si>
    <t>17:12:27</t>
  </si>
  <si>
    <t>81242/24</t>
  </si>
  <si>
    <t>06:49:00</t>
  </si>
  <si>
    <t>81243/24</t>
  </si>
  <si>
    <t>06:51:42</t>
  </si>
  <si>
    <t>81244/24</t>
  </si>
  <si>
    <t>06:59:10</t>
  </si>
  <si>
    <t>81245/24</t>
  </si>
  <si>
    <t>07:08:31</t>
  </si>
  <si>
    <t>81246/24</t>
  </si>
  <si>
    <t>07:17:21</t>
  </si>
  <si>
    <t>81247/24</t>
  </si>
  <si>
    <t>07:27:12</t>
  </si>
  <si>
    <t>81248/24</t>
  </si>
  <si>
    <t>07:37:25</t>
  </si>
  <si>
    <t>81249/24</t>
  </si>
  <si>
    <t>153A75</t>
  </si>
  <si>
    <t>07:45:16</t>
  </si>
  <si>
    <t>81250/24</t>
  </si>
  <si>
    <t>08:01:33</t>
  </si>
  <si>
    <t>81251/24</t>
  </si>
  <si>
    <t>08:03:56</t>
  </si>
  <si>
    <t>81252/24</t>
  </si>
  <si>
    <t>08:12:11</t>
  </si>
  <si>
    <t>81253/24</t>
  </si>
  <si>
    <t>08:20:39</t>
  </si>
  <si>
    <t>81254/24</t>
  </si>
  <si>
    <t>08:27:08</t>
  </si>
  <si>
    <t>81255/24</t>
  </si>
  <si>
    <t>08:40:50</t>
  </si>
  <si>
    <t>81256/24</t>
  </si>
  <si>
    <t>08:43:15</t>
  </si>
  <si>
    <t>81257/24</t>
  </si>
  <si>
    <t>08:47:36</t>
  </si>
  <si>
    <t>81258/24</t>
  </si>
  <si>
    <t>08:55:22</t>
  </si>
  <si>
    <t>81259/24</t>
  </si>
  <si>
    <t>09:03:45</t>
  </si>
  <si>
    <t>81260/24</t>
  </si>
  <si>
    <t>24015A42</t>
  </si>
  <si>
    <t>09:11:33</t>
  </si>
  <si>
    <t>81261/24</t>
  </si>
  <si>
    <t>09:20:24</t>
  </si>
  <si>
    <t>81262/24</t>
  </si>
  <si>
    <t>09:26:23</t>
  </si>
  <si>
    <t>81263/24</t>
  </si>
  <si>
    <t>09:34:20</t>
  </si>
  <si>
    <t>81264/24</t>
  </si>
  <si>
    <t>09:42:38</t>
  </si>
  <si>
    <t>81265/24</t>
  </si>
  <si>
    <t>09:47:57</t>
  </si>
  <si>
    <t>81266/24</t>
  </si>
  <si>
    <t>09:50:26</t>
  </si>
  <si>
    <t>81267/24</t>
  </si>
  <si>
    <t>10:35:43</t>
  </si>
  <si>
    <t>81268/24</t>
  </si>
  <si>
    <t>87316B40</t>
  </si>
  <si>
    <t>10:47:20</t>
  </si>
  <si>
    <t>81269/24</t>
  </si>
  <si>
    <t>10:55:45</t>
  </si>
  <si>
    <t>81270/24</t>
  </si>
  <si>
    <t>11:15:42</t>
  </si>
  <si>
    <t>81271/24</t>
  </si>
  <si>
    <t>11:22:19</t>
  </si>
  <si>
    <t>81272/24</t>
  </si>
  <si>
    <t>10822A40</t>
  </si>
  <si>
    <t>12:00:40</t>
  </si>
  <si>
    <t>81273/24</t>
  </si>
  <si>
    <t>D60/31</t>
  </si>
  <si>
    <t>12:12:45</t>
  </si>
  <si>
    <t>81274/24</t>
  </si>
  <si>
    <t>12:35:08</t>
  </si>
  <si>
    <t>81275/24</t>
  </si>
  <si>
    <t>13:08:32</t>
  </si>
  <si>
    <t>81276/24</t>
  </si>
  <si>
    <t>29579A44</t>
  </si>
  <si>
    <t>13:17:14</t>
  </si>
  <si>
    <t>81277/24</t>
  </si>
  <si>
    <t>13:24:01</t>
  </si>
  <si>
    <t>81278/24</t>
  </si>
  <si>
    <t>13:32:17</t>
  </si>
  <si>
    <t>81279/24</t>
  </si>
  <si>
    <t>13:55:48</t>
  </si>
  <si>
    <t>81280/24</t>
  </si>
  <si>
    <t>14:14:15</t>
  </si>
  <si>
    <t>81281/24</t>
  </si>
  <si>
    <t>14:25:04</t>
  </si>
  <si>
    <t>81282/24</t>
  </si>
  <si>
    <t>14:36:50</t>
  </si>
  <si>
    <t>81283/24</t>
  </si>
  <si>
    <t>14:45:27</t>
  </si>
  <si>
    <t>81284/24</t>
  </si>
  <si>
    <t>14:49:46</t>
  </si>
  <si>
    <t>81285/24</t>
  </si>
  <si>
    <t>14:56:30</t>
  </si>
  <si>
    <t>81286/24</t>
  </si>
  <si>
    <t>15:19:06</t>
  </si>
  <si>
    <t>81287/24</t>
  </si>
  <si>
    <t>15:30:12</t>
  </si>
  <si>
    <t>81288/24</t>
  </si>
  <si>
    <t>15:40:57</t>
  </si>
  <si>
    <t>81289/24</t>
  </si>
  <si>
    <t>15:49:22</t>
  </si>
  <si>
    <t>81290/24</t>
  </si>
  <si>
    <t>81291/24</t>
  </si>
  <si>
    <t>16:09:45</t>
  </si>
  <si>
    <t>81292/24</t>
  </si>
  <si>
    <t>16:30:54</t>
  </si>
  <si>
    <t>81293/24</t>
  </si>
  <si>
    <t>17:04:04</t>
  </si>
  <si>
    <t>81294/24</t>
  </si>
  <si>
    <t>18:09:05</t>
  </si>
  <si>
    <t>81295/24</t>
  </si>
  <si>
    <t>06:21:59</t>
  </si>
  <si>
    <t>81296/24</t>
  </si>
  <si>
    <t>06:31:45</t>
  </si>
  <si>
    <t>81297/24</t>
  </si>
  <si>
    <t>06:40:27</t>
  </si>
  <si>
    <t>81298/24</t>
  </si>
  <si>
    <t>06:43:39</t>
  </si>
  <si>
    <t>81299/24</t>
  </si>
  <si>
    <t>06:49:10</t>
  </si>
  <si>
    <t>81300/24</t>
  </si>
  <si>
    <t>06:53:30</t>
  </si>
  <si>
    <t>81301/24</t>
  </si>
  <si>
    <t>06:56:18</t>
  </si>
  <si>
    <t>81302/24</t>
  </si>
  <si>
    <t>07:04:09</t>
  </si>
  <si>
    <t>81303/24</t>
  </si>
  <si>
    <t>07:06:33</t>
  </si>
  <si>
    <t>81304/24</t>
  </si>
  <si>
    <t>07:16:26</t>
  </si>
  <si>
    <t>81305/24</t>
  </si>
  <si>
    <t>07:26:26</t>
  </si>
  <si>
    <t>81306/24</t>
  </si>
  <si>
    <t>08:03:24</t>
  </si>
  <si>
    <t>81307/24</t>
  </si>
  <si>
    <t>08:05:10</t>
  </si>
  <si>
    <t>81308/24</t>
  </si>
  <si>
    <t>08:13:41</t>
  </si>
  <si>
    <t>81309/24</t>
  </si>
  <si>
    <t>08:26:32</t>
  </si>
  <si>
    <t>81310/24</t>
  </si>
  <si>
    <t>08:28:13</t>
  </si>
  <si>
    <t>81311/24</t>
  </si>
  <si>
    <t>08:38:13</t>
  </si>
  <si>
    <t>81312/24</t>
  </si>
  <si>
    <t>09:07:44</t>
  </si>
  <si>
    <t>81313/24</t>
  </si>
  <si>
    <t>10:14:04</t>
  </si>
  <si>
    <t>81314/24</t>
  </si>
  <si>
    <t>81315/24</t>
  </si>
  <si>
    <t>10:33:07</t>
  </si>
  <si>
    <t>81316/24</t>
  </si>
  <si>
    <t>11:06:19</t>
  </si>
  <si>
    <t>81317/24</t>
  </si>
  <si>
    <t>11:11:00</t>
  </si>
  <si>
    <t>81318/24</t>
  </si>
  <si>
    <t>11:16:51</t>
  </si>
  <si>
    <t>81319/24</t>
  </si>
  <si>
    <t>11:27:58</t>
  </si>
  <si>
    <t>81320/24</t>
  </si>
  <si>
    <t>11:39:07</t>
  </si>
  <si>
    <t>81321/24</t>
  </si>
  <si>
    <t>11:50:50</t>
  </si>
  <si>
    <t>81322/24</t>
  </si>
  <si>
    <t>12:01:35</t>
  </si>
  <si>
    <t>81323/24</t>
  </si>
  <si>
    <t>12:10:41</t>
  </si>
  <si>
    <t>81324/24</t>
  </si>
  <si>
    <t>12:24:00</t>
  </si>
  <si>
    <t>81325/24</t>
  </si>
  <si>
    <t>12:33:09</t>
  </si>
  <si>
    <t>81327/24</t>
  </si>
  <si>
    <t>12:45:08</t>
  </si>
  <si>
    <t>81328/24</t>
  </si>
  <si>
    <t>13:45:41</t>
  </si>
  <si>
    <t>81330/24</t>
  </si>
  <si>
    <t>14:24:53</t>
  </si>
  <si>
    <t>81331/24</t>
  </si>
  <si>
    <t>14:31:25</t>
  </si>
  <si>
    <t>81332/24</t>
  </si>
  <si>
    <t>14:44:53</t>
  </si>
  <si>
    <t>81333/24</t>
  </si>
  <si>
    <t>14:56:29</t>
  </si>
  <si>
    <t>81334/24</t>
  </si>
  <si>
    <t>15:05:09</t>
  </si>
  <si>
    <t>81335/24</t>
  </si>
  <si>
    <t>15:15:02</t>
  </si>
  <si>
    <t>81336/24</t>
  </si>
  <si>
    <t>23084B40</t>
  </si>
  <si>
    <t>15:30:27</t>
  </si>
  <si>
    <t>81337/24</t>
  </si>
  <si>
    <t>15:39:12</t>
  </si>
  <si>
    <t>81338/24</t>
  </si>
  <si>
    <t>15:52:16</t>
  </si>
  <si>
    <t>81339/24</t>
  </si>
  <si>
    <t>16:06:16</t>
  </si>
  <si>
    <t>81340/24</t>
  </si>
  <si>
    <t>16:22:59</t>
  </si>
  <si>
    <t>81341/24</t>
  </si>
  <si>
    <t>16:34:00</t>
  </si>
  <si>
    <t>81342/24</t>
  </si>
  <si>
    <t>16:41:51</t>
  </si>
  <si>
    <t>81343/24</t>
  </si>
  <si>
    <t>12772A60</t>
  </si>
  <si>
    <t>16:50:56</t>
  </si>
  <si>
    <t>81344/24</t>
  </si>
  <si>
    <t>86705B40</t>
  </si>
  <si>
    <t>17:35:02</t>
  </si>
  <si>
    <t>81345/24</t>
  </si>
  <si>
    <t>00:00:00</t>
  </si>
  <si>
    <t>31896A14</t>
  </si>
  <si>
    <t>1560A45</t>
  </si>
  <si>
    <t>06:50:48</t>
  </si>
  <si>
    <t>81346/24</t>
  </si>
  <si>
    <t>06:58:41</t>
  </si>
  <si>
    <t>81347/24</t>
  </si>
  <si>
    <t>07:09:15</t>
  </si>
  <si>
    <t>81348/24</t>
  </si>
  <si>
    <t>81349/24</t>
  </si>
  <si>
    <t>07:43:16</t>
  </si>
  <si>
    <t>81350/24</t>
  </si>
  <si>
    <t>08:09:06</t>
  </si>
  <si>
    <t>81351/24</t>
  </si>
  <si>
    <t>08:17:19</t>
  </si>
  <si>
    <t>81352/24</t>
  </si>
  <si>
    <t>08:26:33</t>
  </si>
  <si>
    <t>81353/24</t>
  </si>
  <si>
    <t>08:43:24</t>
  </si>
  <si>
    <t>81354/24</t>
  </si>
  <si>
    <t>08:56:55</t>
  </si>
  <si>
    <t>81355/24</t>
  </si>
  <si>
    <t>09:09:27</t>
  </si>
  <si>
    <t>81356/24</t>
  </si>
  <si>
    <t>10:12:28</t>
  </si>
  <si>
    <t>81357/24</t>
  </si>
  <si>
    <t>20092D40</t>
  </si>
  <si>
    <t>D76/31</t>
  </si>
  <si>
    <t>10:30:50</t>
  </si>
  <si>
    <t>81358/24</t>
  </si>
  <si>
    <t>81359/24</t>
  </si>
  <si>
    <t>11:19:15</t>
  </si>
  <si>
    <t>81360/24</t>
  </si>
  <si>
    <t>11:28:52</t>
  </si>
  <si>
    <t>81361/24</t>
  </si>
  <si>
    <t>11:49:15</t>
  </si>
  <si>
    <t>81362/24</t>
  </si>
  <si>
    <t>12:01:10</t>
  </si>
  <si>
    <t>81363/24</t>
  </si>
  <si>
    <t>12:24:05</t>
  </si>
  <si>
    <t>81364/24</t>
  </si>
  <si>
    <t>12:36:56</t>
  </si>
  <si>
    <t>81365/24</t>
  </si>
  <si>
    <t>12:43:42</t>
  </si>
  <si>
    <t>81366/24</t>
  </si>
  <si>
    <t>12:51:06</t>
  </si>
  <si>
    <t>81367/24</t>
  </si>
  <si>
    <t>13:02:37</t>
  </si>
  <si>
    <t>81368/24</t>
  </si>
  <si>
    <t>13:09:15</t>
  </si>
  <si>
    <t>81369/24</t>
  </si>
  <si>
    <t>13:22:51</t>
  </si>
  <si>
    <t>81370/24</t>
  </si>
  <si>
    <t>13:30:18</t>
  </si>
  <si>
    <t>81371/24</t>
  </si>
  <si>
    <t>13:48:13</t>
  </si>
  <si>
    <t>81372/24</t>
  </si>
  <si>
    <t>14:23:39</t>
  </si>
  <si>
    <t>81373/24</t>
  </si>
  <si>
    <t>15:06:17</t>
  </si>
  <si>
    <t>81374/24</t>
  </si>
  <si>
    <t>06:39:25</t>
  </si>
  <si>
    <t>81375/24</t>
  </si>
  <si>
    <t>06:48:19</t>
  </si>
  <si>
    <t>81376/24</t>
  </si>
  <si>
    <t>06:57:29</t>
  </si>
  <si>
    <t>81377/24</t>
  </si>
  <si>
    <t>07:05:56</t>
  </si>
  <si>
    <t>81378/24</t>
  </si>
  <si>
    <t>07:16:01</t>
  </si>
  <si>
    <t>81379/24</t>
  </si>
  <si>
    <t>07:26:23</t>
  </si>
  <si>
    <t>81380/24</t>
  </si>
  <si>
    <t>07:36:17</t>
  </si>
  <si>
    <t>81381/24</t>
  </si>
  <si>
    <t>07:45:41</t>
  </si>
  <si>
    <t>81382/24</t>
  </si>
  <si>
    <t>07:55:53</t>
  </si>
  <si>
    <t>81383/24</t>
  </si>
  <si>
    <t>08:13:56</t>
  </si>
  <si>
    <t>81384/24</t>
  </si>
  <si>
    <t>08:27:16</t>
  </si>
  <si>
    <t>81385/24</t>
  </si>
  <si>
    <t>08:35:07</t>
  </si>
  <si>
    <t>81386/24</t>
  </si>
  <si>
    <t>09:56:27</t>
  </si>
  <si>
    <t>81387/24</t>
  </si>
  <si>
    <t>10:43:18</t>
  </si>
  <si>
    <t>81388/24</t>
  </si>
  <si>
    <t>10:56:46</t>
  </si>
  <si>
    <t>81389/24</t>
  </si>
  <si>
    <t>81390/24</t>
  </si>
  <si>
    <t>11:31:23</t>
  </si>
  <si>
    <t>81391/24</t>
  </si>
  <si>
    <t>11:40:44</t>
  </si>
  <si>
    <t>81392/24</t>
  </si>
  <si>
    <t>12:02:12</t>
  </si>
  <si>
    <t>81393/24</t>
  </si>
  <si>
    <t>12:18:24</t>
  </si>
  <si>
    <t>81394/24</t>
  </si>
  <si>
    <t>12:32:21</t>
  </si>
  <si>
    <t>81395/24</t>
  </si>
  <si>
    <t>13:46:37</t>
  </si>
  <si>
    <t>81396/24</t>
  </si>
  <si>
    <t>13:54:04</t>
  </si>
  <si>
    <t>81397/24</t>
  </si>
  <si>
    <t>85910B40</t>
  </si>
  <si>
    <t>14:09:26</t>
  </si>
  <si>
    <t>81398/24</t>
  </si>
  <si>
    <t>14:11:15</t>
  </si>
  <si>
    <t>81399/24</t>
  </si>
  <si>
    <t>14:13:58</t>
  </si>
  <si>
    <t>81400/24</t>
  </si>
  <si>
    <t>14:21:23</t>
  </si>
  <si>
    <t>81401/24</t>
  </si>
  <si>
    <t>14:53:00</t>
  </si>
  <si>
    <t>81402/24</t>
  </si>
  <si>
    <t>15:08:09</t>
  </si>
  <si>
    <t>81403/24</t>
  </si>
  <si>
    <t>15:54:46</t>
  </si>
  <si>
    <t>81404/24</t>
  </si>
  <si>
    <t>16:04:58</t>
  </si>
  <si>
    <t>81405/24</t>
  </si>
  <si>
    <t>16:33:55</t>
  </si>
  <si>
    <t>81406/24</t>
  </si>
  <si>
    <t>16:50:23</t>
  </si>
  <si>
    <t>81407/24</t>
  </si>
  <si>
    <t>06:42:38</t>
  </si>
  <si>
    <t>81409/24</t>
  </si>
  <si>
    <t>06:48:54</t>
  </si>
  <si>
    <t>81410/24</t>
  </si>
  <si>
    <t>06:57:45</t>
  </si>
  <si>
    <t>81411/24</t>
  </si>
  <si>
    <t>07:13:10</t>
  </si>
  <si>
    <t>81412/24</t>
  </si>
  <si>
    <t>07:23:24</t>
  </si>
  <si>
    <t>81413/24</t>
  </si>
  <si>
    <t>07:34:05</t>
  </si>
  <si>
    <t>81414/24</t>
  </si>
  <si>
    <t>07:44:36</t>
  </si>
  <si>
    <t>81415/24</t>
  </si>
  <si>
    <t>08:09:11</t>
  </si>
  <si>
    <t>81416/24</t>
  </si>
  <si>
    <t>08:19:59</t>
  </si>
  <si>
    <t>81417/24</t>
  </si>
  <si>
    <t>08:27:01</t>
  </si>
  <si>
    <t>81418/24</t>
  </si>
  <si>
    <t>08:33:42</t>
  </si>
  <si>
    <t>81419/24</t>
  </si>
  <si>
    <t>09:34:09</t>
  </si>
  <si>
    <t>81420/24</t>
  </si>
  <si>
    <t>10:05:05</t>
  </si>
  <si>
    <t>81421/24</t>
  </si>
  <si>
    <t>10:17:57</t>
  </si>
  <si>
    <t>81422/24</t>
  </si>
  <si>
    <t>10:26:31</t>
  </si>
  <si>
    <t>81423/24</t>
  </si>
  <si>
    <t>11:24:57</t>
  </si>
  <si>
    <t>81424/24</t>
  </si>
  <si>
    <t>11:43:56</t>
  </si>
  <si>
    <t>81425/24</t>
  </si>
  <si>
    <t>12:07:40</t>
  </si>
  <si>
    <t>81426/24</t>
  </si>
  <si>
    <t>12:21:58</t>
  </si>
  <si>
    <t>81427/24</t>
  </si>
  <si>
    <t>12:41:12</t>
  </si>
  <si>
    <t>81428/24</t>
  </si>
  <si>
    <t>12:54:12</t>
  </si>
  <si>
    <t>81429/24</t>
  </si>
  <si>
    <t>13:54:27</t>
  </si>
  <si>
    <t>81431/24</t>
  </si>
  <si>
    <t>14:10:56</t>
  </si>
  <si>
    <t>81432/24</t>
  </si>
  <si>
    <t>14:46:16</t>
  </si>
  <si>
    <t>81433/24</t>
  </si>
  <si>
    <t>16:40:49</t>
  </si>
  <si>
    <t>81434/24</t>
  </si>
  <si>
    <t>17:50:21</t>
  </si>
  <si>
    <t>81435/24</t>
  </si>
  <si>
    <t>06:29:33</t>
  </si>
  <si>
    <t>81436/24</t>
  </si>
  <si>
    <t>06:42:23</t>
  </si>
  <si>
    <t>81437/24</t>
  </si>
  <si>
    <t>06:57:49</t>
  </si>
  <si>
    <t>81438/24</t>
  </si>
  <si>
    <t>07:16:35</t>
  </si>
  <si>
    <t>81439/24</t>
  </si>
  <si>
    <t>07:52:01</t>
  </si>
  <si>
    <t>81440/24</t>
  </si>
  <si>
    <t>08:17:03</t>
  </si>
  <si>
    <t>81441/24</t>
  </si>
  <si>
    <t>09:57:56</t>
  </si>
  <si>
    <t>81442/24</t>
  </si>
  <si>
    <t>10:37:26</t>
  </si>
  <si>
    <t>81443/24</t>
  </si>
  <si>
    <t>12:27:50</t>
  </si>
  <si>
    <t>81444/24</t>
  </si>
  <si>
    <t>13:11:40</t>
  </si>
  <si>
    <t>81445/24</t>
  </si>
  <si>
    <t>14:21:35</t>
  </si>
  <si>
    <t>81447/24</t>
  </si>
  <si>
    <t>14:43:37</t>
  </si>
  <si>
    <t>81448/24</t>
  </si>
  <si>
    <t>81449/24</t>
  </si>
  <si>
    <t>15:57:12</t>
  </si>
  <si>
    <t>81450/24</t>
  </si>
  <si>
    <t>16:07:51</t>
  </si>
  <si>
    <t>81451/24</t>
  </si>
  <si>
    <t>16:15:48</t>
  </si>
  <si>
    <t>81452/24</t>
  </si>
  <si>
    <t>06:31:19</t>
  </si>
  <si>
    <t>81453/24</t>
  </si>
  <si>
    <t>06:33:28</t>
  </si>
  <si>
    <t>81454/24</t>
  </si>
  <si>
    <t>06:39:46</t>
  </si>
  <si>
    <t>81455/24</t>
  </si>
  <si>
    <t>06:45:15</t>
  </si>
  <si>
    <t>81456/24</t>
  </si>
  <si>
    <t>06:48:47</t>
  </si>
  <si>
    <t>81457/24</t>
  </si>
  <si>
    <t>81458/24</t>
  </si>
  <si>
    <t>07:30:49</t>
  </si>
  <si>
    <t>81459/24</t>
  </si>
  <si>
    <t>07:46:44</t>
  </si>
  <si>
    <t>81460/24</t>
  </si>
  <si>
    <t>81461/24</t>
  </si>
  <si>
    <t>70842B40</t>
  </si>
  <si>
    <t>08:02:57</t>
  </si>
  <si>
    <t>81462/24</t>
  </si>
  <si>
    <t>08:48:18</t>
  </si>
  <si>
    <t>81463/24</t>
  </si>
  <si>
    <t>09:01:03</t>
  </si>
  <si>
    <t>81464/24</t>
  </si>
  <si>
    <t>09:10:37</t>
  </si>
  <si>
    <t>81465/24</t>
  </si>
  <si>
    <t>10:18:19</t>
  </si>
  <si>
    <t>81466/24</t>
  </si>
  <si>
    <t>10:24:23</t>
  </si>
  <si>
    <t>81467/24</t>
  </si>
  <si>
    <t>10:38:37</t>
  </si>
  <si>
    <t>81468/24</t>
  </si>
  <si>
    <t>10:52:14</t>
  </si>
  <si>
    <t>81469/24</t>
  </si>
  <si>
    <t>10:56:55</t>
  </si>
  <si>
    <t>81470/24</t>
  </si>
  <si>
    <t>10:59:06</t>
  </si>
  <si>
    <t>81471/24</t>
  </si>
  <si>
    <t>11:02:15</t>
  </si>
  <si>
    <t>81472/24</t>
  </si>
  <si>
    <t>11:12:03</t>
  </si>
  <si>
    <t>81473/24</t>
  </si>
  <si>
    <t>11:16:17</t>
  </si>
  <si>
    <t>81474/24</t>
  </si>
  <si>
    <t>11:21:59</t>
  </si>
  <si>
    <t>81475/24</t>
  </si>
  <si>
    <t>11:31:13</t>
  </si>
  <si>
    <t>81476/24</t>
  </si>
  <si>
    <t>8215D40</t>
  </si>
  <si>
    <t>11:33:25</t>
  </si>
  <si>
    <t>81477/24</t>
  </si>
  <si>
    <t>11:42:27</t>
  </si>
  <si>
    <t>81478/24</t>
  </si>
  <si>
    <t>11:52:37</t>
  </si>
  <si>
    <t>81479/24</t>
  </si>
  <si>
    <t>11:58:54</t>
  </si>
  <si>
    <t>81480/24</t>
  </si>
  <si>
    <t>12:02:53</t>
  </si>
  <si>
    <t>81481/24</t>
  </si>
  <si>
    <t>12:08:15</t>
  </si>
  <si>
    <t>81482/24</t>
  </si>
  <si>
    <t>12:16:25</t>
  </si>
  <si>
    <t>81483/24</t>
  </si>
  <si>
    <t>12:20:07</t>
  </si>
  <si>
    <t>81484/24</t>
  </si>
  <si>
    <t>74988W6</t>
  </si>
  <si>
    <t>12:55:10</t>
  </si>
  <si>
    <t>81485/24</t>
  </si>
  <si>
    <t>13:21:43</t>
  </si>
  <si>
    <t>81486/24</t>
  </si>
  <si>
    <t>13:40:20</t>
  </si>
  <si>
    <t>81487/24</t>
  </si>
  <si>
    <t>14:01:16</t>
  </si>
  <si>
    <t>81488/24</t>
  </si>
  <si>
    <t>14:19:02</t>
  </si>
  <si>
    <t>81489/24</t>
  </si>
  <si>
    <t>14:35:05</t>
  </si>
  <si>
    <t>81490/24</t>
  </si>
  <si>
    <t>14:45:00</t>
  </si>
  <si>
    <t>81491/24</t>
  </si>
  <si>
    <t>14:58:08</t>
  </si>
  <si>
    <t>81492/24</t>
  </si>
  <si>
    <t>15:13:48</t>
  </si>
  <si>
    <t>81493/24</t>
  </si>
  <si>
    <t>15:21:31</t>
  </si>
  <si>
    <t>81494/24</t>
  </si>
  <si>
    <t>15:35:23</t>
  </si>
  <si>
    <t>81495/24</t>
  </si>
  <si>
    <t>15:44:49</t>
  </si>
  <si>
    <t>81496/24</t>
  </si>
  <si>
    <t>15:56:06</t>
  </si>
  <si>
    <t>81497/24</t>
  </si>
  <si>
    <t>16:03:59</t>
  </si>
  <si>
    <t>81498/24</t>
  </si>
  <si>
    <t>16:26:25</t>
  </si>
  <si>
    <t>81499/24</t>
  </si>
  <si>
    <t>16:57:23</t>
  </si>
  <si>
    <t>81500/24</t>
  </si>
  <si>
    <t>17:09:04</t>
  </si>
  <si>
    <t>81501/24</t>
  </si>
  <si>
    <t>07:26:20</t>
  </si>
  <si>
    <t>81502/24</t>
  </si>
  <si>
    <t>07:34:27</t>
  </si>
  <si>
    <t>81503/24</t>
  </si>
  <si>
    <t>07:40:35</t>
  </si>
  <si>
    <t>81504/24</t>
  </si>
  <si>
    <t>07:49:13</t>
  </si>
  <si>
    <t>81505/24</t>
  </si>
  <si>
    <t>81506/24</t>
  </si>
  <si>
    <t>08:04:53</t>
  </si>
  <si>
    <t>81507/24</t>
  </si>
  <si>
    <t>08:12:37</t>
  </si>
  <si>
    <t>81508/24</t>
  </si>
  <si>
    <t>08:21:56</t>
  </si>
  <si>
    <t>81509/24</t>
  </si>
  <si>
    <t>08:30:58</t>
  </si>
  <si>
    <t>81510/24</t>
  </si>
  <si>
    <t>8217D40</t>
  </si>
  <si>
    <t>08:38:31</t>
  </si>
  <si>
    <t>81511/24</t>
  </si>
  <si>
    <t>09:15:22</t>
  </si>
  <si>
    <t>81512/24</t>
  </si>
  <si>
    <t>10:51:27</t>
  </si>
  <si>
    <t>81513/24</t>
  </si>
  <si>
    <t>11:00:38</t>
  </si>
  <si>
    <t>81514/24</t>
  </si>
  <si>
    <t>11:08:58</t>
  </si>
  <si>
    <t>81515/24</t>
  </si>
  <si>
    <t>11:17:33</t>
  </si>
  <si>
    <t>81516/24</t>
  </si>
  <si>
    <t>11:32:00</t>
  </si>
  <si>
    <t>81517/24</t>
  </si>
  <si>
    <t>11:42:38</t>
  </si>
  <si>
    <t>81518/24</t>
  </si>
  <si>
    <t>11:57:01</t>
  </si>
  <si>
    <t>81519/24</t>
  </si>
  <si>
    <t>12:15:36</t>
  </si>
  <si>
    <t>81520/24</t>
  </si>
  <si>
    <t>12:25:54</t>
  </si>
  <si>
    <t>81521/24</t>
  </si>
  <si>
    <t>12:33:11</t>
  </si>
  <si>
    <t>81522/24</t>
  </si>
  <si>
    <t>12:40:00</t>
  </si>
  <si>
    <t>81523/24</t>
  </si>
  <si>
    <t>06:39:52</t>
  </si>
  <si>
    <t>81524/24</t>
  </si>
  <si>
    <t>06:42:50</t>
  </si>
  <si>
    <t>81525/24</t>
  </si>
  <si>
    <t>06:49:16</t>
  </si>
  <si>
    <t>81526/24</t>
  </si>
  <si>
    <t>06:50:46</t>
  </si>
  <si>
    <t>81527/24</t>
  </si>
  <si>
    <t>06:59:05</t>
  </si>
  <si>
    <t>81528/24</t>
  </si>
  <si>
    <t>07:02:22</t>
  </si>
  <si>
    <t>81529/24</t>
  </si>
  <si>
    <t>07:14:00</t>
  </si>
  <si>
    <t>81530/24</t>
  </si>
  <si>
    <t>81531/24</t>
  </si>
  <si>
    <t>07:52:25</t>
  </si>
  <si>
    <t>81532/24</t>
  </si>
  <si>
    <t>07:59:32</t>
  </si>
  <si>
    <t>81533/24</t>
  </si>
  <si>
    <t>08:08:00</t>
  </si>
  <si>
    <t>81534/24</t>
  </si>
  <si>
    <t>81535/24</t>
  </si>
  <si>
    <t>81536/24</t>
  </si>
  <si>
    <t>08:40:53</t>
  </si>
  <si>
    <t>81537/24</t>
  </si>
  <si>
    <t>08:43:51</t>
  </si>
  <si>
    <t>81538/24</t>
  </si>
  <si>
    <t>09:54:39</t>
  </si>
  <si>
    <t>81539/24</t>
  </si>
  <si>
    <t>D58/31</t>
  </si>
  <si>
    <t>10:01:03</t>
  </si>
  <si>
    <t>81540/24</t>
  </si>
  <si>
    <t>D62/31</t>
  </si>
  <si>
    <t>10:10:38</t>
  </si>
  <si>
    <t>81541/24</t>
  </si>
  <si>
    <t>10:22:23</t>
  </si>
  <si>
    <t>81542/24</t>
  </si>
  <si>
    <t>10:33:25</t>
  </si>
  <si>
    <t>81543/24</t>
  </si>
  <si>
    <t>10:44:56</t>
  </si>
  <si>
    <t>81544/24</t>
  </si>
  <si>
    <t>10:55:39</t>
  </si>
  <si>
    <t>81545/24</t>
  </si>
  <si>
    <t>11:07:27</t>
  </si>
  <si>
    <t>81546/24</t>
  </si>
  <si>
    <t>11:44:50</t>
  </si>
  <si>
    <t>81547/24</t>
  </si>
  <si>
    <t>11:46:56</t>
  </si>
  <si>
    <t>81548/24</t>
  </si>
  <si>
    <t>11:57:37</t>
  </si>
  <si>
    <t>81549/24</t>
  </si>
  <si>
    <t>12:02:43</t>
  </si>
  <si>
    <t>81550/24</t>
  </si>
  <si>
    <t>12:04:39</t>
  </si>
  <si>
    <t>81551/24</t>
  </si>
  <si>
    <t>12:12:59</t>
  </si>
  <si>
    <t>81552/24</t>
  </si>
  <si>
    <t>12:14:35</t>
  </si>
  <si>
    <t>81553/24</t>
  </si>
  <si>
    <t>81554/24</t>
  </si>
  <si>
    <t>12:23:27</t>
  </si>
  <si>
    <t>81555/24</t>
  </si>
  <si>
    <t>12:29:59</t>
  </si>
  <si>
    <t>81556/24</t>
  </si>
  <si>
    <t>12:33:35</t>
  </si>
  <si>
    <t>81557/24</t>
  </si>
  <si>
    <t>12:36:34</t>
  </si>
  <si>
    <t>81558/24</t>
  </si>
  <si>
    <t>12:41:36</t>
  </si>
  <si>
    <t>81559/24</t>
  </si>
  <si>
    <t>13:04:40</t>
  </si>
  <si>
    <t>81560/24</t>
  </si>
  <si>
    <t>13:07:32</t>
  </si>
  <si>
    <t>81561/24</t>
  </si>
  <si>
    <t>13:15:16</t>
  </si>
  <si>
    <t>81562/24</t>
  </si>
  <si>
    <t>13:20:35</t>
  </si>
  <si>
    <t>81563/24</t>
  </si>
  <si>
    <t>13:22:08</t>
  </si>
  <si>
    <t>81564/24</t>
  </si>
  <si>
    <t>13:30:53</t>
  </si>
  <si>
    <t>81565/24</t>
  </si>
  <si>
    <t>7963D40</t>
  </si>
  <si>
    <t>13:35:03</t>
  </si>
  <si>
    <t>81566/24</t>
  </si>
  <si>
    <t>32886A40</t>
  </si>
  <si>
    <t>13:43:31</t>
  </si>
  <si>
    <t>81567/24</t>
  </si>
  <si>
    <t>14:02:56</t>
  </si>
  <si>
    <t>81568/24</t>
  </si>
  <si>
    <t>14:33:47</t>
  </si>
  <si>
    <t>81569/24</t>
  </si>
  <si>
    <t>14:50:28</t>
  </si>
  <si>
    <t>81570/24</t>
  </si>
  <si>
    <t>14:55:03</t>
  </si>
  <si>
    <t>81571/24</t>
  </si>
  <si>
    <t>15:02:44</t>
  </si>
  <si>
    <t>81572/24</t>
  </si>
  <si>
    <t>15:09:10</t>
  </si>
  <si>
    <t>81573/24</t>
  </si>
  <si>
    <t>D57/31</t>
  </si>
  <si>
    <t>15:12:18</t>
  </si>
  <si>
    <t>81574/24</t>
  </si>
  <si>
    <t>81575/24</t>
  </si>
  <si>
    <t>15:35:10</t>
  </si>
  <si>
    <t>81577/24</t>
  </si>
  <si>
    <t>15:49:35</t>
  </si>
  <si>
    <t>81578/24</t>
  </si>
  <si>
    <t>15:51:44</t>
  </si>
  <si>
    <t>81579/24</t>
  </si>
  <si>
    <t>15:58:39</t>
  </si>
  <si>
    <t>81580/24</t>
  </si>
  <si>
    <t>16:06:53</t>
  </si>
  <si>
    <t>81581/24</t>
  </si>
  <si>
    <t>16:20:35</t>
  </si>
  <si>
    <t>81582/24</t>
  </si>
  <si>
    <t>60750B40</t>
  </si>
  <si>
    <t>16:29:32</t>
  </si>
  <si>
    <t>81583/24</t>
  </si>
  <si>
    <t>16:40:42</t>
  </si>
  <si>
    <t>81584/24</t>
  </si>
  <si>
    <t>16:52:58</t>
  </si>
  <si>
    <t>81585/24</t>
  </si>
  <si>
    <t>16:55:28</t>
  </si>
  <si>
    <t>81586/24</t>
  </si>
  <si>
    <t>17:05:03</t>
  </si>
  <si>
    <t>81587/24</t>
  </si>
  <si>
    <t>17:13:16</t>
  </si>
  <si>
    <t>81588/24</t>
  </si>
  <si>
    <t>17:22:30</t>
  </si>
  <si>
    <t>81589/24</t>
  </si>
  <si>
    <t>06:38:06</t>
  </si>
  <si>
    <t>81591/24</t>
  </si>
  <si>
    <t>81592/24</t>
  </si>
  <si>
    <t>06:51:06</t>
  </si>
  <si>
    <t>81593/24</t>
  </si>
  <si>
    <t>07:02:01</t>
  </si>
  <si>
    <t>81594/24</t>
  </si>
  <si>
    <t>07:03:32</t>
  </si>
  <si>
    <t>81595/24</t>
  </si>
  <si>
    <t>07:11:01</t>
  </si>
  <si>
    <t>81596/24</t>
  </si>
  <si>
    <t>81597/24</t>
  </si>
  <si>
    <t>07:20:59</t>
  </si>
  <si>
    <t>81598/24</t>
  </si>
  <si>
    <t>31172B40</t>
  </si>
  <si>
    <t>07:29:38</t>
  </si>
  <si>
    <t>81599/24</t>
  </si>
  <si>
    <t>07:31:10</t>
  </si>
  <si>
    <t>81600/24</t>
  </si>
  <si>
    <t>07:51:27</t>
  </si>
  <si>
    <t>81601/24</t>
  </si>
  <si>
    <t>07:58:09</t>
  </si>
  <si>
    <t>81602/24</t>
  </si>
  <si>
    <t>08:02:29</t>
  </si>
  <si>
    <t>81603/24</t>
  </si>
  <si>
    <t>08:15:30</t>
  </si>
  <si>
    <t>81604/24</t>
  </si>
  <si>
    <t>08:17:11</t>
  </si>
  <si>
    <t>81605/24</t>
  </si>
  <si>
    <t>08:31:55</t>
  </si>
  <si>
    <t>81606/24</t>
  </si>
  <si>
    <t>09:04:11</t>
  </si>
  <si>
    <t>81607/24</t>
  </si>
  <si>
    <t>09:15:21</t>
  </si>
  <si>
    <t>81608/24</t>
  </si>
  <si>
    <t>09:29:58</t>
  </si>
  <si>
    <t>81609/24</t>
  </si>
  <si>
    <t>10:27:38</t>
  </si>
  <si>
    <t>81610/24</t>
  </si>
  <si>
    <t>10:38:13</t>
  </si>
  <si>
    <t>81611/24</t>
  </si>
  <si>
    <t>10:48:45</t>
  </si>
  <si>
    <t>81612/24</t>
  </si>
  <si>
    <t>10:52:49</t>
  </si>
  <si>
    <t>81613/24</t>
  </si>
  <si>
    <t>11:04:07</t>
  </si>
  <si>
    <t>81614/24</t>
  </si>
  <si>
    <t>11:18:23</t>
  </si>
  <si>
    <t>81615/24</t>
  </si>
  <si>
    <t>11:22:34</t>
  </si>
  <si>
    <t>81616/24</t>
  </si>
  <si>
    <t>11:38:15</t>
  </si>
  <si>
    <t>81617/24</t>
  </si>
  <si>
    <t>11:41:22</t>
  </si>
  <si>
    <t>81618/24</t>
  </si>
  <si>
    <t>11:56:50</t>
  </si>
  <si>
    <t>81619/24</t>
  </si>
  <si>
    <t>12:26:48</t>
  </si>
  <si>
    <t>81620/24</t>
  </si>
  <si>
    <t>12:34:50</t>
  </si>
  <si>
    <t>81621/24</t>
  </si>
  <si>
    <t>13:06:58</t>
  </si>
  <si>
    <t>81622/24</t>
  </si>
  <si>
    <t>13:17:11</t>
  </si>
  <si>
    <t>81623/24</t>
  </si>
  <si>
    <t>13:25:16</t>
  </si>
  <si>
    <t>81624/24</t>
  </si>
  <si>
    <t>14:05:37</t>
  </si>
  <si>
    <t>81625/24</t>
  </si>
  <si>
    <t>14:36:13</t>
  </si>
  <si>
    <t>81626/24</t>
  </si>
  <si>
    <t>14:57:55</t>
  </si>
  <si>
    <t>81627/24</t>
  </si>
  <si>
    <t>15:08:55</t>
  </si>
  <si>
    <t>81628/24</t>
  </si>
  <si>
    <t>15:59:40</t>
  </si>
  <si>
    <t>81629/24</t>
  </si>
  <si>
    <t>16:09:31</t>
  </si>
  <si>
    <t>81630/24</t>
  </si>
  <si>
    <t>16:17:00</t>
  </si>
  <si>
    <t>81631/24</t>
  </si>
  <si>
    <t>17:07:21</t>
  </si>
  <si>
    <t>81632/24</t>
  </si>
  <si>
    <t>06:37:07</t>
  </si>
  <si>
    <t>81633/24</t>
  </si>
  <si>
    <t>06:47:17</t>
  </si>
  <si>
    <t>81634/24</t>
  </si>
  <si>
    <t>06:49:48</t>
  </si>
  <si>
    <t>81635/24</t>
  </si>
  <si>
    <t>06:54:17</t>
  </si>
  <si>
    <t>81636/24</t>
  </si>
  <si>
    <t>06:58:40</t>
  </si>
  <si>
    <t>81637/24</t>
  </si>
  <si>
    <t>07:04:33</t>
  </si>
  <si>
    <t>81638/24</t>
  </si>
  <si>
    <t>07:10:48</t>
  </si>
  <si>
    <t>81639/24</t>
  </si>
  <si>
    <t>07:22:33</t>
  </si>
  <si>
    <t>81640/24</t>
  </si>
  <si>
    <t>08:10:19</t>
  </si>
  <si>
    <t>81641/24</t>
  </si>
  <si>
    <t>08:13:23</t>
  </si>
  <si>
    <t>81642/24</t>
  </si>
  <si>
    <t>08:19:56</t>
  </si>
  <si>
    <t>81643/24</t>
  </si>
  <si>
    <t>08:28:44</t>
  </si>
  <si>
    <t>81644/24</t>
  </si>
  <si>
    <t>08:34:55</t>
  </si>
  <si>
    <t>81645/24</t>
  </si>
  <si>
    <t>08:37:28</t>
  </si>
  <si>
    <t>81646/24</t>
  </si>
  <si>
    <t>08:44:27</t>
  </si>
  <si>
    <t>81647/24</t>
  </si>
  <si>
    <t>08:57:16</t>
  </si>
  <si>
    <t>81648/24</t>
  </si>
  <si>
    <t>09:11:08</t>
  </si>
  <si>
    <t>81649/24</t>
  </si>
  <si>
    <t>09:28:41</t>
  </si>
  <si>
    <t>81650/24</t>
  </si>
  <si>
    <t>09:34:57</t>
  </si>
  <si>
    <t>81651/24</t>
  </si>
  <si>
    <t>10:29:38</t>
  </si>
  <si>
    <t>81652/24</t>
  </si>
  <si>
    <t>11:06:41</t>
  </si>
  <si>
    <t>81653/24</t>
  </si>
  <si>
    <t>11:09:41</t>
  </si>
  <si>
    <t>81654/24</t>
  </si>
  <si>
    <t>11:16:41</t>
  </si>
  <si>
    <t>81655/24</t>
  </si>
  <si>
    <t>11:25:31</t>
  </si>
  <si>
    <t>81656/24</t>
  </si>
  <si>
    <t>81657/24</t>
  </si>
  <si>
    <t>11:49:38</t>
  </si>
  <si>
    <t>81659/24</t>
  </si>
  <si>
    <t>11:54:13</t>
  </si>
  <si>
    <t>81660/24</t>
  </si>
  <si>
    <t>12:03:50</t>
  </si>
  <si>
    <t>81661/24</t>
  </si>
  <si>
    <t>12:19:18</t>
  </si>
  <si>
    <t>81662/24</t>
  </si>
  <si>
    <t>12:23:04</t>
  </si>
  <si>
    <t>81663/24</t>
  </si>
  <si>
    <t>12:27:49</t>
  </si>
  <si>
    <t>81664/24</t>
  </si>
  <si>
    <t>12:32:23</t>
  </si>
  <si>
    <t>81665/24</t>
  </si>
  <si>
    <t>12:40:49</t>
  </si>
  <si>
    <t>81666/24</t>
  </si>
  <si>
    <t>12:51:26</t>
  </si>
  <si>
    <t>81667/24</t>
  </si>
  <si>
    <t>12:56:32</t>
  </si>
  <si>
    <t>81668/24</t>
  </si>
  <si>
    <t>13:29:50</t>
  </si>
  <si>
    <t>81669/24</t>
  </si>
  <si>
    <t>13:32:33</t>
  </si>
  <si>
    <t>81670/24</t>
  </si>
  <si>
    <t>14:38:26</t>
  </si>
  <si>
    <t>81671/24</t>
  </si>
  <si>
    <t>D70/31</t>
  </si>
  <si>
    <t>14:42:05</t>
  </si>
  <si>
    <t>81672/24</t>
  </si>
  <si>
    <t>14:53:11</t>
  </si>
  <si>
    <t>81673/24</t>
  </si>
  <si>
    <t>15:13:34</t>
  </si>
  <si>
    <t>81674/24</t>
  </si>
  <si>
    <t>15:20:52</t>
  </si>
  <si>
    <t>81675/24</t>
  </si>
  <si>
    <t>15:34:06</t>
  </si>
  <si>
    <t>81676/24</t>
  </si>
  <si>
    <t>15:41:12</t>
  </si>
  <si>
    <t>81677/24</t>
  </si>
  <si>
    <t>15:45:27</t>
  </si>
  <si>
    <t>81678/24</t>
  </si>
  <si>
    <t>15:52:49</t>
  </si>
  <si>
    <t>81679/24</t>
  </si>
  <si>
    <t>15:59:55</t>
  </si>
  <si>
    <t>81680/24</t>
  </si>
  <si>
    <t>16:07:02</t>
  </si>
  <si>
    <t>81681/24</t>
  </si>
  <si>
    <t>16:16:19</t>
  </si>
  <si>
    <t>81682/24</t>
  </si>
  <si>
    <t>75878B40</t>
  </si>
  <si>
    <t>16:30:21</t>
  </si>
  <si>
    <t>81683/24</t>
  </si>
  <si>
    <t>16:32:00</t>
  </si>
  <si>
    <t>81684/24</t>
  </si>
  <si>
    <t>17:17:57</t>
  </si>
  <si>
    <t>81685/24</t>
  </si>
  <si>
    <t>17:24:52</t>
  </si>
  <si>
    <t>81686/24</t>
  </si>
  <si>
    <t>06:29:53</t>
  </si>
  <si>
    <t>81687/24</t>
  </si>
  <si>
    <t>06:32:05</t>
  </si>
  <si>
    <t>81688/24</t>
  </si>
  <si>
    <t>07:04:57</t>
  </si>
  <si>
    <t>81689/24</t>
  </si>
  <si>
    <t>07:38:16</t>
  </si>
  <si>
    <t>81690/24</t>
  </si>
  <si>
    <t>07:42:16</t>
  </si>
  <si>
    <t>81691/24</t>
  </si>
  <si>
    <t>07:55:01</t>
  </si>
  <si>
    <t>81692/24</t>
  </si>
  <si>
    <t>08:14:22</t>
  </si>
  <si>
    <t>81693/24</t>
  </si>
  <si>
    <t>08:21:15</t>
  </si>
  <si>
    <t>81694/24</t>
  </si>
  <si>
    <t>08:22:36</t>
  </si>
  <si>
    <t>81695/24</t>
  </si>
  <si>
    <t>08:37:58</t>
  </si>
  <si>
    <t>81696/24</t>
  </si>
  <si>
    <t>08:43:18</t>
  </si>
  <si>
    <t>81697/24</t>
  </si>
  <si>
    <t>09:30:54</t>
  </si>
  <si>
    <t>81698/24</t>
  </si>
  <si>
    <t>09:41:54</t>
  </si>
  <si>
    <t>81699/24</t>
  </si>
  <si>
    <t>09:43:45</t>
  </si>
  <si>
    <t>81700/24</t>
  </si>
  <si>
    <t>10:08:12</t>
  </si>
  <si>
    <t>81701/24</t>
  </si>
  <si>
    <t>10:14:41</t>
  </si>
  <si>
    <t>81702/24</t>
  </si>
  <si>
    <t>D63/31</t>
  </si>
  <si>
    <t>10:20:03</t>
  </si>
  <si>
    <t>81703/24</t>
  </si>
  <si>
    <t>10:22:30</t>
  </si>
  <si>
    <t>81704/24</t>
  </si>
  <si>
    <t>TV0100</t>
  </si>
  <si>
    <t>10:26:41</t>
  </si>
  <si>
    <t>81705/24</t>
  </si>
  <si>
    <t>10:32:14</t>
  </si>
  <si>
    <t>81706/24</t>
  </si>
  <si>
    <t>10:35:05</t>
  </si>
  <si>
    <t>81707/24</t>
  </si>
  <si>
    <t>11:00:04</t>
  </si>
  <si>
    <t>81708/24</t>
  </si>
  <si>
    <t>11:06:23</t>
  </si>
  <si>
    <t>81709/24</t>
  </si>
  <si>
    <t>11:33:05</t>
  </si>
  <si>
    <t>81710/24</t>
  </si>
  <si>
    <t>11:35:59</t>
  </si>
  <si>
    <t>81711/24</t>
  </si>
  <si>
    <t>11:41:55</t>
  </si>
  <si>
    <t>81712/24</t>
  </si>
  <si>
    <t>11:43:43</t>
  </si>
  <si>
    <t>81713/24</t>
  </si>
  <si>
    <t>11:46:26</t>
  </si>
  <si>
    <t>81714/24</t>
  </si>
  <si>
    <t>11:51:16</t>
  </si>
  <si>
    <t>81715/24</t>
  </si>
  <si>
    <t>11:54:32</t>
  </si>
  <si>
    <t>81716/24</t>
  </si>
  <si>
    <t>12:02:33</t>
  </si>
  <si>
    <t>81717/24</t>
  </si>
  <si>
    <t>12:15:25</t>
  </si>
  <si>
    <t>81718/24</t>
  </si>
  <si>
    <t>12:39:46</t>
  </si>
  <si>
    <t>81719/24</t>
  </si>
  <si>
    <t>12:48:54</t>
  </si>
  <si>
    <t>81720/24</t>
  </si>
  <si>
    <t>12:56:29</t>
  </si>
  <si>
    <t>81721/24</t>
  </si>
  <si>
    <t>13:01:36</t>
  </si>
  <si>
    <t>81722/24</t>
  </si>
  <si>
    <t>13:17:36</t>
  </si>
  <si>
    <t>81723/24</t>
  </si>
  <si>
    <t>13:35:02</t>
  </si>
  <si>
    <t>81724/24</t>
  </si>
  <si>
    <t>13:44:02</t>
  </si>
  <si>
    <t>81725/24</t>
  </si>
  <si>
    <t>13:58:08</t>
  </si>
  <si>
    <t>81726/24</t>
  </si>
  <si>
    <t>14:10:19</t>
  </si>
  <si>
    <t>81727/24</t>
  </si>
  <si>
    <t>14:20:08</t>
  </si>
  <si>
    <t>81728/24</t>
  </si>
  <si>
    <t>14:24:12</t>
  </si>
  <si>
    <t>81729/24</t>
  </si>
  <si>
    <t>14:32:24</t>
  </si>
  <si>
    <t>81730/24</t>
  </si>
  <si>
    <t>14:37:10</t>
  </si>
  <si>
    <t>81731/24</t>
  </si>
  <si>
    <t>D64/31</t>
  </si>
  <si>
    <t>14:54:32</t>
  </si>
  <si>
    <t>81732/24</t>
  </si>
  <si>
    <t>15:27:34</t>
  </si>
  <si>
    <t>81733/24</t>
  </si>
  <si>
    <t>15:29:21</t>
  </si>
  <si>
    <t>81734/24</t>
  </si>
  <si>
    <t>15:38:35</t>
  </si>
  <si>
    <t>81735/24</t>
  </si>
  <si>
    <t>15:50:11</t>
  </si>
  <si>
    <t>81736/24</t>
  </si>
  <si>
    <t>16:00:16</t>
  </si>
  <si>
    <t>81737/24</t>
  </si>
  <si>
    <t>16:03:34</t>
  </si>
  <si>
    <t>81738/24</t>
  </si>
  <si>
    <t>16:17:26</t>
  </si>
  <si>
    <t>81739/24</t>
  </si>
  <si>
    <t>16:23:53</t>
  </si>
  <si>
    <t>81740/24</t>
  </si>
  <si>
    <t>16:37:52</t>
  </si>
  <si>
    <t>81741/24</t>
  </si>
  <si>
    <t>16:56:22</t>
  </si>
  <si>
    <t>81742/24</t>
  </si>
  <si>
    <t>17:40:48</t>
  </si>
  <si>
    <t>81745/24</t>
  </si>
  <si>
    <t>06:30:44</t>
  </si>
  <si>
    <t>81746/24</t>
  </si>
  <si>
    <t>06:32:54</t>
  </si>
  <si>
    <t>81747/24</t>
  </si>
  <si>
    <t>06:39:00</t>
  </si>
  <si>
    <t>81748/24</t>
  </si>
  <si>
    <t>06:45:24</t>
  </si>
  <si>
    <t>81749/24</t>
  </si>
  <si>
    <t>07:07:24</t>
  </si>
  <si>
    <t>81750/24</t>
  </si>
  <si>
    <t>07:20:56</t>
  </si>
  <si>
    <t>81751/24</t>
  </si>
  <si>
    <t>07:49:59</t>
  </si>
  <si>
    <t>81752/24</t>
  </si>
  <si>
    <t>08:12:13</t>
  </si>
  <si>
    <t>81753/24</t>
  </si>
  <si>
    <t>09:02:15</t>
  </si>
  <si>
    <t>81754/24</t>
  </si>
  <si>
    <t>09:12:53</t>
  </si>
  <si>
    <t>81755/24</t>
  </si>
  <si>
    <t>09:41:20</t>
  </si>
  <si>
    <t>81756/24</t>
  </si>
  <si>
    <t>09:46:25</t>
  </si>
  <si>
    <t>81757/24</t>
  </si>
  <si>
    <t>3356A43</t>
  </si>
  <si>
    <t>09:52:11</t>
  </si>
  <si>
    <t>81758/24</t>
  </si>
  <si>
    <t>09:54:58</t>
  </si>
  <si>
    <t>81759/24</t>
  </si>
  <si>
    <t>10:15:15</t>
  </si>
  <si>
    <t>81760/24</t>
  </si>
  <si>
    <t>11:12:21</t>
  </si>
  <si>
    <t>81761/24</t>
  </si>
  <si>
    <t>11:15:16</t>
  </si>
  <si>
    <t>81762/24</t>
  </si>
  <si>
    <t>11:19:18</t>
  </si>
  <si>
    <t>81763/24</t>
  </si>
  <si>
    <t>11:27:31</t>
  </si>
  <si>
    <t>81764/24</t>
  </si>
  <si>
    <t>11:51:04</t>
  </si>
  <si>
    <t>81765/24</t>
  </si>
  <si>
    <t>12:08:54</t>
  </si>
  <si>
    <t>81766/24</t>
  </si>
  <si>
    <t>12:12:37</t>
  </si>
  <si>
    <t>81767/24</t>
  </si>
  <si>
    <t>12:16:22</t>
  </si>
  <si>
    <t>81768/24</t>
  </si>
  <si>
    <t>12:35:52</t>
  </si>
  <si>
    <t>81769/24</t>
  </si>
  <si>
    <t>12:39:02</t>
  </si>
  <si>
    <t>81770/24</t>
  </si>
  <si>
    <t>12:41:55</t>
  </si>
  <si>
    <t>81771/24</t>
  </si>
  <si>
    <t>14:18:44</t>
  </si>
  <si>
    <t>81772/24</t>
  </si>
  <si>
    <t>15:04:02</t>
  </si>
  <si>
    <t>81773/24</t>
  </si>
  <si>
    <t>15:15:47</t>
  </si>
  <si>
    <t>81774/24</t>
  </si>
  <si>
    <t>15:19:19</t>
  </si>
  <si>
    <t>81775/24</t>
  </si>
  <si>
    <t>17:01:07</t>
  </si>
  <si>
    <t>81776/24</t>
  </si>
  <si>
    <t>80874B40</t>
  </si>
  <si>
    <t>17:25:34</t>
  </si>
  <si>
    <t>81777/24</t>
  </si>
  <si>
    <t>17550D40</t>
  </si>
  <si>
    <t>06:30:13</t>
  </si>
  <si>
    <t>81778/24</t>
  </si>
  <si>
    <t>06:38:28</t>
  </si>
  <si>
    <t>81779/24</t>
  </si>
  <si>
    <t>06:47:53</t>
  </si>
  <si>
    <t>81780/24</t>
  </si>
  <si>
    <t>07:01:03</t>
  </si>
  <si>
    <t>81781/24</t>
  </si>
  <si>
    <t>07:08:57</t>
  </si>
  <si>
    <t>81782/24</t>
  </si>
  <si>
    <t>07:23:29</t>
  </si>
  <si>
    <t>81783/24</t>
  </si>
  <si>
    <t>08:06:41</t>
  </si>
  <si>
    <t>81784/24</t>
  </si>
  <si>
    <t>08:17:04</t>
  </si>
  <si>
    <t>81785/24</t>
  </si>
  <si>
    <t>08:20:03</t>
  </si>
  <si>
    <t>81786/24</t>
  </si>
  <si>
    <t>08:26:55</t>
  </si>
  <si>
    <t>81787/24</t>
  </si>
  <si>
    <t>09:26:07</t>
  </si>
  <si>
    <t>81788/24</t>
  </si>
  <si>
    <t>09:29:52</t>
  </si>
  <si>
    <t>81789/24</t>
  </si>
  <si>
    <t>10:28:58</t>
  </si>
  <si>
    <t>81790/24</t>
  </si>
  <si>
    <t>10:38:22</t>
  </si>
  <si>
    <t>81791/24</t>
  </si>
  <si>
    <t>10:44:13</t>
  </si>
  <si>
    <t>81793/24</t>
  </si>
  <si>
    <t>10:50:11</t>
  </si>
  <si>
    <t>81794/24</t>
  </si>
  <si>
    <t>11:08:46</t>
  </si>
  <si>
    <t>81795/24</t>
  </si>
  <si>
    <t>11:15:26</t>
  </si>
  <si>
    <t>81796/24</t>
  </si>
  <si>
    <t>11:25:36</t>
  </si>
  <si>
    <t>81797/24</t>
  </si>
  <si>
    <t>11:34:42</t>
  </si>
  <si>
    <t>81798/24</t>
  </si>
  <si>
    <t>11:54:14</t>
  </si>
  <si>
    <t>81799/24</t>
  </si>
  <si>
    <t>81800/24</t>
  </si>
  <si>
    <t>12:53:34</t>
  </si>
  <si>
    <t>81801/24</t>
  </si>
  <si>
    <t>13:08:46</t>
  </si>
  <si>
    <t>81802/24</t>
  </si>
  <si>
    <t>13:11:31</t>
  </si>
  <si>
    <t>81803/24</t>
  </si>
  <si>
    <t>13:15:55</t>
  </si>
  <si>
    <t>81804/24</t>
  </si>
  <si>
    <t>13:29:59</t>
  </si>
  <si>
    <t>81805/24</t>
  </si>
  <si>
    <t>13:52:59</t>
  </si>
  <si>
    <t>81806/24</t>
  </si>
  <si>
    <t>14:04:57</t>
  </si>
  <si>
    <t>81807/24</t>
  </si>
  <si>
    <t>14:24:56</t>
  </si>
  <si>
    <t>81808/24</t>
  </si>
  <si>
    <t>14:39:47</t>
  </si>
  <si>
    <t>81809/24</t>
  </si>
  <si>
    <t>14:42:15</t>
  </si>
  <si>
    <t>81810/24</t>
  </si>
  <si>
    <t>14:54:52</t>
  </si>
  <si>
    <t>81811/24</t>
  </si>
  <si>
    <t>15:05:03</t>
  </si>
  <si>
    <t>81812/24</t>
  </si>
  <si>
    <t>15:10:50</t>
  </si>
  <si>
    <t>81813/24</t>
  </si>
  <si>
    <t>15:31:01</t>
  </si>
  <si>
    <t>81814/24</t>
  </si>
  <si>
    <t>15:34:26</t>
  </si>
  <si>
    <t>81815/24</t>
  </si>
  <si>
    <t>15:40:19</t>
  </si>
  <si>
    <t>81816/24</t>
  </si>
  <si>
    <t>16:06:15</t>
  </si>
  <si>
    <t>81817/24</t>
  </si>
  <si>
    <t>16:26:34</t>
  </si>
  <si>
    <t>81818/24</t>
  </si>
  <si>
    <t>16:30:15</t>
  </si>
  <si>
    <t>81819/24</t>
  </si>
  <si>
    <t>16:40:15</t>
  </si>
  <si>
    <t>81820/24</t>
  </si>
  <si>
    <t>16:48:35</t>
  </si>
  <si>
    <t>81821/24</t>
  </si>
  <si>
    <t>16:54:09</t>
  </si>
  <si>
    <t>81822/24</t>
  </si>
  <si>
    <t>17:02:40</t>
  </si>
  <si>
    <t>81823/24</t>
  </si>
  <si>
    <t>17:10:52</t>
  </si>
  <si>
    <t>81824/24</t>
  </si>
  <si>
    <t>17:19:04</t>
  </si>
  <si>
    <t>81825/24</t>
  </si>
  <si>
    <t>08:02:26</t>
  </si>
  <si>
    <t>08:05:04</t>
  </si>
  <si>
    <t>08:06:31</t>
  </si>
  <si>
    <t>08:21:31</t>
  </si>
  <si>
    <t>08:25:08</t>
  </si>
  <si>
    <t>08:56:04</t>
  </si>
  <si>
    <t>09:11:31</t>
  </si>
  <si>
    <t>09:24:58</t>
  </si>
  <si>
    <t>09:29:01</t>
  </si>
  <si>
    <t>11:06:06</t>
  </si>
  <si>
    <t>11:19:30</t>
  </si>
  <si>
    <t>11:36:08</t>
  </si>
  <si>
    <t>11:47:11</t>
  </si>
  <si>
    <t>06:36:54</t>
  </si>
  <si>
    <t>81841/24</t>
  </si>
  <si>
    <t>06:45:47</t>
  </si>
  <si>
    <t>81842/24</t>
  </si>
  <si>
    <t>06:55:58</t>
  </si>
  <si>
    <t>81843/24</t>
  </si>
  <si>
    <t>07:13:39</t>
  </si>
  <si>
    <t>81844/24</t>
  </si>
  <si>
    <t>81845/24</t>
  </si>
  <si>
    <t>08:05:13</t>
  </si>
  <si>
    <t>81846/24</t>
  </si>
  <si>
    <t>08:29:05</t>
  </si>
  <si>
    <t>81847/24</t>
  </si>
  <si>
    <t>08:44:33</t>
  </si>
  <si>
    <t>81848/24</t>
  </si>
  <si>
    <t>09:01:00</t>
  </si>
  <si>
    <t>81849/24</t>
  </si>
  <si>
    <t>09:09:13</t>
  </si>
  <si>
    <t>81850/24</t>
  </si>
  <si>
    <t>09:18:20</t>
  </si>
  <si>
    <t>81851/24</t>
  </si>
  <si>
    <t>09:33:12</t>
  </si>
  <si>
    <t>81852/24</t>
  </si>
  <si>
    <t>10:00:17</t>
  </si>
  <si>
    <t>81853/24</t>
  </si>
  <si>
    <t>10:03:14</t>
  </si>
  <si>
    <t>81854/24</t>
  </si>
  <si>
    <t>11:15:59</t>
  </si>
  <si>
    <t>81855/24</t>
  </si>
  <si>
    <t>3917A75</t>
  </si>
  <si>
    <t>11:17:36</t>
  </si>
  <si>
    <t>81856/24</t>
  </si>
  <si>
    <t>11:32:46</t>
  </si>
  <si>
    <t>81857/24</t>
  </si>
  <si>
    <t>11:59:05</t>
  </si>
  <si>
    <t>81858/24</t>
  </si>
  <si>
    <t>12:02:02</t>
  </si>
  <si>
    <t>81859/24</t>
  </si>
  <si>
    <t>12:08:19</t>
  </si>
  <si>
    <t>81860/24</t>
  </si>
  <si>
    <t>12:15:53</t>
  </si>
  <si>
    <t>81861/24</t>
  </si>
  <si>
    <t>12:43:23</t>
  </si>
  <si>
    <t>81862/24</t>
  </si>
  <si>
    <t>12:53:18</t>
  </si>
  <si>
    <t>81863/24</t>
  </si>
  <si>
    <t>13:06:50</t>
  </si>
  <si>
    <t>81864/24</t>
  </si>
  <si>
    <t>13:52:51</t>
  </si>
  <si>
    <t>81865/24</t>
  </si>
  <si>
    <t>13:59:17</t>
  </si>
  <si>
    <t>81866/24</t>
  </si>
  <si>
    <t>14:38:14</t>
  </si>
  <si>
    <t>81867/24</t>
  </si>
  <si>
    <t>14:41:44</t>
  </si>
  <si>
    <t>81868/24</t>
  </si>
  <si>
    <t>14:58:47</t>
  </si>
  <si>
    <t>81869/24</t>
  </si>
  <si>
    <t>98307A40</t>
  </si>
  <si>
    <t>15:36:32</t>
  </si>
  <si>
    <t>81870/24</t>
  </si>
  <si>
    <t>15:47:22</t>
  </si>
  <si>
    <t>81871/24</t>
  </si>
  <si>
    <t>16:55:30</t>
  </si>
  <si>
    <t>81872/24</t>
  </si>
  <si>
    <t>06:35:09</t>
  </si>
  <si>
    <t>81873/24</t>
  </si>
  <si>
    <t>06:42:39</t>
  </si>
  <si>
    <t>81874/24</t>
  </si>
  <si>
    <t>06:51:15</t>
  </si>
  <si>
    <t>81875/24</t>
  </si>
  <si>
    <t>07:02:38</t>
  </si>
  <si>
    <t>81876/24</t>
  </si>
  <si>
    <t>07:12:02</t>
  </si>
  <si>
    <t>81877/24</t>
  </si>
  <si>
    <t>07:21:45</t>
  </si>
  <si>
    <t>81878/24</t>
  </si>
  <si>
    <t>07:33:11</t>
  </si>
  <si>
    <t>81879/24</t>
  </si>
  <si>
    <t>08:21:46</t>
  </si>
  <si>
    <t>81881/24</t>
  </si>
  <si>
    <t>08:29:08</t>
  </si>
  <si>
    <t>81882/24</t>
  </si>
  <si>
    <t>08:31:03</t>
  </si>
  <si>
    <t>81883/24</t>
  </si>
  <si>
    <t>08:35:44</t>
  </si>
  <si>
    <t>81884/24</t>
  </si>
  <si>
    <t>08:37:52</t>
  </si>
  <si>
    <t>81885/24</t>
  </si>
  <si>
    <t>09:02:52</t>
  </si>
  <si>
    <t>81886/24</t>
  </si>
  <si>
    <t>09:16:58</t>
  </si>
  <si>
    <t>81887/24</t>
  </si>
  <si>
    <t>10:22:25</t>
  </si>
  <si>
    <t>81888/24</t>
  </si>
  <si>
    <t>10:27:03</t>
  </si>
  <si>
    <t>81889/24</t>
  </si>
  <si>
    <t>10:39:39</t>
  </si>
  <si>
    <t>81890/24</t>
  </si>
  <si>
    <t>10:47:49</t>
  </si>
  <si>
    <t>81891/24</t>
  </si>
  <si>
    <t>11:04:03</t>
  </si>
  <si>
    <t>81892/24</t>
  </si>
  <si>
    <t>11:10:51</t>
  </si>
  <si>
    <t>81893/24</t>
  </si>
  <si>
    <t>11:22:16</t>
  </si>
  <si>
    <t>81894/24</t>
  </si>
  <si>
    <t>11:31:34</t>
  </si>
  <si>
    <t>81895/24</t>
  </si>
  <si>
    <t>11:37:21</t>
  </si>
  <si>
    <t>81896/24</t>
  </si>
  <si>
    <t>11:40:41</t>
  </si>
  <si>
    <t>81897/24</t>
  </si>
  <si>
    <t>11:52:13</t>
  </si>
  <si>
    <t>81898/24</t>
  </si>
  <si>
    <t>12:00:35</t>
  </si>
  <si>
    <t>81899/24</t>
  </si>
  <si>
    <t>12:03:46</t>
  </si>
  <si>
    <t>81900/24</t>
  </si>
  <si>
    <t>13:03:45</t>
  </si>
  <si>
    <t>81901/24</t>
  </si>
  <si>
    <t>13:23:16</t>
  </si>
  <si>
    <t>81902/24</t>
  </si>
  <si>
    <t>13:26:00</t>
  </si>
  <si>
    <t>81903/24</t>
  </si>
  <si>
    <t>13:29:05</t>
  </si>
  <si>
    <t>81904/24</t>
  </si>
  <si>
    <t>13:38:22</t>
  </si>
  <si>
    <t>81905/24</t>
  </si>
  <si>
    <t>14:18:32</t>
  </si>
  <si>
    <t>81906/24</t>
  </si>
  <si>
    <t>14:43:24</t>
  </si>
  <si>
    <t>81907/24</t>
  </si>
  <si>
    <t>15:15:44</t>
  </si>
  <si>
    <t>81909/24</t>
  </si>
  <si>
    <t>15:38:16</t>
  </si>
  <si>
    <t>81910/24</t>
  </si>
  <si>
    <t>15:41:47</t>
  </si>
  <si>
    <t>81911/24</t>
  </si>
  <si>
    <t>16:01:53</t>
  </si>
  <si>
    <t>81912/24</t>
  </si>
  <si>
    <t>16:13:10</t>
  </si>
  <si>
    <t>81913/24</t>
  </si>
  <si>
    <t>16:16:29</t>
  </si>
  <si>
    <t>81914/24</t>
  </si>
  <si>
    <t>16:31:54</t>
  </si>
  <si>
    <t>81915/24</t>
  </si>
  <si>
    <t>16:40:18</t>
  </si>
  <si>
    <t>81916/24</t>
  </si>
  <si>
    <t>16:44:15</t>
  </si>
  <si>
    <t>81917/24</t>
  </si>
  <si>
    <t>06:27:09</t>
  </si>
  <si>
    <t>81918/24</t>
  </si>
  <si>
    <t>06:29:58</t>
  </si>
  <si>
    <t>81919/24</t>
  </si>
  <si>
    <t>06:34:08</t>
  </si>
  <si>
    <t>81920/24</t>
  </si>
  <si>
    <t>06:37:17</t>
  </si>
  <si>
    <t>81921/24</t>
  </si>
  <si>
    <t>06:44:20</t>
  </si>
  <si>
    <t>81922/24</t>
  </si>
  <si>
    <t>06:46:11</t>
  </si>
  <si>
    <t>81923/24</t>
  </si>
  <si>
    <t>06:55:01</t>
  </si>
  <si>
    <t>81924/24</t>
  </si>
  <si>
    <t>07:08:02</t>
  </si>
  <si>
    <t>81925/24</t>
  </si>
  <si>
    <t>08:01:02</t>
  </si>
  <si>
    <t>81926/24</t>
  </si>
  <si>
    <t>08:10:41</t>
  </si>
  <si>
    <t>81927/24</t>
  </si>
  <si>
    <t>08:20:20</t>
  </si>
  <si>
    <t>81928/24</t>
  </si>
  <si>
    <t>08:26:57</t>
  </si>
  <si>
    <t>81929/24</t>
  </si>
  <si>
    <t>08:34:12</t>
  </si>
  <si>
    <t>81930/24</t>
  </si>
  <si>
    <t>08:37:46</t>
  </si>
  <si>
    <t>81931/24</t>
  </si>
  <si>
    <t>08:45:15</t>
  </si>
  <si>
    <t>81932/24</t>
  </si>
  <si>
    <t>08:47:00</t>
  </si>
  <si>
    <t>81933/24</t>
  </si>
  <si>
    <t>08:51:09</t>
  </si>
  <si>
    <t>81934/24</t>
  </si>
  <si>
    <t>08:53:07</t>
  </si>
  <si>
    <t>81935/24</t>
  </si>
  <si>
    <t>08:56:46</t>
  </si>
  <si>
    <t>81936/24</t>
  </si>
  <si>
    <t>10:17:25</t>
  </si>
  <si>
    <t>81937/24</t>
  </si>
  <si>
    <t>10:25:27</t>
  </si>
  <si>
    <t>81938/24</t>
  </si>
  <si>
    <t>10:29:10</t>
  </si>
  <si>
    <t>81939/24</t>
  </si>
  <si>
    <t>10:32:11</t>
  </si>
  <si>
    <t>81940/24</t>
  </si>
  <si>
    <t>10:34:33</t>
  </si>
  <si>
    <t>81941/24</t>
  </si>
  <si>
    <t>10:40:18</t>
  </si>
  <si>
    <t>81942/24</t>
  </si>
  <si>
    <t>11:29:43</t>
  </si>
  <si>
    <t>81943/24</t>
  </si>
  <si>
    <t>11:43:15</t>
  </si>
  <si>
    <t>81944/24</t>
  </si>
  <si>
    <t>11:47:55</t>
  </si>
  <si>
    <t>81945/24</t>
  </si>
  <si>
    <t>81946/24</t>
  </si>
  <si>
    <t>11:52:44</t>
  </si>
  <si>
    <t>81947/24</t>
  </si>
  <si>
    <t>11:56:10</t>
  </si>
  <si>
    <t>81948/24</t>
  </si>
  <si>
    <t>12:16:06</t>
  </si>
  <si>
    <t>81949/24</t>
  </si>
  <si>
    <t>12:33:12</t>
  </si>
  <si>
    <t>81950/24</t>
  </si>
  <si>
    <t>12:53:43</t>
  </si>
  <si>
    <t>81951/24</t>
  </si>
  <si>
    <t>12:55:50</t>
  </si>
  <si>
    <t>81952/24</t>
  </si>
  <si>
    <t>7271A45</t>
  </si>
  <si>
    <t>13:07:13</t>
  </si>
  <si>
    <t>81953/24</t>
  </si>
  <si>
    <t>13:09:27</t>
  </si>
  <si>
    <t>81954/24</t>
  </si>
  <si>
    <t>13:12:10</t>
  </si>
  <si>
    <t>81955/24</t>
  </si>
  <si>
    <t>13:15:13</t>
  </si>
  <si>
    <t>81956/24</t>
  </si>
  <si>
    <t>13:23:39</t>
  </si>
  <si>
    <t>81957/24</t>
  </si>
  <si>
    <t>14:02:24</t>
  </si>
  <si>
    <t>81958/24</t>
  </si>
  <si>
    <t>14:08:27</t>
  </si>
  <si>
    <t>81959/24</t>
  </si>
  <si>
    <t>14:17:33</t>
  </si>
  <si>
    <t>81960/24</t>
  </si>
  <si>
    <t>14:20:12</t>
  </si>
  <si>
    <t>81961/24</t>
  </si>
  <si>
    <t>14:27:18</t>
  </si>
  <si>
    <t>81962/24</t>
  </si>
  <si>
    <t>14:32:50</t>
  </si>
  <si>
    <t>81963/24</t>
  </si>
  <si>
    <t>14:46:45</t>
  </si>
  <si>
    <t>81964/24</t>
  </si>
  <si>
    <t>14:58:45</t>
  </si>
  <si>
    <t>81965/24</t>
  </si>
  <si>
    <t>15:13:52</t>
  </si>
  <si>
    <t>81966/24</t>
  </si>
  <si>
    <t>15:19:21</t>
  </si>
  <si>
    <t>81967/24</t>
  </si>
  <si>
    <t>15:30:34</t>
  </si>
  <si>
    <t>81968/24</t>
  </si>
  <si>
    <t>15:36:44</t>
  </si>
  <si>
    <t>81969/24</t>
  </si>
  <si>
    <t>15:44:39</t>
  </si>
  <si>
    <t>81970/24</t>
  </si>
  <si>
    <t>81971/24</t>
  </si>
  <si>
    <t>16:01:32</t>
  </si>
  <si>
    <t>81972/24</t>
  </si>
  <si>
    <t>16:14:00</t>
  </si>
  <si>
    <t>81973/24</t>
  </si>
  <si>
    <t>16:28:29</t>
  </si>
  <si>
    <t>81974/24</t>
  </si>
  <si>
    <t>16:34:17</t>
  </si>
  <si>
    <t>81975/24</t>
  </si>
  <si>
    <t>16:58:04</t>
  </si>
  <si>
    <t>81976/24</t>
  </si>
  <si>
    <t>06:24:37</t>
  </si>
  <si>
    <t>81977/24</t>
  </si>
  <si>
    <t>06:27:15</t>
  </si>
  <si>
    <t>81978/24</t>
  </si>
  <si>
    <t>06:34:14</t>
  </si>
  <si>
    <t>81979/24</t>
  </si>
  <si>
    <t>06:36:31</t>
  </si>
  <si>
    <t>81980/24</t>
  </si>
  <si>
    <t>06:41:35</t>
  </si>
  <si>
    <t>81981/24</t>
  </si>
  <si>
    <t>06:52:05</t>
  </si>
  <si>
    <t>81982/24</t>
  </si>
  <si>
    <t>81983/24</t>
  </si>
  <si>
    <t>07:13:08</t>
  </si>
  <si>
    <t>81984/24</t>
  </si>
  <si>
    <t>07:23:00</t>
  </si>
  <si>
    <t>81985/24</t>
  </si>
  <si>
    <t>07:30:36</t>
  </si>
  <si>
    <t>81986/24</t>
  </si>
  <si>
    <t>07:40:55</t>
  </si>
  <si>
    <t>81987/24</t>
  </si>
  <si>
    <t>81988/24</t>
  </si>
  <si>
    <t>21124D40</t>
  </si>
  <si>
    <t>08:01:45</t>
  </si>
  <si>
    <t>81989/24</t>
  </si>
  <si>
    <t>08:09:18</t>
  </si>
  <si>
    <t>81990/24</t>
  </si>
  <si>
    <t>08:18:40</t>
  </si>
  <si>
    <t>81991/24</t>
  </si>
  <si>
    <t>81992/24</t>
  </si>
  <si>
    <t>85912B40</t>
  </si>
  <si>
    <t>81993/24</t>
  </si>
  <si>
    <t>08:33:11</t>
  </si>
  <si>
    <t>81994/24</t>
  </si>
  <si>
    <t>08:42:13</t>
  </si>
  <si>
    <t>81995/24</t>
  </si>
  <si>
    <t>08:47:50</t>
  </si>
  <si>
    <t>81996/24</t>
  </si>
  <si>
    <t>08:51:41</t>
  </si>
  <si>
    <t>81997/24</t>
  </si>
  <si>
    <t>09:25:07</t>
  </si>
  <si>
    <t>81998/24</t>
  </si>
  <si>
    <t>09:32:40</t>
  </si>
  <si>
    <t>81999/24</t>
  </si>
  <si>
    <t>10:14:54</t>
  </si>
  <si>
    <t>82000/24</t>
  </si>
  <si>
    <t>10:20:04</t>
  </si>
  <si>
    <t>82001/24</t>
  </si>
  <si>
    <t>10:22:43</t>
  </si>
  <si>
    <t>82002/24</t>
  </si>
  <si>
    <t>10:26:57</t>
  </si>
  <si>
    <t>82003/24</t>
  </si>
  <si>
    <t>10:45:16</t>
  </si>
  <si>
    <t>82004/24</t>
  </si>
  <si>
    <t>10:48:53</t>
  </si>
  <si>
    <t>82005/24</t>
  </si>
  <si>
    <t>11:05:20</t>
  </si>
  <si>
    <t>82006/24</t>
  </si>
  <si>
    <t>11:08:34</t>
  </si>
  <si>
    <t>82007/24</t>
  </si>
  <si>
    <t>11:10:18</t>
  </si>
  <si>
    <t>82008/24</t>
  </si>
  <si>
    <t>11:14:30</t>
  </si>
  <si>
    <t>82009/24</t>
  </si>
  <si>
    <t>11:21:36</t>
  </si>
  <si>
    <t>82010/24</t>
  </si>
  <si>
    <t>82011/24</t>
  </si>
  <si>
    <t>11:28:38</t>
  </si>
  <si>
    <t>82012/24</t>
  </si>
  <si>
    <t>11:36:45</t>
  </si>
  <si>
    <t>82013/24</t>
  </si>
  <si>
    <t>11:50:43</t>
  </si>
  <si>
    <t>82014/24</t>
  </si>
  <si>
    <t>11:52:32</t>
  </si>
  <si>
    <t>82015/24</t>
  </si>
  <si>
    <t>12:01:51</t>
  </si>
  <si>
    <t>82016/24</t>
  </si>
  <si>
    <t>82017/24</t>
  </si>
  <si>
    <t>12:14:16</t>
  </si>
  <si>
    <t>82018/24</t>
  </si>
  <si>
    <t>12:20:47</t>
  </si>
  <si>
    <t>82019/24</t>
  </si>
  <si>
    <t>12:25:29</t>
  </si>
  <si>
    <t>82020/24</t>
  </si>
  <si>
    <t>12:34:10</t>
  </si>
  <si>
    <t>82021/24</t>
  </si>
  <si>
    <t>12:39:00</t>
  </si>
  <si>
    <t>82022/24</t>
  </si>
  <si>
    <t>12:42:04</t>
  </si>
  <si>
    <t>82023/24</t>
  </si>
  <si>
    <t>12:44:35</t>
  </si>
  <si>
    <t>82024/24</t>
  </si>
  <si>
    <t>13:02:32</t>
  </si>
  <si>
    <t>82025/24</t>
  </si>
  <si>
    <t>80272B40</t>
  </si>
  <si>
    <t>13:15:07</t>
  </si>
  <si>
    <t>82026/24</t>
  </si>
  <si>
    <t>82027/24</t>
  </si>
  <si>
    <t>13:26:17</t>
  </si>
  <si>
    <t>82028/24</t>
  </si>
  <si>
    <t>13:29:52</t>
  </si>
  <si>
    <t>82029/24</t>
  </si>
  <si>
    <t>13:32:27</t>
  </si>
  <si>
    <t>82030/24</t>
  </si>
  <si>
    <t>13:57:14</t>
  </si>
  <si>
    <t>82031/24</t>
  </si>
  <si>
    <t>14:08:09</t>
  </si>
  <si>
    <t>82032/24</t>
  </si>
  <si>
    <t>14:15:56</t>
  </si>
  <si>
    <t>82033/24</t>
  </si>
  <si>
    <t>14:24:41</t>
  </si>
  <si>
    <t>82034/24</t>
  </si>
  <si>
    <t>14:52:59</t>
  </si>
  <si>
    <t>82035/24</t>
  </si>
  <si>
    <t>14:55:43</t>
  </si>
  <si>
    <t>82036/24</t>
  </si>
  <si>
    <t>15:07:49</t>
  </si>
  <si>
    <t>82037/24</t>
  </si>
  <si>
    <t>15:15:27</t>
  </si>
  <si>
    <t>82038/24</t>
  </si>
  <si>
    <t>15:25:24</t>
  </si>
  <si>
    <t>82039/24</t>
  </si>
  <si>
    <t>15:32:15</t>
  </si>
  <si>
    <t>82040/24</t>
  </si>
  <si>
    <t>15:47:10</t>
  </si>
  <si>
    <t>82041/24</t>
  </si>
  <si>
    <t>15:48:54</t>
  </si>
  <si>
    <t>82042/24</t>
  </si>
  <si>
    <t>15:54:05</t>
  </si>
  <si>
    <t>82043/24</t>
  </si>
  <si>
    <t>16:02:56</t>
  </si>
  <si>
    <t>82044/24</t>
  </si>
  <si>
    <t>16:07:37</t>
  </si>
  <si>
    <t>82045/24</t>
  </si>
  <si>
    <t>16:15:26</t>
  </si>
  <si>
    <t>82046/24</t>
  </si>
  <si>
    <t>16:28:07</t>
  </si>
  <si>
    <t>82047/24</t>
  </si>
  <si>
    <t>16:33:09</t>
  </si>
  <si>
    <t>82048/24</t>
  </si>
  <si>
    <t>16:39:23</t>
  </si>
  <si>
    <t>82049/24</t>
  </si>
  <si>
    <t>16:45:25</t>
  </si>
  <si>
    <t>82050/24</t>
  </si>
  <si>
    <t>16:47:51</t>
  </si>
  <si>
    <t>82051/24</t>
  </si>
  <si>
    <t>16:56:38</t>
  </si>
  <si>
    <t>82052/24</t>
  </si>
  <si>
    <t>17:27:11</t>
  </si>
  <si>
    <t>82053/24</t>
  </si>
  <si>
    <t>CA BRUT OBJ</t>
  </si>
  <si>
    <t>CA NET OBJ</t>
  </si>
  <si>
    <t>CA TRANSPORT OBJ</t>
  </si>
  <si>
    <t>MARGE TRANSPORT OBJ</t>
  </si>
  <si>
    <t>PMV GLOBAL OBJ</t>
  </si>
  <si>
    <t>CREANCE COMMERCIAL OBJ</t>
  </si>
  <si>
    <t>CREANCE CRJ OBJ</t>
  </si>
  <si>
    <t>CREANCE H.RECOUVREMENT OBJ</t>
  </si>
  <si>
    <t>CREANCE CONTENTIEUX OBJ</t>
  </si>
  <si>
    <t>CREANCE GLOBAL OBJ</t>
  </si>
  <si>
    <t>PMV GRAVES OBJ</t>
  </si>
  <si>
    <t>PMV NOBLES OBJ</t>
  </si>
  <si>
    <t>PMV STERILE OBJ</t>
  </si>
  <si>
    <t>RECOUVREMENT OBJ</t>
  </si>
  <si>
    <t>COMPENSATION OBJ</t>
  </si>
  <si>
    <t>ENCAISSEMENT 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</si>
</sst>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  <font>
      <sz val="9"/>
      <color theme="0"/>
      <name val="Times New Roman"/>
      <family val="1"/>
    </font>
    <font>
      <sz val="9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90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13" fillId="4" borderId="7" xfId="0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14" fillId="0" borderId="0" xfId="0" applyFont="1"/>
    <xf numFmtId="43" fontId="14" fillId="0" borderId="7" xfId="1" applyFont="1" applyBorder="1"/>
    <xf numFmtId="43" fontId="14" fillId="0" borderId="0" xfId="1" applyFon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workbookViewId="0">
      <selection activeCell="J14" sqref="J14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f>+L2*O2</f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/>
      <c r="X2" s="17"/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f>+L3*O3</f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/>
      <c r="X3" s="17"/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f t="shared" ref="Q4" si="4">+K4*N4</f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/>
      <c r="X4" s="17"/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f>L5*O5</f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/>
      <c r="X5" s="16"/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f>+L6*O6</f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/>
      <c r="X6" s="17"/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f>+K7*N7</f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/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f>+K8*N8</f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/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f>L9*O9</f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7"/>
      <c r="X9" s="17"/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f>+K10*N10</f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/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f>+L11*O11</f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7"/>
      <c r="X11" s="16"/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f>L12*O12</f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7"/>
      <c r="X12" s="17"/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f>L13*O13</f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/>
      <c r="X13" s="17"/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f>+L14*O14</f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7"/>
      <c r="X14" s="16"/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f t="shared" ref="Q15" si="11">+K15*N15</f>
        <v>554.69999999999993</v>
      </c>
      <c r="R15" s="16">
        <v>0</v>
      </c>
      <c r="S15" s="16">
        <f t="shared" ref="S15" si="12">+K15*R15</f>
        <v>0</v>
      </c>
      <c r="T15" s="16">
        <f t="shared" ref="T15" si="13">+Q15-S15</f>
        <v>554.69999999999993</v>
      </c>
      <c r="U15" s="16">
        <f>+T15*0</f>
        <v>0</v>
      </c>
      <c r="V15" s="16">
        <f>+T15-U15</f>
        <v>554.69999999999993</v>
      </c>
      <c r="W15" s="17"/>
      <c r="X15" s="17"/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f>+L16*O16</f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/>
      <c r="X16" s="17"/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f>K17*N17</f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/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f t="shared" ref="Q18:Q19" si="14">+K18*N18</f>
        <v>546</v>
      </c>
      <c r="R18" s="16">
        <v>0</v>
      </c>
      <c r="S18" s="16">
        <f t="shared" ref="S18:S20" si="15">+K18*R18</f>
        <v>0</v>
      </c>
      <c r="T18" s="16">
        <f t="shared" ref="T18:T19" si="16">+Q18-S18</f>
        <v>546</v>
      </c>
      <c r="U18" s="16">
        <f t="shared" ref="U18:U20" si="17">+T18*0</f>
        <v>0</v>
      </c>
      <c r="V18" s="16">
        <f>+T18-U18</f>
        <v>546</v>
      </c>
      <c r="W18" s="16"/>
      <c r="X18" s="17"/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f t="shared" si="14"/>
        <v>394.2</v>
      </c>
      <c r="R19" s="16">
        <v>0</v>
      </c>
      <c r="S19" s="16">
        <f t="shared" si="15"/>
        <v>0</v>
      </c>
      <c r="T19" s="16">
        <f t="shared" si="16"/>
        <v>394.2</v>
      </c>
      <c r="U19" s="16">
        <f t="shared" si="17"/>
        <v>0</v>
      </c>
      <c r="V19" s="16">
        <f>+T19-U19</f>
        <v>394.2</v>
      </c>
      <c r="W19" s="16"/>
      <c r="X19" s="17"/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f>(+K20*N20)-P20</f>
        <v>439.5</v>
      </c>
      <c r="R20" s="16">
        <v>0</v>
      </c>
      <c r="S20" s="16">
        <f t="shared" si="15"/>
        <v>0</v>
      </c>
      <c r="T20" s="16">
        <f>+Q20-S20</f>
        <v>439.5</v>
      </c>
      <c r="U20" s="16">
        <f t="shared" si="17"/>
        <v>0</v>
      </c>
      <c r="V20" s="16">
        <f t="shared" ref="V20" si="18">T20-U20</f>
        <v>439.5</v>
      </c>
      <c r="W20" s="16"/>
      <c r="X20" s="17"/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f>+L21*O21</f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9">+T21-U21</f>
        <v>425</v>
      </c>
      <c r="W21" s="17"/>
      <c r="X21" s="17"/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f>L22*O22</f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7"/>
      <c r="X22" s="17"/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f>+L23*O23</f>
        <v>1296</v>
      </c>
      <c r="R23" s="16">
        <v>0</v>
      </c>
      <c r="S23" s="16">
        <f>M23*R23</f>
        <v>0</v>
      </c>
      <c r="T23" s="16">
        <f t="shared" ref="T23" si="20">Q23-S23</f>
        <v>1296</v>
      </c>
      <c r="U23" s="16">
        <f t="shared" ref="U23" si="21">T23*1</f>
        <v>1296</v>
      </c>
      <c r="V23" s="16">
        <f t="shared" ref="V23" si="22">T23-U23</f>
        <v>0</v>
      </c>
      <c r="W23" s="16"/>
      <c r="X23" s="16"/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f>L24*O24</f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/>
      <c r="X24" s="17"/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f>L25*O25</f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7"/>
      <c r="X25" s="17"/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f>+L26*O26</f>
        <v>1800</v>
      </c>
      <c r="R26" s="16">
        <v>0</v>
      </c>
      <c r="S26" s="16">
        <f>+L26*R26</f>
        <v>0</v>
      </c>
      <c r="T26" s="16">
        <f t="shared" ref="T26:T27" si="23">+Q26-S26</f>
        <v>1800</v>
      </c>
      <c r="U26" s="16">
        <f>+T26*1</f>
        <v>1800</v>
      </c>
      <c r="V26" s="16">
        <f>+T26-U26</f>
        <v>0</v>
      </c>
      <c r="W26" s="16"/>
      <c r="X26" s="17"/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f>+L27*O27</f>
        <v>1750</v>
      </c>
      <c r="R27" s="16">
        <v>0</v>
      </c>
      <c r="S27" s="16">
        <f>+L27*R27</f>
        <v>0</v>
      </c>
      <c r="T27" s="16">
        <f t="shared" si="23"/>
        <v>1750</v>
      </c>
      <c r="U27" s="16">
        <f>+T27*1</f>
        <v>1750</v>
      </c>
      <c r="V27" s="16">
        <f>+T27-U27</f>
        <v>0</v>
      </c>
      <c r="W27" s="17"/>
      <c r="X27" s="17"/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f>L28*O28</f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/>
      <c r="X28" s="17"/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f t="shared" ref="Q29:Q30" si="24">+K29*N29</f>
        <v>368.91999999999996</v>
      </c>
      <c r="R29" s="16">
        <v>0</v>
      </c>
      <c r="S29" s="16">
        <f t="shared" ref="S29:S30" si="25">+K29*R29</f>
        <v>0</v>
      </c>
      <c r="T29" s="16">
        <f t="shared" ref="T29:T30" si="26">+Q29-S29</f>
        <v>368.91999999999996</v>
      </c>
      <c r="U29" s="16">
        <f t="shared" ref="U29:U30" si="27">+T29*0</f>
        <v>0</v>
      </c>
      <c r="V29" s="16">
        <f>+T29-U29</f>
        <v>368.91999999999996</v>
      </c>
      <c r="W29" s="16"/>
      <c r="X29" s="17"/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f t="shared" si="24"/>
        <v>91.74</v>
      </c>
      <c r="R30" s="16">
        <v>0</v>
      </c>
      <c r="S30" s="16">
        <f t="shared" si="25"/>
        <v>0</v>
      </c>
      <c r="T30" s="16">
        <f t="shared" si="26"/>
        <v>91.74</v>
      </c>
      <c r="U30" s="16">
        <f t="shared" si="27"/>
        <v>0</v>
      </c>
      <c r="V30" s="16">
        <f>+T30-U30</f>
        <v>91.74</v>
      </c>
      <c r="W30" s="17"/>
      <c r="X30" s="16"/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f>L31*O31</f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/>
      <c r="X31" s="17"/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f>K32*N32</f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/>
      <c r="X32" s="17"/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f>L33*O33</f>
        <v>625</v>
      </c>
      <c r="R33" s="16">
        <v>0</v>
      </c>
      <c r="S33" s="16">
        <f>L33*R33</f>
        <v>0</v>
      </c>
      <c r="T33" s="16">
        <f t="shared" ref="T33" si="28">Q33-S33</f>
        <v>625</v>
      </c>
      <c r="U33" s="16">
        <f t="shared" ref="U33" si="29">T33*1</f>
        <v>625</v>
      </c>
      <c r="V33" s="16">
        <f t="shared" ref="V33" si="30">T33-U33</f>
        <v>0</v>
      </c>
      <c r="W33" s="17"/>
      <c r="X33" s="17"/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f>+K34*N34</f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31">+T34*1</f>
        <v>1944.8600000000001</v>
      </c>
      <c r="V34" s="16">
        <f t="shared" ref="V34" si="32">+T34-U34</f>
        <v>0</v>
      </c>
      <c r="W34" s="17">
        <f>+K34*40</f>
        <v>1655.2</v>
      </c>
      <c r="X34" s="17"/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f>L35*O35</f>
        <v>625</v>
      </c>
      <c r="R35" s="16">
        <v>0</v>
      </c>
      <c r="S35" s="16">
        <f>L35*R35</f>
        <v>0</v>
      </c>
      <c r="T35" s="16">
        <f t="shared" ref="T35" si="33">Q35-S35</f>
        <v>625</v>
      </c>
      <c r="U35" s="16">
        <f t="shared" ref="U35" si="34">T35*1</f>
        <v>625</v>
      </c>
      <c r="V35" s="16">
        <f t="shared" ref="V35" si="35">T35-U35</f>
        <v>0</v>
      </c>
      <c r="W35" s="16"/>
      <c r="X35" s="16"/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f t="shared" ref="Q36" si="36">+L36*O36</f>
        <v>1775</v>
      </c>
      <c r="R36" s="16">
        <v>0</v>
      </c>
      <c r="S36" s="16">
        <f t="shared" ref="S36" si="37">+L36*R36</f>
        <v>0</v>
      </c>
      <c r="T36" s="16">
        <f t="shared" ref="T36" si="38">+Q36-S36</f>
        <v>1775</v>
      </c>
      <c r="U36" s="16">
        <f>+T36*0</f>
        <v>0</v>
      </c>
      <c r="V36" s="16">
        <f t="shared" ref="V36" si="39">+T36-U36</f>
        <v>1775</v>
      </c>
      <c r="W36" s="16"/>
      <c r="X36" s="17"/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f>L37*O37</f>
        <v>625</v>
      </c>
      <c r="R37" s="16">
        <v>0</v>
      </c>
      <c r="S37" s="16">
        <f>L37*R37</f>
        <v>0</v>
      </c>
      <c r="T37" s="16">
        <f t="shared" ref="T37" si="40">Q37-S37</f>
        <v>625</v>
      </c>
      <c r="U37" s="16">
        <f t="shared" ref="U37" si="41">T37*1</f>
        <v>625</v>
      </c>
      <c r="V37" s="16">
        <f t="shared" ref="V37" si="42">T37-U37</f>
        <v>0</v>
      </c>
      <c r="W37" s="17"/>
      <c r="X37" s="17"/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f>L38*O38</f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/>
      <c r="X38" s="16"/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f t="shared" ref="Q39" si="43">+K39*N39</f>
        <v>560.1</v>
      </c>
      <c r="R39" s="16">
        <v>0</v>
      </c>
      <c r="S39" s="16">
        <f t="shared" ref="S39" si="44">+K39*R39</f>
        <v>0</v>
      </c>
      <c r="T39" s="16">
        <f t="shared" ref="T39:T41" si="45">+Q39-S39</f>
        <v>560.1</v>
      </c>
      <c r="U39" s="16">
        <f>+T39*0</f>
        <v>0</v>
      </c>
      <c r="V39" s="16">
        <f>+T39-U39</f>
        <v>560.1</v>
      </c>
      <c r="W39" s="17"/>
      <c r="X39" s="16"/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f t="shared" ref="Q40" si="46">+L40*O40</f>
        <v>1750</v>
      </c>
      <c r="R40" s="16">
        <v>0</v>
      </c>
      <c r="S40" s="16">
        <f t="shared" ref="S40" si="47">+L40*R40</f>
        <v>0</v>
      </c>
      <c r="T40" s="16">
        <f t="shared" si="45"/>
        <v>1750</v>
      </c>
      <c r="U40" s="16">
        <f>+T40*0</f>
        <v>0</v>
      </c>
      <c r="V40" s="16">
        <f t="shared" ref="V40" si="48">+T40-U40</f>
        <v>1750</v>
      </c>
      <c r="W40" s="16"/>
      <c r="X40" s="17"/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f t="shared" ref="Q41" si="49">+K41*N41</f>
        <v>558</v>
      </c>
      <c r="R41" s="16">
        <v>0</v>
      </c>
      <c r="S41" s="16">
        <f t="shared" ref="S41" si="50">+K41*R41</f>
        <v>0</v>
      </c>
      <c r="T41" s="16">
        <f t="shared" si="45"/>
        <v>558</v>
      </c>
      <c r="U41" s="16">
        <f>+T41*0</f>
        <v>0</v>
      </c>
      <c r="V41" s="16">
        <f>+T41-U41</f>
        <v>558</v>
      </c>
      <c r="W41" s="16"/>
      <c r="X41" s="17"/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f>L42*O42</f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/>
      <c r="X42" s="17"/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f>+L43*O43</f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51">+T43-U43</f>
        <v>425</v>
      </c>
      <c r="W43" s="16"/>
      <c r="X43" s="17"/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f>L44*O44</f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/>
      <c r="X44" s="17"/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f>L45*O45</f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52">T45-U45</f>
        <v>748</v>
      </c>
      <c r="W45" s="16"/>
      <c r="X45" s="17"/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f>L46*O46</f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/>
      <c r="X46" s="16"/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f t="shared" ref="Q47:Q48" si="53">+K47*N47</f>
        <v>442.8</v>
      </c>
      <c r="R47" s="16">
        <v>0</v>
      </c>
      <c r="S47" s="16">
        <f t="shared" ref="S47:S48" si="54">+K47*R47</f>
        <v>0</v>
      </c>
      <c r="T47" s="16">
        <f t="shared" ref="T47:T48" si="55">+Q47-S47</f>
        <v>442.8</v>
      </c>
      <c r="U47" s="16">
        <f t="shared" ref="U47:U48" si="56">+T47*0</f>
        <v>0</v>
      </c>
      <c r="V47" s="16">
        <f>+T47-U47</f>
        <v>442.8</v>
      </c>
      <c r="W47" s="17"/>
      <c r="X47" s="17"/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f t="shared" si="53"/>
        <v>311.39999999999998</v>
      </c>
      <c r="R48" s="16">
        <v>0</v>
      </c>
      <c r="S48" s="16">
        <f t="shared" si="54"/>
        <v>0</v>
      </c>
      <c r="T48" s="16">
        <f t="shared" si="55"/>
        <v>311.39999999999998</v>
      </c>
      <c r="U48" s="16">
        <f t="shared" si="56"/>
        <v>0</v>
      </c>
      <c r="V48" s="16">
        <f>+T48-U48</f>
        <v>311.39999999999998</v>
      </c>
      <c r="W48" s="16"/>
      <c r="X48" s="16"/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f>L49*O49</f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/>
      <c r="X49" s="17"/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f>L50*O50</f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7"/>
      <c r="X50" s="17"/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f>L51*O51</f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/>
      <c r="X51" s="16"/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f>L52*O52</f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7">T52-U52</f>
        <v>1700</v>
      </c>
      <c r="W52" s="16"/>
      <c r="X52" s="17"/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f t="shared" ref="Q53:Q57" si="58">+L53*O53</f>
        <v>1700</v>
      </c>
      <c r="R53" s="16">
        <v>0</v>
      </c>
      <c r="S53" s="16">
        <f t="shared" ref="S53:S57" si="59">+L53*R53</f>
        <v>0</v>
      </c>
      <c r="T53" s="16">
        <f t="shared" ref="T53:T57" si="60">+Q53-S53</f>
        <v>1700</v>
      </c>
      <c r="U53" s="16">
        <f t="shared" ref="U53:U57" si="61">+T53*1</f>
        <v>1700</v>
      </c>
      <c r="V53" s="16">
        <f t="shared" ref="V53:V57" si="62">+T53-U53</f>
        <v>0</v>
      </c>
      <c r="W53" s="16"/>
      <c r="X53" s="17"/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f t="shared" si="58"/>
        <v>625</v>
      </c>
      <c r="R54" s="16">
        <v>0</v>
      </c>
      <c r="S54" s="16">
        <f t="shared" si="59"/>
        <v>0</v>
      </c>
      <c r="T54" s="16">
        <f t="shared" si="60"/>
        <v>625</v>
      </c>
      <c r="U54" s="16">
        <f t="shared" si="61"/>
        <v>625</v>
      </c>
      <c r="V54" s="16">
        <f t="shared" si="62"/>
        <v>0</v>
      </c>
      <c r="W54" s="16"/>
      <c r="X54" s="16"/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f t="shared" si="58"/>
        <v>625</v>
      </c>
      <c r="R55" s="16">
        <v>0</v>
      </c>
      <c r="S55" s="16">
        <f t="shared" si="59"/>
        <v>0</v>
      </c>
      <c r="T55" s="16">
        <f t="shared" si="60"/>
        <v>625</v>
      </c>
      <c r="U55" s="16">
        <f t="shared" si="61"/>
        <v>625</v>
      </c>
      <c r="V55" s="16">
        <f t="shared" si="62"/>
        <v>0</v>
      </c>
      <c r="W55" s="16"/>
      <c r="X55" s="17"/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f t="shared" si="58"/>
        <v>625</v>
      </c>
      <c r="R56" s="16">
        <v>0</v>
      </c>
      <c r="S56" s="16">
        <f t="shared" si="59"/>
        <v>0</v>
      </c>
      <c r="T56" s="16">
        <f t="shared" si="60"/>
        <v>625</v>
      </c>
      <c r="U56" s="16">
        <f t="shared" si="61"/>
        <v>625</v>
      </c>
      <c r="V56" s="16">
        <f t="shared" si="62"/>
        <v>0</v>
      </c>
      <c r="W56" s="17"/>
      <c r="X56" s="17"/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f t="shared" si="58"/>
        <v>625</v>
      </c>
      <c r="R57" s="16">
        <v>0</v>
      </c>
      <c r="S57" s="16">
        <f t="shared" si="59"/>
        <v>0</v>
      </c>
      <c r="T57" s="16">
        <f t="shared" si="60"/>
        <v>625</v>
      </c>
      <c r="U57" s="16">
        <f t="shared" si="61"/>
        <v>625</v>
      </c>
      <c r="V57" s="16">
        <f t="shared" si="62"/>
        <v>0</v>
      </c>
      <c r="W57" s="16"/>
      <c r="X57" s="17"/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f>K58*N58</f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/>
      <c r="X58" s="16"/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f t="shared" ref="Q59:Q66" si="63">L59*O59</f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64">T59-U59</f>
        <v>1700</v>
      </c>
      <c r="W59" s="16"/>
      <c r="X59" s="17"/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f t="shared" si="63"/>
        <v>625</v>
      </c>
      <c r="R60" s="16">
        <v>0</v>
      </c>
      <c r="S60" s="16">
        <f t="shared" ref="S60:S66" si="65">L60*R60</f>
        <v>0</v>
      </c>
      <c r="T60" s="16">
        <f t="shared" ref="T60:T61" si="66">Q60-S60</f>
        <v>625</v>
      </c>
      <c r="U60" s="16">
        <f t="shared" ref="U60:U61" si="67">T60*1</f>
        <v>625</v>
      </c>
      <c r="V60" s="16">
        <f t="shared" si="64"/>
        <v>0</v>
      </c>
      <c r="W60" s="16"/>
      <c r="X60" s="17"/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f t="shared" si="63"/>
        <v>625</v>
      </c>
      <c r="R61" s="16">
        <v>0</v>
      </c>
      <c r="S61" s="16">
        <f t="shared" si="65"/>
        <v>0</v>
      </c>
      <c r="T61" s="16">
        <f t="shared" si="66"/>
        <v>625</v>
      </c>
      <c r="U61" s="16">
        <f t="shared" si="67"/>
        <v>625</v>
      </c>
      <c r="V61" s="16">
        <f t="shared" si="64"/>
        <v>0</v>
      </c>
      <c r="W61" s="17"/>
      <c r="X61" s="17"/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f t="shared" si="63"/>
        <v>1700</v>
      </c>
      <c r="R62" s="16">
        <v>0</v>
      </c>
      <c r="S62" s="16">
        <f t="shared" si="65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/>
      <c r="X62" s="17"/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f t="shared" si="63"/>
        <v>1700</v>
      </c>
      <c r="R63" s="16">
        <v>0</v>
      </c>
      <c r="S63" s="16">
        <f t="shared" si="65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/>
      <c r="X63" s="16"/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f t="shared" si="63"/>
        <v>625</v>
      </c>
      <c r="R64" s="16">
        <v>0</v>
      </c>
      <c r="S64" s="16">
        <f t="shared" si="65"/>
        <v>0</v>
      </c>
      <c r="T64" s="16">
        <f t="shared" ref="T64" si="68">Q64-S64</f>
        <v>625</v>
      </c>
      <c r="U64" s="16">
        <f t="shared" ref="U64" si="69">T64*1</f>
        <v>625</v>
      </c>
      <c r="V64" s="16">
        <f t="shared" ref="V64" si="70">T64-U64</f>
        <v>0</v>
      </c>
      <c r="W64" s="17"/>
      <c r="X64" s="16"/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f t="shared" si="63"/>
        <v>1700</v>
      </c>
      <c r="R65" s="16">
        <v>0</v>
      </c>
      <c r="S65" s="16">
        <f t="shared" si="65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7"/>
      <c r="X65" s="17"/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f t="shared" si="63"/>
        <v>1700</v>
      </c>
      <c r="R66" s="16">
        <v>0</v>
      </c>
      <c r="S66" s="16">
        <f t="shared" si="65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/>
      <c r="X66" s="16"/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f t="shared" ref="Q67:Q68" si="71">+K67*N67</f>
        <v>199.8</v>
      </c>
      <c r="R67" s="16">
        <v>0</v>
      </c>
      <c r="S67" s="16">
        <f t="shared" ref="S67:S68" si="72">+K67*R67</f>
        <v>0</v>
      </c>
      <c r="T67" s="16">
        <f t="shared" ref="T67:T68" si="73">+Q67-S67</f>
        <v>199.8</v>
      </c>
      <c r="U67" s="16">
        <f t="shared" ref="U67:U68" si="74">+T67*0</f>
        <v>0</v>
      </c>
      <c r="V67" s="16">
        <f>+T67-U67</f>
        <v>199.8</v>
      </c>
      <c r="W67" s="16"/>
      <c r="X67" s="16"/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f t="shared" si="71"/>
        <v>315.89999999999998</v>
      </c>
      <c r="R68" s="16">
        <v>0</v>
      </c>
      <c r="S68" s="16">
        <f t="shared" si="72"/>
        <v>0</v>
      </c>
      <c r="T68" s="16">
        <f t="shared" si="73"/>
        <v>315.89999999999998</v>
      </c>
      <c r="U68" s="16">
        <f t="shared" si="74"/>
        <v>0</v>
      </c>
      <c r="V68" s="16">
        <f>+T68-U68</f>
        <v>315.89999999999998</v>
      </c>
      <c r="W68" s="17"/>
      <c r="X68" s="17"/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f>L69*O69</f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/>
      <c r="X69" s="17"/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f>L70*O70</f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75">T70-U70</f>
        <v>1687.5</v>
      </c>
      <c r="W70" s="16"/>
      <c r="X70" s="16"/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f>L71*O71</f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8"/>
      <c r="X71" s="17"/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f t="shared" ref="Q72:Q77" si="76">+L72*O72</f>
        <v>625</v>
      </c>
      <c r="R72" s="16">
        <v>0</v>
      </c>
      <c r="S72" s="16">
        <f t="shared" ref="S72:S77" si="77">+L72*R72</f>
        <v>0</v>
      </c>
      <c r="T72" s="16">
        <f t="shared" ref="T72:T77" si="78">+Q72-S72</f>
        <v>625</v>
      </c>
      <c r="U72" s="16">
        <f t="shared" ref="U72:U77" si="79">+T72*1</f>
        <v>625</v>
      </c>
      <c r="V72" s="16">
        <f t="shared" ref="V72:V77" si="80">+T72-U72</f>
        <v>0</v>
      </c>
      <c r="W72" s="16"/>
      <c r="X72" s="17"/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f t="shared" si="76"/>
        <v>625</v>
      </c>
      <c r="R73" s="16">
        <v>0</v>
      </c>
      <c r="S73" s="16">
        <f t="shared" si="77"/>
        <v>0</v>
      </c>
      <c r="T73" s="16">
        <f t="shared" si="78"/>
        <v>625</v>
      </c>
      <c r="U73" s="16">
        <f t="shared" si="79"/>
        <v>625</v>
      </c>
      <c r="V73" s="16">
        <f t="shared" si="80"/>
        <v>0</v>
      </c>
      <c r="W73" s="17"/>
      <c r="X73" s="16"/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f t="shared" si="76"/>
        <v>625</v>
      </c>
      <c r="R74" s="16">
        <v>0</v>
      </c>
      <c r="S74" s="16">
        <f t="shared" si="77"/>
        <v>0</v>
      </c>
      <c r="T74" s="16">
        <f t="shared" si="78"/>
        <v>625</v>
      </c>
      <c r="U74" s="16">
        <f t="shared" si="79"/>
        <v>625</v>
      </c>
      <c r="V74" s="16">
        <f t="shared" si="80"/>
        <v>0</v>
      </c>
      <c r="W74" s="17"/>
      <c r="X74" s="17"/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f t="shared" si="76"/>
        <v>625</v>
      </c>
      <c r="R75" s="16">
        <v>0</v>
      </c>
      <c r="S75" s="16">
        <f t="shared" si="77"/>
        <v>0</v>
      </c>
      <c r="T75" s="16">
        <f t="shared" si="78"/>
        <v>625</v>
      </c>
      <c r="U75" s="16">
        <f t="shared" si="79"/>
        <v>625</v>
      </c>
      <c r="V75" s="16">
        <f t="shared" si="80"/>
        <v>0</v>
      </c>
      <c r="W75" s="16"/>
      <c r="X75" s="16"/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f t="shared" si="76"/>
        <v>625</v>
      </c>
      <c r="R76" s="16">
        <v>0</v>
      </c>
      <c r="S76" s="16">
        <f t="shared" si="77"/>
        <v>0</v>
      </c>
      <c r="T76" s="16">
        <f t="shared" si="78"/>
        <v>625</v>
      </c>
      <c r="U76" s="16">
        <f t="shared" si="79"/>
        <v>625</v>
      </c>
      <c r="V76" s="16">
        <f t="shared" si="80"/>
        <v>0</v>
      </c>
      <c r="W76" s="17"/>
      <c r="X76" s="16"/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f t="shared" si="76"/>
        <v>625</v>
      </c>
      <c r="R77" s="16">
        <v>0</v>
      </c>
      <c r="S77" s="16">
        <f t="shared" si="77"/>
        <v>0</v>
      </c>
      <c r="T77" s="16">
        <f t="shared" si="78"/>
        <v>625</v>
      </c>
      <c r="U77" s="16">
        <f t="shared" si="79"/>
        <v>625</v>
      </c>
      <c r="V77" s="16">
        <f t="shared" si="80"/>
        <v>0</v>
      </c>
      <c r="W77" s="17"/>
      <c r="X77" s="17"/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f t="shared" ref="Q78" si="81">K78*N78</f>
        <v>1568.6399999999999</v>
      </c>
      <c r="R78" s="16">
        <v>0</v>
      </c>
      <c r="S78" s="16">
        <f t="shared" ref="S78" si="82">K78*R78</f>
        <v>0</v>
      </c>
      <c r="T78" s="16">
        <f t="shared" ref="T78" si="83">Q78-S78</f>
        <v>1568.6399999999999</v>
      </c>
      <c r="U78" s="16">
        <f t="shared" ref="U78" si="84">T78*1</f>
        <v>1568.6399999999999</v>
      </c>
      <c r="V78" s="16">
        <f t="shared" ref="V78" si="85">T78-U78</f>
        <v>0</v>
      </c>
      <c r="W78" s="16"/>
      <c r="X78" s="16"/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f>+L79*O79</f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86">+T79-U79</f>
        <v>425</v>
      </c>
      <c r="W79" s="16"/>
      <c r="X79" s="16"/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f>L80*O80</f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/>
      <c r="X80" s="16"/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f t="shared" ref="Q81:Q82" si="87">+L81*O81</f>
        <v>625</v>
      </c>
      <c r="R81" s="16">
        <v>0</v>
      </c>
      <c r="S81" s="16">
        <f t="shared" ref="S81:S82" si="88">+L81*R81</f>
        <v>0</v>
      </c>
      <c r="T81" s="16">
        <f t="shared" ref="T81:T82" si="89">+Q81-S81</f>
        <v>625</v>
      </c>
      <c r="U81" s="16">
        <f t="shared" ref="U81:U83" si="90">+T81*1</f>
        <v>625</v>
      </c>
      <c r="V81" s="16">
        <f t="shared" ref="V81:V83" si="91">+T81-U81</f>
        <v>0</v>
      </c>
      <c r="W81" s="16"/>
      <c r="X81" s="17"/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f t="shared" si="87"/>
        <v>625</v>
      </c>
      <c r="R82" s="16">
        <v>0</v>
      </c>
      <c r="S82" s="16">
        <f t="shared" si="88"/>
        <v>0</v>
      </c>
      <c r="T82" s="16">
        <f t="shared" si="89"/>
        <v>625</v>
      </c>
      <c r="U82" s="16">
        <f t="shared" si="90"/>
        <v>625</v>
      </c>
      <c r="V82" s="16">
        <f t="shared" si="91"/>
        <v>0</v>
      </c>
      <c r="W82" s="16"/>
      <c r="X82" s="17"/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f>+K83*N83</f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90"/>
        <v>1903.5</v>
      </c>
      <c r="V83" s="16">
        <f t="shared" si="91"/>
        <v>0</v>
      </c>
      <c r="W83" s="17">
        <f>+K83*40</f>
        <v>1620</v>
      </c>
      <c r="X83" s="17"/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f>+L84*O84</f>
        <v>1750</v>
      </c>
      <c r="R84" s="16">
        <v>0</v>
      </c>
      <c r="S84" s="16">
        <f>+L84*R84</f>
        <v>0</v>
      </c>
      <c r="T84" s="16">
        <f t="shared" ref="T84" si="92">+Q84-S84</f>
        <v>1750</v>
      </c>
      <c r="U84" s="16">
        <f>+T84*1</f>
        <v>1750</v>
      </c>
      <c r="V84" s="16">
        <f>+T84-U84</f>
        <v>0</v>
      </c>
      <c r="W84" s="16"/>
      <c r="X84" s="17"/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f>K85*N85</f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/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f>K86*N86</f>
        <v>1770.74</v>
      </c>
      <c r="R86" s="16">
        <v>0</v>
      </c>
      <c r="S86" s="16">
        <f t="shared" ref="S86" si="93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/>
      <c r="X86" s="17"/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f>+L87*O87</f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/>
      <c r="X87" s="17"/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f>+K88*N88</f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94">+T88*1</f>
        <v>2010.9599999999998</v>
      </c>
      <c r="V88" s="16">
        <f t="shared" ref="V88" si="95">+T88-U88</f>
        <v>0</v>
      </c>
      <c r="W88" s="17">
        <f>+K88*40</f>
        <v>1641.6</v>
      </c>
      <c r="X88" s="17"/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f>+L89*O89</f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7"/>
      <c r="X89" s="16"/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f>+K90*N90</f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96">T90*1</f>
        <v>2145.06</v>
      </c>
      <c r="V90" s="16">
        <f>T90-U90</f>
        <v>0</v>
      </c>
      <c r="W90" s="16">
        <f>K90*36</f>
        <v>1514.16</v>
      </c>
      <c r="X90" s="17"/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f>+K91*N91</f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96"/>
        <v>2083.8599999999997</v>
      </c>
      <c r="V91" s="16">
        <f>T91-U91</f>
        <v>0</v>
      </c>
      <c r="W91" s="16">
        <f>K91*36</f>
        <v>1470.96</v>
      </c>
      <c r="X91" s="16"/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f>+L92*O92</f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/>
      <c r="X92" s="17"/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f>L93*O93</f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/>
      <c r="X93" s="16"/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f t="shared" ref="Q94:Q95" si="97">+L94*O94</f>
        <v>625</v>
      </c>
      <c r="R94" s="16">
        <v>0</v>
      </c>
      <c r="S94" s="16">
        <f t="shared" ref="S94:S95" si="98">+L94*R94</f>
        <v>0</v>
      </c>
      <c r="T94" s="16">
        <f t="shared" ref="T94:T95" si="99">+Q94-S94</f>
        <v>625</v>
      </c>
      <c r="U94" s="16">
        <f t="shared" ref="U94:U95" si="100">+T94*1</f>
        <v>625</v>
      </c>
      <c r="V94" s="16">
        <f t="shared" ref="V94:V95" si="101">+T94-U94</f>
        <v>0</v>
      </c>
      <c r="W94" s="16"/>
      <c r="X94" s="16"/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f t="shared" si="97"/>
        <v>625</v>
      </c>
      <c r="R95" s="16">
        <v>0</v>
      </c>
      <c r="S95" s="16">
        <f t="shared" si="98"/>
        <v>0</v>
      </c>
      <c r="T95" s="16">
        <f t="shared" si="99"/>
        <v>625</v>
      </c>
      <c r="U95" s="16">
        <f t="shared" si="100"/>
        <v>625</v>
      </c>
      <c r="V95" s="16">
        <f t="shared" si="101"/>
        <v>0</v>
      </c>
      <c r="W95" s="16"/>
      <c r="X95" s="16"/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f>L96*O96</f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7"/>
      <c r="X96" s="16"/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f>+K97*N97</f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102">T97*1</f>
        <v>1728.6000000000004</v>
      </c>
      <c r="V97" s="16">
        <f>T97-U97</f>
        <v>0</v>
      </c>
      <c r="W97" s="16">
        <f>K97*36</f>
        <v>1447.2</v>
      </c>
      <c r="X97" s="16"/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f>+L98*O98</f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/>
      <c r="X98" s="17"/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f>L99*O99</f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103">T99-U99</f>
        <v>625</v>
      </c>
      <c r="W99" s="16"/>
      <c r="X99" s="16"/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f>L100*O100</f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7"/>
      <c r="X100" s="17"/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f t="shared" ref="Q101" si="104">+K101*N101</f>
        <v>253.79999999999998</v>
      </c>
      <c r="R101" s="16">
        <v>0</v>
      </c>
      <c r="S101" s="16">
        <f t="shared" ref="S101" si="105">+K101*R101</f>
        <v>0</v>
      </c>
      <c r="T101" s="16">
        <f t="shared" ref="T101" si="106">+Q101-S101</f>
        <v>253.79999999999998</v>
      </c>
      <c r="U101" s="16">
        <f>+T101*0</f>
        <v>0</v>
      </c>
      <c r="V101" s="16">
        <f>+T101-U101</f>
        <v>253.79999999999998</v>
      </c>
      <c r="W101" s="16"/>
      <c r="X101" s="16"/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f>L102*O102</f>
        <v>625</v>
      </c>
      <c r="R102" s="16">
        <v>0</v>
      </c>
      <c r="S102" s="16">
        <f>L102*R102</f>
        <v>0</v>
      </c>
      <c r="T102" s="16">
        <f t="shared" ref="T102:T104" si="107">Q102-S102</f>
        <v>625</v>
      </c>
      <c r="U102" s="16">
        <f t="shared" ref="U102:U104" si="108">T102*1</f>
        <v>625</v>
      </c>
      <c r="V102" s="16">
        <f t="shared" ref="V102:V104" si="109">T102-U102</f>
        <v>0</v>
      </c>
      <c r="W102" s="17"/>
      <c r="X102" s="17"/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f t="shared" ref="Q103" si="110">K103*N103</f>
        <v>1613.7599999999998</v>
      </c>
      <c r="R103" s="16">
        <v>0</v>
      </c>
      <c r="S103" s="16">
        <f t="shared" ref="S103" si="111">K103*R103</f>
        <v>0</v>
      </c>
      <c r="T103" s="16">
        <f t="shared" si="107"/>
        <v>1613.7599999999998</v>
      </c>
      <c r="U103" s="16">
        <f t="shared" si="108"/>
        <v>1613.7599999999998</v>
      </c>
      <c r="V103" s="16">
        <f t="shared" si="109"/>
        <v>0</v>
      </c>
      <c r="W103" s="17"/>
      <c r="X103" s="17"/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f>L104*O104</f>
        <v>625</v>
      </c>
      <c r="R104" s="16">
        <v>0</v>
      </c>
      <c r="S104" s="16">
        <f>L104*R104</f>
        <v>0</v>
      </c>
      <c r="T104" s="16">
        <f t="shared" si="107"/>
        <v>625</v>
      </c>
      <c r="U104" s="16">
        <f t="shared" si="108"/>
        <v>625</v>
      </c>
      <c r="V104" s="16">
        <f t="shared" si="109"/>
        <v>0</v>
      </c>
      <c r="W104" s="16"/>
      <c r="X104" s="17"/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f t="shared" ref="Q105" si="112">+L105*O105</f>
        <v>1750</v>
      </c>
      <c r="R105" s="16">
        <v>0</v>
      </c>
      <c r="S105" s="16">
        <f t="shared" ref="S105" si="113">+L105*R105</f>
        <v>0</v>
      </c>
      <c r="T105" s="16">
        <f t="shared" ref="T105" si="114">+Q105-S105</f>
        <v>1750</v>
      </c>
      <c r="U105" s="16">
        <f>+T105*0</f>
        <v>0</v>
      </c>
      <c r="V105" s="16">
        <f t="shared" ref="V105" si="115">+T105-U105</f>
        <v>1750</v>
      </c>
      <c r="W105" s="16"/>
      <c r="X105" s="17"/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f>L106*O106</f>
        <v>625</v>
      </c>
      <c r="R106" s="16">
        <v>0</v>
      </c>
      <c r="S106" s="16">
        <f>L106*R106</f>
        <v>0</v>
      </c>
      <c r="T106" s="16">
        <f t="shared" ref="T106:T107" si="116">Q106-S106</f>
        <v>625</v>
      </c>
      <c r="U106" s="16">
        <f t="shared" ref="U106:U109" si="117">T106*1</f>
        <v>625</v>
      </c>
      <c r="V106" s="16">
        <f t="shared" ref="V106:V107" si="118">T106-U106</f>
        <v>0</v>
      </c>
      <c r="W106" s="17"/>
      <c r="X106" s="17"/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f t="shared" ref="Q107" si="119">K107*N107</f>
        <v>1708.8000000000002</v>
      </c>
      <c r="R107" s="16">
        <v>0</v>
      </c>
      <c r="S107" s="16">
        <f t="shared" ref="S107" si="120">K107*R107</f>
        <v>0</v>
      </c>
      <c r="T107" s="16">
        <f t="shared" si="116"/>
        <v>1708.8000000000002</v>
      </c>
      <c r="U107" s="16">
        <f t="shared" si="117"/>
        <v>1708.8000000000002</v>
      </c>
      <c r="V107" s="16">
        <f t="shared" si="118"/>
        <v>0</v>
      </c>
      <c r="W107" s="16"/>
      <c r="X107" s="17"/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f>+K108*N108</f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17"/>
        <v>2083.8599999999997</v>
      </c>
      <c r="V108" s="16">
        <f>T108-U108</f>
        <v>0</v>
      </c>
      <c r="W108" s="16">
        <f>K108*36</f>
        <v>1470.96</v>
      </c>
      <c r="X108" s="17"/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f>+K109*N109</f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17"/>
        <v>2227.6800000000003</v>
      </c>
      <c r="V109" s="16">
        <f>T109-U109</f>
        <v>0</v>
      </c>
      <c r="W109" s="16">
        <f>K109*36</f>
        <v>1572.48</v>
      </c>
      <c r="X109" s="17"/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f>+K110*N110</f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21">+T110*1</f>
        <v>2047.2200000000003</v>
      </c>
      <c r="V110" s="16">
        <f t="shared" ref="V110:V114" si="122">+T110-U110</f>
        <v>0</v>
      </c>
      <c r="W110" s="17">
        <f>+K110*40</f>
        <v>1671.2</v>
      </c>
      <c r="X110" s="17"/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f>+K111*N111</f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21"/>
        <v>1884.7</v>
      </c>
      <c r="V111" s="16">
        <f t="shared" si="122"/>
        <v>0</v>
      </c>
      <c r="W111" s="17">
        <f>+K111*40</f>
        <v>1604</v>
      </c>
      <c r="X111" s="17"/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f t="shared" ref="Q112:Q114" si="123">+L112*O112</f>
        <v>625</v>
      </c>
      <c r="R112" s="16">
        <v>0</v>
      </c>
      <c r="S112" s="16">
        <f t="shared" ref="S112:S114" si="124">+L112*R112</f>
        <v>0</v>
      </c>
      <c r="T112" s="16">
        <f t="shared" ref="T112:T114" si="125">+Q112-S112</f>
        <v>625</v>
      </c>
      <c r="U112" s="16">
        <f t="shared" si="121"/>
        <v>625</v>
      </c>
      <c r="V112" s="16">
        <f t="shared" si="122"/>
        <v>0</v>
      </c>
      <c r="W112" s="17"/>
      <c r="X112" s="17"/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f t="shared" si="123"/>
        <v>1700</v>
      </c>
      <c r="R113" s="16">
        <v>0</v>
      </c>
      <c r="S113" s="16">
        <f t="shared" si="124"/>
        <v>0</v>
      </c>
      <c r="T113" s="16">
        <f t="shared" si="125"/>
        <v>1700</v>
      </c>
      <c r="U113" s="16">
        <f t="shared" si="121"/>
        <v>1700</v>
      </c>
      <c r="V113" s="16">
        <f t="shared" si="122"/>
        <v>0</v>
      </c>
      <c r="W113" s="16"/>
      <c r="X113" s="16"/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f t="shared" si="123"/>
        <v>625</v>
      </c>
      <c r="R114" s="16">
        <v>0</v>
      </c>
      <c r="S114" s="16">
        <f t="shared" si="124"/>
        <v>0</v>
      </c>
      <c r="T114" s="16">
        <f t="shared" si="125"/>
        <v>625</v>
      </c>
      <c r="U114" s="16">
        <f t="shared" si="121"/>
        <v>625</v>
      </c>
      <c r="V114" s="16">
        <f t="shared" si="122"/>
        <v>0</v>
      </c>
      <c r="W114" s="17"/>
      <c r="X114" s="17"/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f>L115*O115</f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/>
      <c r="X115" s="16"/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f>L116*O116</f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7"/>
      <c r="X116" s="17"/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f t="shared" ref="Q117:Q118" si="126">+L117*O117</f>
        <v>625</v>
      </c>
      <c r="R117" s="16">
        <v>0</v>
      </c>
      <c r="S117" s="16">
        <f t="shared" ref="S117:S118" si="127">+L117*R117</f>
        <v>0</v>
      </c>
      <c r="T117" s="16">
        <f t="shared" ref="T117:T118" si="128">+Q117-S117</f>
        <v>625</v>
      </c>
      <c r="U117" s="16">
        <f t="shared" ref="U117:U118" si="129">+T117*1</f>
        <v>625</v>
      </c>
      <c r="V117" s="16">
        <f t="shared" ref="V117:V119" si="130">+T117-U117</f>
        <v>0</v>
      </c>
      <c r="W117" s="16"/>
      <c r="X117" s="16"/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f t="shared" si="126"/>
        <v>625</v>
      </c>
      <c r="R118" s="16">
        <v>0</v>
      </c>
      <c r="S118" s="16">
        <f t="shared" si="127"/>
        <v>0</v>
      </c>
      <c r="T118" s="16">
        <f t="shared" si="128"/>
        <v>625</v>
      </c>
      <c r="U118" s="16">
        <f t="shared" si="129"/>
        <v>625</v>
      </c>
      <c r="V118" s="16">
        <f t="shared" si="130"/>
        <v>0</v>
      </c>
      <c r="W118" s="17"/>
      <c r="X118" s="17"/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f>+L119*O119</f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30"/>
        <v>425</v>
      </c>
      <c r="W119" s="16"/>
      <c r="X119" s="16"/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f>K120*N120</f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/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f t="shared" ref="Q121" si="131">K121*N121</f>
        <v>1644.48</v>
      </c>
      <c r="R121" s="16">
        <v>0</v>
      </c>
      <c r="S121" s="16">
        <f t="shared" ref="S121" si="132">K121*R121</f>
        <v>0</v>
      </c>
      <c r="T121" s="16">
        <f t="shared" ref="T121" si="133">Q121-S121</f>
        <v>1644.48</v>
      </c>
      <c r="U121" s="16">
        <f t="shared" ref="U121" si="134">T121*1</f>
        <v>1644.48</v>
      </c>
      <c r="V121" s="16">
        <f t="shared" ref="V121" si="135">T121-U121</f>
        <v>0</v>
      </c>
      <c r="W121" s="16"/>
      <c r="X121" s="16"/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f t="shared" ref="Q122" si="136">+K122*N122</f>
        <v>545.70000000000005</v>
      </c>
      <c r="R122" s="16">
        <v>0</v>
      </c>
      <c r="S122" s="16">
        <f t="shared" ref="S122" si="137">+K122*R122</f>
        <v>0</v>
      </c>
      <c r="T122" s="16">
        <f t="shared" ref="T122:T125" si="138">+Q122-S122</f>
        <v>545.70000000000005</v>
      </c>
      <c r="U122" s="16">
        <f>+T122*0</f>
        <v>0</v>
      </c>
      <c r="V122" s="16">
        <f>+T122-U122</f>
        <v>545.70000000000005</v>
      </c>
      <c r="W122" s="16"/>
      <c r="X122" s="16"/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f t="shared" ref="Q123:Q124" si="139">+L123*O123</f>
        <v>1700</v>
      </c>
      <c r="R123" s="16">
        <v>0</v>
      </c>
      <c r="S123" s="16">
        <f t="shared" ref="S123:S124" si="140">+L123*R123</f>
        <v>0</v>
      </c>
      <c r="T123" s="16">
        <f t="shared" si="138"/>
        <v>1700</v>
      </c>
      <c r="U123" s="16">
        <f t="shared" ref="U123:U124" si="141">+T123*1</f>
        <v>1700</v>
      </c>
      <c r="V123" s="16">
        <f t="shared" ref="V123:V124" si="142">+T123-U123</f>
        <v>0</v>
      </c>
      <c r="W123" s="17"/>
      <c r="X123" s="16"/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f t="shared" si="139"/>
        <v>1700</v>
      </c>
      <c r="R124" s="16">
        <v>0</v>
      </c>
      <c r="S124" s="16">
        <f t="shared" si="140"/>
        <v>0</v>
      </c>
      <c r="T124" s="16">
        <f t="shared" si="138"/>
        <v>1700</v>
      </c>
      <c r="U124" s="16">
        <f t="shared" si="141"/>
        <v>1700</v>
      </c>
      <c r="V124" s="16">
        <f t="shared" si="142"/>
        <v>0</v>
      </c>
      <c r="W124" s="16"/>
      <c r="X124" s="17"/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f t="shared" ref="Q125" si="143">+K125*N125</f>
        <v>579.29999999999995</v>
      </c>
      <c r="R125" s="16">
        <v>0</v>
      </c>
      <c r="S125" s="16">
        <f t="shared" ref="S125" si="144">+K125*R125</f>
        <v>0</v>
      </c>
      <c r="T125" s="16">
        <f t="shared" si="138"/>
        <v>579.29999999999995</v>
      </c>
      <c r="U125" s="16">
        <f>+T125*0</f>
        <v>0</v>
      </c>
      <c r="V125" s="16">
        <f>+T125-U125</f>
        <v>579.29999999999995</v>
      </c>
      <c r="W125" s="17"/>
      <c r="X125" s="16"/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f>L126*O126</f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/>
      <c r="X126" s="16"/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f>K127*N127</f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/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f>+L128*O128</f>
        <v>1300</v>
      </c>
      <c r="R128" s="16">
        <v>0</v>
      </c>
      <c r="S128" s="16">
        <f>+L128*R128</f>
        <v>0</v>
      </c>
      <c r="T128" s="16">
        <f t="shared" ref="T128:T130" si="145">+Q128-S128</f>
        <v>1300</v>
      </c>
      <c r="U128" s="16">
        <f>+T128*1</f>
        <v>1300</v>
      </c>
      <c r="V128" s="16">
        <f>+T128-U128</f>
        <v>0</v>
      </c>
      <c r="W128" s="16"/>
      <c r="X128" s="17"/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f>+L129*O129</f>
        <v>1300</v>
      </c>
      <c r="R129" s="16">
        <v>0</v>
      </c>
      <c r="S129" s="16">
        <f>+L129*R129</f>
        <v>0</v>
      </c>
      <c r="T129" s="16">
        <f t="shared" si="145"/>
        <v>1300</v>
      </c>
      <c r="U129" s="16">
        <f>+T129*1</f>
        <v>1300</v>
      </c>
      <c r="V129" s="16">
        <f>+T129-U129</f>
        <v>0</v>
      </c>
      <c r="W129" s="16"/>
      <c r="X129" s="17"/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f t="shared" ref="Q130" si="146">+K130*N130</f>
        <v>302.7</v>
      </c>
      <c r="R130" s="16">
        <v>0</v>
      </c>
      <c r="S130" s="16">
        <f t="shared" ref="S130" si="147">+K130*R130</f>
        <v>0</v>
      </c>
      <c r="T130" s="16">
        <f t="shared" si="145"/>
        <v>302.7</v>
      </c>
      <c r="U130" s="16">
        <f>+T130*0</f>
        <v>0</v>
      </c>
      <c r="V130" s="16">
        <f>+T130-U130</f>
        <v>302.7</v>
      </c>
      <c r="W130" s="16"/>
      <c r="X130" s="16"/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f>K131*N131</f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6"/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f t="shared" ref="Q132:Q134" si="148">+L132*O132</f>
        <v>1700</v>
      </c>
      <c r="R132" s="16">
        <v>0</v>
      </c>
      <c r="S132" s="16">
        <f t="shared" ref="S132:S134" si="149">+L132*R132</f>
        <v>0</v>
      </c>
      <c r="T132" s="16">
        <f t="shared" ref="T132:T134" si="150">+Q132-S132</f>
        <v>1700</v>
      </c>
      <c r="U132" s="16">
        <f t="shared" ref="U132:U134" si="151">+T132*1</f>
        <v>1700</v>
      </c>
      <c r="V132" s="16">
        <f t="shared" ref="V132:V134" si="152">+T132-U132</f>
        <v>0</v>
      </c>
      <c r="W132" s="16"/>
      <c r="X132" s="17"/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f t="shared" si="148"/>
        <v>1700</v>
      </c>
      <c r="R133" s="16">
        <v>0</v>
      </c>
      <c r="S133" s="16">
        <f t="shared" si="149"/>
        <v>0</v>
      </c>
      <c r="T133" s="16">
        <f t="shared" si="150"/>
        <v>1700</v>
      </c>
      <c r="U133" s="16">
        <f t="shared" si="151"/>
        <v>1700</v>
      </c>
      <c r="V133" s="16">
        <f t="shared" si="152"/>
        <v>0</v>
      </c>
      <c r="W133" s="16"/>
      <c r="X133" s="16"/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f t="shared" si="148"/>
        <v>1700</v>
      </c>
      <c r="R134" s="16">
        <v>0</v>
      </c>
      <c r="S134" s="16">
        <f t="shared" si="149"/>
        <v>0</v>
      </c>
      <c r="T134" s="16">
        <f t="shared" si="150"/>
        <v>1700</v>
      </c>
      <c r="U134" s="16">
        <f t="shared" si="151"/>
        <v>1700</v>
      </c>
      <c r="V134" s="16">
        <f t="shared" si="152"/>
        <v>0</v>
      </c>
      <c r="W134" s="17"/>
      <c r="X134" s="17"/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f>L135*O135</f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7"/>
      <c r="X135" s="17"/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f>L136*O136</f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/>
      <c r="X136" s="17"/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f>L137*O137</f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7"/>
      <c r="X137" s="17"/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f t="shared" ref="Q138" si="153">K138*N138</f>
        <v>1686.72</v>
      </c>
      <c r="R138" s="16">
        <v>0</v>
      </c>
      <c r="S138" s="16">
        <f t="shared" ref="S138" si="154">K138*R138</f>
        <v>0</v>
      </c>
      <c r="T138" s="16">
        <f t="shared" ref="T138" si="155">Q138-S138</f>
        <v>1686.72</v>
      </c>
      <c r="U138" s="16">
        <f t="shared" ref="U138" si="156">T138*1</f>
        <v>1686.72</v>
      </c>
      <c r="V138" s="16">
        <f t="shared" ref="V138" si="157">T138-U138</f>
        <v>0</v>
      </c>
      <c r="W138" s="16"/>
      <c r="X138" s="17"/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f t="shared" ref="Q139:Q142" si="158">+K139*N139</f>
        <v>414.90000000000003</v>
      </c>
      <c r="R139" s="16">
        <v>0</v>
      </c>
      <c r="S139" s="16">
        <f t="shared" ref="S139:S142" si="159">+K139*R139</f>
        <v>0</v>
      </c>
      <c r="T139" s="16">
        <f t="shared" ref="T139:T142" si="160">+Q139-S139</f>
        <v>414.90000000000003</v>
      </c>
      <c r="U139" s="16">
        <f t="shared" ref="U139:U142" si="161">+T139*0</f>
        <v>0</v>
      </c>
      <c r="V139" s="16">
        <f>+T139-U139</f>
        <v>414.90000000000003</v>
      </c>
      <c r="W139" s="16"/>
      <c r="X139" s="16"/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f t="shared" si="158"/>
        <v>572.70000000000005</v>
      </c>
      <c r="R140" s="16">
        <v>0</v>
      </c>
      <c r="S140" s="16">
        <f t="shared" si="159"/>
        <v>0</v>
      </c>
      <c r="T140" s="16">
        <f t="shared" si="160"/>
        <v>572.70000000000005</v>
      </c>
      <c r="U140" s="16">
        <f t="shared" si="161"/>
        <v>0</v>
      </c>
      <c r="V140" s="16">
        <f>+T140-U140</f>
        <v>572.70000000000005</v>
      </c>
      <c r="W140" s="16"/>
      <c r="X140" s="16"/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f t="shared" si="158"/>
        <v>544.79999999999995</v>
      </c>
      <c r="R141" s="16">
        <v>0</v>
      </c>
      <c r="S141" s="16">
        <f t="shared" si="159"/>
        <v>0</v>
      </c>
      <c r="T141" s="16">
        <f t="shared" si="160"/>
        <v>544.79999999999995</v>
      </c>
      <c r="U141" s="16">
        <f t="shared" si="161"/>
        <v>0</v>
      </c>
      <c r="V141" s="16">
        <f>+T141-U141</f>
        <v>544.79999999999995</v>
      </c>
      <c r="W141" s="17"/>
      <c r="X141" s="16"/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f t="shared" si="158"/>
        <v>366.16</v>
      </c>
      <c r="R142" s="16">
        <v>0</v>
      </c>
      <c r="S142" s="16">
        <f t="shared" si="159"/>
        <v>0</v>
      </c>
      <c r="T142" s="16">
        <f t="shared" si="160"/>
        <v>366.16</v>
      </c>
      <c r="U142" s="16">
        <f t="shared" si="161"/>
        <v>0</v>
      </c>
      <c r="V142" s="16">
        <f>+T142-U142</f>
        <v>366.16</v>
      </c>
      <c r="W142" s="16"/>
      <c r="X142" s="17"/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f t="shared" ref="Q143" si="162">K143*N143</f>
        <v>1715.52</v>
      </c>
      <c r="R143" s="16">
        <v>0</v>
      </c>
      <c r="S143" s="16">
        <f t="shared" ref="S143" si="163">K143*R143</f>
        <v>0</v>
      </c>
      <c r="T143" s="16">
        <f t="shared" ref="T143" si="164">Q143-S143</f>
        <v>1715.52</v>
      </c>
      <c r="U143" s="16">
        <f t="shared" ref="U143" si="165">T143*1</f>
        <v>1715.52</v>
      </c>
      <c r="V143" s="16">
        <f t="shared" ref="V143" si="166">T143-U143</f>
        <v>0</v>
      </c>
      <c r="W143" s="16"/>
      <c r="X143" s="16"/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f>+L144*O144</f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67">+T144-U144</f>
        <v>425</v>
      </c>
      <c r="W144" s="16"/>
      <c r="X144" s="16"/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f>K145*N145</f>
        <v>1805.1399999999999</v>
      </c>
      <c r="R145" s="16">
        <v>0</v>
      </c>
      <c r="S145" s="16">
        <f t="shared" ref="S145" si="168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/>
      <c r="X145" s="16"/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f>K146*N146</f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/>
      <c r="X146" s="17"/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f>+K147*N147</f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69">+T147*1</f>
        <v>1945.8000000000002</v>
      </c>
      <c r="V147" s="16">
        <f t="shared" ref="V147" si="170">+T147-U147</f>
        <v>0</v>
      </c>
      <c r="W147" s="17">
        <f>+K147*40</f>
        <v>1729.6000000000001</v>
      </c>
      <c r="X147" s="17"/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f>+L148*O148</f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/>
      <c r="X148" s="17"/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f>+K149*N149</f>
        <v>3658.64</v>
      </c>
      <c r="R149" s="16">
        <v>38</v>
      </c>
      <c r="S149" s="16">
        <f>K149*R149</f>
        <v>1675.04</v>
      </c>
      <c r="T149" s="16">
        <f t="shared" ref="T149:T151" si="171">+Q149-S149</f>
        <v>1983.6</v>
      </c>
      <c r="U149" s="16">
        <f t="shared" ref="U149" si="172">+T149*1</f>
        <v>1983.6</v>
      </c>
      <c r="V149" s="16">
        <f t="shared" ref="V149" si="173">+T149-U149</f>
        <v>0</v>
      </c>
      <c r="W149" s="16">
        <f>K149*36</f>
        <v>1586.8799999999999</v>
      </c>
      <c r="X149" s="17"/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f>+L150*O150</f>
        <v>1300</v>
      </c>
      <c r="R150" s="16">
        <v>0</v>
      </c>
      <c r="S150" s="16">
        <f>+L150*R150</f>
        <v>0</v>
      </c>
      <c r="T150" s="16">
        <f t="shared" si="171"/>
        <v>1300</v>
      </c>
      <c r="U150" s="16">
        <f>+T150*1</f>
        <v>1300</v>
      </c>
      <c r="V150" s="16">
        <f>+T150-U150</f>
        <v>0</v>
      </c>
      <c r="W150" s="16"/>
      <c r="X150" s="17"/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f>+L151*O151</f>
        <v>1800</v>
      </c>
      <c r="R151" s="16">
        <v>0</v>
      </c>
      <c r="S151" s="16">
        <f>+L151*R151</f>
        <v>0</v>
      </c>
      <c r="T151" s="16">
        <f t="shared" si="171"/>
        <v>1800</v>
      </c>
      <c r="U151" s="16">
        <f>+T151*1</f>
        <v>1800</v>
      </c>
      <c r="V151" s="16">
        <f>+T151-U151</f>
        <v>0</v>
      </c>
      <c r="W151" s="16"/>
      <c r="X151" s="17"/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f>+L152*O152</f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/>
      <c r="X152" s="17"/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f>L153*O153</f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/>
      <c r="X153" s="17"/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f t="shared" ref="Q154" si="174">+K154*N154</f>
        <v>590.70000000000005</v>
      </c>
      <c r="R154" s="16">
        <v>0</v>
      </c>
      <c r="S154" s="16">
        <f t="shared" ref="S154" si="175">+K154*R154</f>
        <v>0</v>
      </c>
      <c r="T154" s="16">
        <f t="shared" ref="T154" si="176">+Q154-S154</f>
        <v>590.70000000000005</v>
      </c>
      <c r="U154" s="16">
        <f>+T154*0</f>
        <v>0</v>
      </c>
      <c r="V154" s="16">
        <f>+T154-U154</f>
        <v>590.70000000000005</v>
      </c>
      <c r="W154" s="16"/>
      <c r="X154" s="17"/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f>K155*N155</f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/>
      <c r="X155" s="17"/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f>L156*O156</f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/>
      <c r="X156" s="17"/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f>+L157*O157</f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/>
      <c r="X157" s="17"/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f t="shared" ref="Q158" si="177">K158*N158</f>
        <v>1673.28</v>
      </c>
      <c r="R158" s="16">
        <v>0</v>
      </c>
      <c r="S158" s="16">
        <f t="shared" ref="S158" si="178">K158*R158</f>
        <v>0</v>
      </c>
      <c r="T158" s="16">
        <f t="shared" ref="T158" si="179">Q158-S158</f>
        <v>1673.28</v>
      </c>
      <c r="U158" s="16">
        <f t="shared" ref="U158" si="180">T158*1</f>
        <v>1673.28</v>
      </c>
      <c r="V158" s="16">
        <f t="shared" ref="V158" si="181">T158-U158</f>
        <v>0</v>
      </c>
      <c r="W158" s="16"/>
      <c r="X158" s="17"/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f>K159*N159</f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/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f t="shared" ref="Q160" si="182">+K160*N160</f>
        <v>564.29999999999995</v>
      </c>
      <c r="R160" s="16">
        <v>0</v>
      </c>
      <c r="S160" s="16">
        <f t="shared" ref="S160" si="183">+K160*R160</f>
        <v>0</v>
      </c>
      <c r="T160" s="16">
        <f t="shared" ref="T160" si="184">+Q160-S160</f>
        <v>564.29999999999995</v>
      </c>
      <c r="U160" s="16">
        <f>+T160*0</f>
        <v>0</v>
      </c>
      <c r="V160" s="16">
        <f>+T160-U160</f>
        <v>564.29999999999995</v>
      </c>
      <c r="W160" s="16"/>
      <c r="X160" s="17"/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f>L161*O161</f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7"/>
      <c r="X161" s="17"/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f t="shared" ref="Q162:Q163" si="185">+L162*O162</f>
        <v>625</v>
      </c>
      <c r="R162" s="16">
        <v>0</v>
      </c>
      <c r="S162" s="16">
        <f t="shared" ref="S162:S163" si="186">+L162*R162</f>
        <v>0</v>
      </c>
      <c r="T162" s="16">
        <f t="shared" ref="T162:T164" si="187">+Q162-S162</f>
        <v>625</v>
      </c>
      <c r="U162" s="16">
        <f t="shared" ref="U162:U163" si="188">+T162*1</f>
        <v>625</v>
      </c>
      <c r="V162" s="16">
        <f t="shared" ref="V162:V163" si="189">+T162-U162</f>
        <v>0</v>
      </c>
      <c r="W162" s="17"/>
      <c r="X162" s="17"/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f t="shared" si="185"/>
        <v>625</v>
      </c>
      <c r="R163" s="16">
        <v>0</v>
      </c>
      <c r="S163" s="16">
        <f t="shared" si="186"/>
        <v>0</v>
      </c>
      <c r="T163" s="16">
        <f t="shared" si="187"/>
        <v>625</v>
      </c>
      <c r="U163" s="16">
        <f t="shared" si="188"/>
        <v>625</v>
      </c>
      <c r="V163" s="16">
        <f t="shared" si="189"/>
        <v>0</v>
      </c>
      <c r="W163" s="16"/>
      <c r="X163" s="17"/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f t="shared" ref="Q164" si="190">+K164*N164</f>
        <v>424.79999999999995</v>
      </c>
      <c r="R164" s="16">
        <v>0</v>
      </c>
      <c r="S164" s="16">
        <f t="shared" ref="S164" si="191">+K164*R164</f>
        <v>0</v>
      </c>
      <c r="T164" s="16">
        <f t="shared" si="187"/>
        <v>424.79999999999995</v>
      </c>
      <c r="U164" s="16">
        <f>+T164*0</f>
        <v>0</v>
      </c>
      <c r="V164" s="16">
        <f>+T164-U164</f>
        <v>424.79999999999995</v>
      </c>
      <c r="W164" s="16"/>
      <c r="X164" s="17"/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f>+K165*N165</f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92">+T165*1</f>
        <v>1940.1600000000003</v>
      </c>
      <c r="V165" s="16">
        <f t="shared" ref="V165" si="193">+T165-U165</f>
        <v>0</v>
      </c>
      <c r="W165" s="17">
        <f>+K165*40</f>
        <v>1651.2</v>
      </c>
      <c r="X165" s="17"/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f>K166*N166</f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/>
      <c r="X166" s="17"/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f>+K167*N167</f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94">+T167*1</f>
        <v>2043.3</v>
      </c>
      <c r="V167" s="16">
        <f t="shared" ref="V167" si="195">+T167-U167</f>
        <v>0</v>
      </c>
      <c r="W167" s="17">
        <f>+K167*40</f>
        <v>1668</v>
      </c>
      <c r="X167" s="17"/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f t="shared" ref="Q168" si="196">+K168*N168</f>
        <v>564.6</v>
      </c>
      <c r="R168" s="16">
        <v>0</v>
      </c>
      <c r="S168" s="16">
        <f t="shared" ref="S168" si="197">+K168*R168</f>
        <v>0</v>
      </c>
      <c r="T168" s="16">
        <f t="shared" ref="T168" si="198">+Q168-S168</f>
        <v>564.6</v>
      </c>
      <c r="U168" s="16">
        <f>+T168*0</f>
        <v>0</v>
      </c>
      <c r="V168" s="16">
        <f>+T168-U168</f>
        <v>564.6</v>
      </c>
      <c r="W168" s="16"/>
      <c r="X168" s="17"/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f>L169*O169</f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/>
      <c r="X169" s="17"/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f>+K170*N170</f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99">+T170*1</f>
        <v>1902.6000000000004</v>
      </c>
      <c r="V170" s="16">
        <f t="shared" ref="V170" si="200">+T170-U170</f>
        <v>0</v>
      </c>
      <c r="W170" s="17">
        <f>+K170*40</f>
        <v>1691.2</v>
      </c>
      <c r="X170" s="17"/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f>(+K171*N171)-P171</f>
        <v>546.6</v>
      </c>
      <c r="R171" s="16">
        <v>0</v>
      </c>
      <c r="S171" s="16">
        <f t="shared" ref="S171:S172" si="201">+K171*R171</f>
        <v>0</v>
      </c>
      <c r="T171" s="16">
        <f>+Q171-S171</f>
        <v>546.6</v>
      </c>
      <c r="U171" s="16">
        <f t="shared" ref="U171:U172" si="202">+T171*0</f>
        <v>0</v>
      </c>
      <c r="V171" s="16">
        <f t="shared" ref="V171" si="203">T171-U171</f>
        <v>546.6</v>
      </c>
      <c r="W171" s="16"/>
      <c r="X171" s="17"/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f t="shared" ref="Q172" si="204">+K172*N172</f>
        <v>347.76</v>
      </c>
      <c r="R172" s="16">
        <v>0</v>
      </c>
      <c r="S172" s="16">
        <f t="shared" si="201"/>
        <v>0</v>
      </c>
      <c r="T172" s="16">
        <f t="shared" ref="T172:T173" si="205">+Q172-S172</f>
        <v>347.76</v>
      </c>
      <c r="U172" s="16">
        <f t="shared" si="202"/>
        <v>0</v>
      </c>
      <c r="V172" s="16">
        <f>+T172-U172</f>
        <v>347.76</v>
      </c>
      <c r="W172" s="17"/>
      <c r="X172" s="17"/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f>+L173*O173</f>
        <v>1300</v>
      </c>
      <c r="R173" s="16">
        <v>0</v>
      </c>
      <c r="S173" s="16">
        <f>+L173*R173</f>
        <v>0</v>
      </c>
      <c r="T173" s="16">
        <f t="shared" si="205"/>
        <v>1300</v>
      </c>
      <c r="U173" s="16">
        <f>+T173*1</f>
        <v>1300</v>
      </c>
      <c r="V173" s="16">
        <f>+T173-U173</f>
        <v>0</v>
      </c>
      <c r="W173" s="16"/>
      <c r="X173" s="17"/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f>L174*O174</f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7"/>
      <c r="X174" s="17"/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f>L175*O175</f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7"/>
      <c r="X175" s="17"/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f t="shared" ref="Q176" si="206">+K176*N176</f>
        <v>549.9</v>
      </c>
      <c r="R176" s="16">
        <v>0</v>
      </c>
      <c r="S176" s="16">
        <f t="shared" ref="S176" si="207">+K176*R176</f>
        <v>0</v>
      </c>
      <c r="T176" s="16">
        <f t="shared" ref="T176" si="208">+Q176-S176</f>
        <v>549.9</v>
      </c>
      <c r="U176" s="16">
        <f>+T176*0</f>
        <v>0</v>
      </c>
      <c r="V176" s="16">
        <f>+T176-U176</f>
        <v>549.9</v>
      </c>
      <c r="W176" s="17"/>
      <c r="X176" s="17"/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f>L177*O177</f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/>
      <c r="X177" s="17"/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f>+L178*O178</f>
        <v>1300</v>
      </c>
      <c r="R178" s="16">
        <v>0</v>
      </c>
      <c r="S178" s="16">
        <f>+L178*R178</f>
        <v>0</v>
      </c>
      <c r="T178" s="16">
        <f t="shared" ref="T178" si="209">+Q178-S178</f>
        <v>1300</v>
      </c>
      <c r="U178" s="16">
        <f>+T178*1</f>
        <v>1300</v>
      </c>
      <c r="V178" s="16">
        <f>+T178-U178</f>
        <v>0</v>
      </c>
      <c r="W178" s="17"/>
      <c r="X178" s="17"/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f>+L179*O179</f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7"/>
      <c r="X179" s="17"/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f>L180*O180</f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7"/>
      <c r="X180" s="17"/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f>+L181*O181</f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/>
      <c r="X181" s="17"/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f>+L182*O182</f>
        <v>1296</v>
      </c>
      <c r="R182" s="16">
        <v>0</v>
      </c>
      <c r="S182" s="16">
        <f>M182*R182</f>
        <v>0</v>
      </c>
      <c r="T182" s="16">
        <f t="shared" ref="T182" si="210">Q182-S182</f>
        <v>1296</v>
      </c>
      <c r="U182" s="16">
        <f t="shared" ref="U182" si="211">T182*1</f>
        <v>1296</v>
      </c>
      <c r="V182" s="16">
        <f t="shared" ref="V182" si="212">T182-U182</f>
        <v>0</v>
      </c>
      <c r="W182" s="16"/>
      <c r="X182" s="17"/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f t="shared" ref="Q183" si="213">+K183*N183</f>
        <v>405</v>
      </c>
      <c r="R183" s="16">
        <v>0</v>
      </c>
      <c r="S183" s="16">
        <f t="shared" ref="S183" si="214">+K183*R183</f>
        <v>0</v>
      </c>
      <c r="T183" s="16">
        <f t="shared" ref="T183:T187" si="215">+Q183-S183</f>
        <v>405</v>
      </c>
      <c r="U183" s="16">
        <f>+T183*0</f>
        <v>0</v>
      </c>
      <c r="V183" s="16">
        <f>+T183-U183</f>
        <v>405</v>
      </c>
      <c r="W183" s="17"/>
      <c r="X183" s="17"/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f t="shared" ref="Q184:Q187" si="216">+L184*O184</f>
        <v>1500</v>
      </c>
      <c r="R184" s="16">
        <v>0</v>
      </c>
      <c r="S184" s="16">
        <f t="shared" ref="S184:S187" si="217">+L184*R184</f>
        <v>0</v>
      </c>
      <c r="T184" s="16">
        <f t="shared" si="215"/>
        <v>1500</v>
      </c>
      <c r="U184" s="16">
        <f t="shared" ref="U184:U187" si="218">+T184*1</f>
        <v>1500</v>
      </c>
      <c r="V184" s="16">
        <f t="shared" ref="V184:V188" si="219">+T184-U184</f>
        <v>0</v>
      </c>
      <c r="W184" s="17"/>
      <c r="X184" s="17"/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f t="shared" si="216"/>
        <v>625</v>
      </c>
      <c r="R185" s="16">
        <v>0</v>
      </c>
      <c r="S185" s="16">
        <f t="shared" si="217"/>
        <v>0</v>
      </c>
      <c r="T185" s="16">
        <f t="shared" si="215"/>
        <v>625</v>
      </c>
      <c r="U185" s="16">
        <f t="shared" si="218"/>
        <v>625</v>
      </c>
      <c r="V185" s="16">
        <f t="shared" si="219"/>
        <v>0</v>
      </c>
      <c r="W185" s="17"/>
      <c r="X185" s="17"/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f t="shared" si="216"/>
        <v>625</v>
      </c>
      <c r="R186" s="16">
        <v>0</v>
      </c>
      <c r="S186" s="16">
        <f t="shared" si="217"/>
        <v>0</v>
      </c>
      <c r="T186" s="16">
        <f t="shared" si="215"/>
        <v>625</v>
      </c>
      <c r="U186" s="16">
        <f t="shared" si="218"/>
        <v>625</v>
      </c>
      <c r="V186" s="16">
        <f t="shared" si="219"/>
        <v>0</v>
      </c>
      <c r="W186" s="17"/>
      <c r="X186" s="17"/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f t="shared" si="216"/>
        <v>625</v>
      </c>
      <c r="R187" s="16">
        <v>0</v>
      </c>
      <c r="S187" s="16">
        <f t="shared" si="217"/>
        <v>0</v>
      </c>
      <c r="T187" s="16">
        <f t="shared" si="215"/>
        <v>625</v>
      </c>
      <c r="U187" s="16">
        <f t="shared" si="218"/>
        <v>625</v>
      </c>
      <c r="V187" s="16">
        <f t="shared" si="219"/>
        <v>0</v>
      </c>
      <c r="W187" s="16"/>
      <c r="X187" s="17"/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f>+L188*O188</f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219"/>
        <v>425</v>
      </c>
      <c r="W188" s="16"/>
      <c r="X188" s="17"/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f t="shared" ref="Q189" si="220">+K189*N189</f>
        <v>580.79999999999995</v>
      </c>
      <c r="R189" s="16">
        <v>0</v>
      </c>
      <c r="S189" s="16">
        <f t="shared" ref="S189" si="221">+K189*R189</f>
        <v>0</v>
      </c>
      <c r="T189" s="16">
        <f t="shared" ref="T189" si="222">+Q189-S189</f>
        <v>580.79999999999995</v>
      </c>
      <c r="U189" s="16">
        <f>+T189*0</f>
        <v>0</v>
      </c>
      <c r="V189" s="16">
        <f>+T189-U189</f>
        <v>580.79999999999995</v>
      </c>
      <c r="W189" s="16"/>
      <c r="X189" s="17"/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f>K190*N190</f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/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f>L191*O191</f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7"/>
      <c r="X191" s="17"/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f t="shared" ref="Q192" si="223">+K192*N192</f>
        <v>528.29999999999995</v>
      </c>
      <c r="R192" s="16">
        <v>0</v>
      </c>
      <c r="S192" s="16">
        <f t="shared" ref="S192" si="224">+K192*R192</f>
        <v>0</v>
      </c>
      <c r="T192" s="16">
        <f t="shared" ref="T192" si="225">+Q192-S192</f>
        <v>528.29999999999995</v>
      </c>
      <c r="U192" s="16">
        <f>+T192*0</f>
        <v>0</v>
      </c>
      <c r="V192" s="16">
        <f>+T192-U192</f>
        <v>528.29999999999995</v>
      </c>
      <c r="W192" s="16"/>
      <c r="X192" s="17"/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f>K193*N193</f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/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f>L194*O194</f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7"/>
      <c r="X194" s="17"/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f>L195*O195</f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/>
      <c r="X195" s="17"/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f>+L196*O196</f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/>
      <c r="X196" s="17"/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f>K197*N197</f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/>
      <c r="X197" s="17"/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f>L198*O198</f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/>
      <c r="X198" s="17"/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f>+L199*O199</f>
        <v>1300</v>
      </c>
      <c r="R199" s="16">
        <v>0</v>
      </c>
      <c r="S199" s="16">
        <f>+L199*R199</f>
        <v>0</v>
      </c>
      <c r="T199" s="16">
        <f t="shared" ref="T199" si="226">+Q199-S199</f>
        <v>1300</v>
      </c>
      <c r="U199" s="16">
        <f>+T199*1</f>
        <v>1300</v>
      </c>
      <c r="V199" s="16">
        <f>+T199-U199</f>
        <v>0</v>
      </c>
      <c r="W199" s="16"/>
      <c r="X199" s="17"/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f>K200*N200</f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/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f>+L201*O201</f>
        <v>1300</v>
      </c>
      <c r="R201" s="16">
        <v>0</v>
      </c>
      <c r="S201" s="16">
        <f>+L201*R201</f>
        <v>0</v>
      </c>
      <c r="T201" s="16">
        <f t="shared" ref="T201" si="227">+Q201-S201</f>
        <v>1300</v>
      </c>
      <c r="U201" s="16">
        <f>+T201*1</f>
        <v>1300</v>
      </c>
      <c r="V201" s="16">
        <f>+T201-U201</f>
        <v>0</v>
      </c>
      <c r="W201" s="17"/>
      <c r="X201" s="17"/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f>K202*N202</f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9"/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f>L203*O203</f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/>
      <c r="X203" s="17"/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f>L204*O204</f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7"/>
      <c r="X204" s="17"/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f t="shared" ref="Q205:Q207" si="228">+L205*O205</f>
        <v>1700</v>
      </c>
      <c r="R205" s="16">
        <v>0</v>
      </c>
      <c r="S205" s="16">
        <f t="shared" ref="S205:S207" si="229">+L205*R205</f>
        <v>0</v>
      </c>
      <c r="T205" s="16">
        <f t="shared" ref="T205:T207" si="230">+Q205-S205</f>
        <v>1700</v>
      </c>
      <c r="U205" s="16">
        <f t="shared" ref="U205:U207" si="231">+T205*1</f>
        <v>1700</v>
      </c>
      <c r="V205" s="16">
        <f t="shared" ref="V205:V207" si="232">+T205-U205</f>
        <v>0</v>
      </c>
      <c r="W205" s="17"/>
      <c r="X205" s="17"/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f t="shared" si="228"/>
        <v>1700</v>
      </c>
      <c r="R206" s="16">
        <v>0</v>
      </c>
      <c r="S206" s="16">
        <f t="shared" si="229"/>
        <v>0</v>
      </c>
      <c r="T206" s="16">
        <f t="shared" si="230"/>
        <v>1700</v>
      </c>
      <c r="U206" s="16">
        <f t="shared" si="231"/>
        <v>1700</v>
      </c>
      <c r="V206" s="16">
        <f t="shared" si="232"/>
        <v>0</v>
      </c>
      <c r="W206" s="17"/>
      <c r="X206" s="17"/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f t="shared" si="228"/>
        <v>1700</v>
      </c>
      <c r="R207" s="16">
        <v>0</v>
      </c>
      <c r="S207" s="16">
        <f t="shared" si="229"/>
        <v>0</v>
      </c>
      <c r="T207" s="16">
        <f t="shared" si="230"/>
        <v>1700</v>
      </c>
      <c r="U207" s="16">
        <f t="shared" si="231"/>
        <v>1700</v>
      </c>
      <c r="V207" s="16">
        <f t="shared" si="232"/>
        <v>0</v>
      </c>
      <c r="W207" s="17"/>
      <c r="X207" s="17"/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f>K208*N208</f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7"/>
      <c r="X208" s="16"/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f>+L209*O209</f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233">+T209-U209</f>
        <v>425</v>
      </c>
      <c r="W209" s="17"/>
      <c r="X209" s="17"/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f>+K210*N210</f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234">+T210*1</f>
        <v>1932.6399999999999</v>
      </c>
      <c r="V210" s="16">
        <f t="shared" si="233"/>
        <v>0</v>
      </c>
      <c r="W210" s="17">
        <f>+K210*40</f>
        <v>1644.8</v>
      </c>
      <c r="X210" s="17"/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f>L211*O211</f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/>
      <c r="X211" s="17"/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f t="shared" ref="Q212" si="235">+L212*O212</f>
        <v>1700</v>
      </c>
      <c r="R212" s="16">
        <v>0</v>
      </c>
      <c r="S212" s="16">
        <f t="shared" ref="S212" si="236">+L212*R212</f>
        <v>0</v>
      </c>
      <c r="T212" s="16">
        <f t="shared" ref="T212" si="237">+Q212-S212</f>
        <v>1700</v>
      </c>
      <c r="U212" s="16">
        <f t="shared" ref="U212:U213" si="238">+T212*1</f>
        <v>1700</v>
      </c>
      <c r="V212" s="16">
        <f t="shared" ref="V212:V213" si="239">+T212-U212</f>
        <v>0</v>
      </c>
      <c r="W212" s="16"/>
      <c r="X212" s="16"/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f>+K213*N213</f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238"/>
        <v>1995.6200000000001</v>
      </c>
      <c r="V213" s="16">
        <f t="shared" si="239"/>
        <v>0</v>
      </c>
      <c r="W213" s="17">
        <f>+K213*40</f>
        <v>1698.4</v>
      </c>
      <c r="X213" s="17"/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f>L214*O214</f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7"/>
      <c r="X214" s="17"/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f>+L215*O215</f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/>
      <c r="X215" s="16"/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f>K216*N216</f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6"/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f t="shared" ref="Q217" si="240">+L217*O217</f>
        <v>1775</v>
      </c>
      <c r="R217" s="16">
        <v>0</v>
      </c>
      <c r="S217" s="16">
        <f t="shared" ref="S217" si="241">+L217*R217</f>
        <v>0</v>
      </c>
      <c r="T217" s="16">
        <f t="shared" ref="T217:T218" si="242">+Q217-S217</f>
        <v>1775</v>
      </c>
      <c r="U217" s="16">
        <f>+T217*0</f>
        <v>0</v>
      </c>
      <c r="V217" s="16">
        <f t="shared" ref="V217" si="243">+T217-U217</f>
        <v>1775</v>
      </c>
      <c r="W217" s="16"/>
      <c r="X217" s="17"/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f t="shared" ref="Q218" si="244">+K218*N218</f>
        <v>573.29999999999995</v>
      </c>
      <c r="R218" s="16">
        <v>0</v>
      </c>
      <c r="S218" s="16">
        <f t="shared" ref="S218" si="245">+K218*R218</f>
        <v>0</v>
      </c>
      <c r="T218" s="16">
        <f t="shared" si="242"/>
        <v>573.29999999999995</v>
      </c>
      <c r="U218" s="16">
        <f>+T218*0</f>
        <v>0</v>
      </c>
      <c r="V218" s="16">
        <f>+T218-U218</f>
        <v>573.29999999999995</v>
      </c>
      <c r="W218" s="17"/>
      <c r="X218" s="16"/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f>K219*N219</f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/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f t="shared" ref="Q220" si="246">+K220*N220</f>
        <v>573.6</v>
      </c>
      <c r="R220" s="16">
        <v>0</v>
      </c>
      <c r="S220" s="16">
        <f t="shared" ref="S220" si="247">+K220*R220</f>
        <v>0</v>
      </c>
      <c r="T220" s="16">
        <f t="shared" ref="T220" si="248">+Q220-S220</f>
        <v>573.6</v>
      </c>
      <c r="U220" s="16">
        <f>+T220*0</f>
        <v>0</v>
      </c>
      <c r="V220" s="16">
        <f>+T220-U220</f>
        <v>573.6</v>
      </c>
      <c r="W220" s="16"/>
      <c r="X220" s="16"/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f>L221*O221</f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/>
      <c r="X221" s="16"/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f>L222*O222</f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7"/>
      <c r="X222" s="16"/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f t="shared" ref="Q223:Q226" si="249">+L223*O223</f>
        <v>1700</v>
      </c>
      <c r="R223" s="16">
        <v>0</v>
      </c>
      <c r="S223" s="16">
        <f t="shared" ref="S223:S226" si="250">+L223*R223</f>
        <v>0</v>
      </c>
      <c r="T223" s="16">
        <f t="shared" ref="T223:T226" si="251">+Q223-S223</f>
        <v>1700</v>
      </c>
      <c r="U223" s="16">
        <f t="shared" ref="U223:U226" si="252">+T223*1</f>
        <v>1700</v>
      </c>
      <c r="V223" s="16">
        <f t="shared" ref="V223:V226" si="253">+T223-U223</f>
        <v>0</v>
      </c>
      <c r="W223" s="16"/>
      <c r="X223" s="16"/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f t="shared" si="249"/>
        <v>1700</v>
      </c>
      <c r="R224" s="16">
        <v>0</v>
      </c>
      <c r="S224" s="16">
        <f t="shared" si="250"/>
        <v>0</v>
      </c>
      <c r="T224" s="16">
        <f t="shared" si="251"/>
        <v>1700</v>
      </c>
      <c r="U224" s="16">
        <f t="shared" si="252"/>
        <v>1700</v>
      </c>
      <c r="V224" s="16">
        <f t="shared" si="253"/>
        <v>0</v>
      </c>
      <c r="W224" s="16"/>
      <c r="X224" s="17"/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f t="shared" si="249"/>
        <v>1700</v>
      </c>
      <c r="R225" s="16">
        <v>0</v>
      </c>
      <c r="S225" s="16">
        <f t="shared" si="250"/>
        <v>0</v>
      </c>
      <c r="T225" s="16">
        <f t="shared" si="251"/>
        <v>1700</v>
      </c>
      <c r="U225" s="16">
        <f t="shared" si="252"/>
        <v>1700</v>
      </c>
      <c r="V225" s="16">
        <f t="shared" si="253"/>
        <v>0</v>
      </c>
      <c r="W225" s="17"/>
      <c r="X225" s="17"/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f t="shared" si="249"/>
        <v>1360</v>
      </c>
      <c r="R226" s="16">
        <v>0</v>
      </c>
      <c r="S226" s="16">
        <f t="shared" si="250"/>
        <v>0</v>
      </c>
      <c r="T226" s="16">
        <f t="shared" si="251"/>
        <v>1360</v>
      </c>
      <c r="U226" s="16">
        <f t="shared" si="252"/>
        <v>1360</v>
      </c>
      <c r="V226" s="16">
        <f t="shared" si="253"/>
        <v>0</v>
      </c>
      <c r="W226" s="17"/>
      <c r="X226" s="17"/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f>+L227*O227</f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7"/>
      <c r="X227" s="16"/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f>L228*O228</f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/>
      <c r="X228" s="17"/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f>+K229*N229</f>
        <v>3494.3</v>
      </c>
      <c r="R229" s="16">
        <v>38</v>
      </c>
      <c r="S229" s="16">
        <f>K229*R229</f>
        <v>1599.8</v>
      </c>
      <c r="T229" s="16">
        <f t="shared" ref="T229" si="254">+Q229-S229</f>
        <v>1894.5000000000002</v>
      </c>
      <c r="U229" s="16">
        <f t="shared" ref="U229:U231" si="255">+T229*1</f>
        <v>1894.5000000000002</v>
      </c>
      <c r="V229" s="16">
        <f t="shared" ref="V229:V231" si="256">+T229-U229</f>
        <v>0</v>
      </c>
      <c r="W229" s="16">
        <f>K229*36</f>
        <v>1515.6000000000001</v>
      </c>
      <c r="X229" s="16"/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f>+K230*N230</f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55"/>
        <v>1932.3</v>
      </c>
      <c r="V230" s="16">
        <f t="shared" si="256"/>
        <v>0</v>
      </c>
      <c r="W230" s="17">
        <f>+K230*40</f>
        <v>1717.6</v>
      </c>
      <c r="X230" s="16"/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f>+K231*N231</f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55"/>
        <v>1938.6000000000001</v>
      </c>
      <c r="V231" s="16">
        <f t="shared" si="256"/>
        <v>0</v>
      </c>
      <c r="W231" s="17">
        <f>+K231*40</f>
        <v>1723.1999999999998</v>
      </c>
      <c r="X231" s="17"/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f>(+K232*N232)-P232</f>
        <v>771.6</v>
      </c>
      <c r="R232" s="16">
        <v>0</v>
      </c>
      <c r="S232" s="16">
        <f t="shared" ref="S232" si="257">+K232*R232</f>
        <v>0</v>
      </c>
      <c r="T232" s="16">
        <f>+Q232-S232</f>
        <v>771.6</v>
      </c>
      <c r="U232" s="16">
        <f>+T232*0</f>
        <v>0</v>
      </c>
      <c r="V232" s="16">
        <f t="shared" ref="V232" si="258">T232-U232</f>
        <v>771.6</v>
      </c>
      <c r="W232" s="17"/>
      <c r="X232" s="17"/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f>L233*O233</f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/>
      <c r="X233" s="17"/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f t="shared" ref="Q234:Q235" si="259">+K234*N234</f>
        <v>588.9</v>
      </c>
      <c r="R234" s="16">
        <v>0</v>
      </c>
      <c r="S234" s="16">
        <f t="shared" ref="S234:S237" si="260">+K234*R234</f>
        <v>0</v>
      </c>
      <c r="T234" s="16">
        <f t="shared" ref="T234:T235" si="261">+Q234-S234</f>
        <v>588.9</v>
      </c>
      <c r="U234" s="16">
        <f t="shared" ref="U234:U237" si="262">+T234*0</f>
        <v>0</v>
      </c>
      <c r="V234" s="16">
        <f>+T234-U234</f>
        <v>588.9</v>
      </c>
      <c r="W234" s="17"/>
      <c r="X234" s="17"/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f t="shared" si="259"/>
        <v>533.40000000000009</v>
      </c>
      <c r="R235" s="16">
        <v>0</v>
      </c>
      <c r="S235" s="16">
        <f t="shared" si="260"/>
        <v>0</v>
      </c>
      <c r="T235" s="16">
        <f t="shared" si="261"/>
        <v>533.40000000000009</v>
      </c>
      <c r="U235" s="16">
        <f t="shared" si="262"/>
        <v>0</v>
      </c>
      <c r="V235" s="16">
        <f>+T235-U235</f>
        <v>533.40000000000009</v>
      </c>
      <c r="W235" s="17"/>
      <c r="X235" s="17"/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f>(+K236*N236)-P236</f>
        <v>1423.4999999999998</v>
      </c>
      <c r="R236" s="16">
        <v>0</v>
      </c>
      <c r="S236" s="16">
        <f t="shared" si="260"/>
        <v>0</v>
      </c>
      <c r="T236" s="16">
        <f>+Q236-S236</f>
        <v>1423.4999999999998</v>
      </c>
      <c r="U236" s="16">
        <f t="shared" si="262"/>
        <v>0</v>
      </c>
      <c r="V236" s="16">
        <f t="shared" ref="V236:V237" si="263">T236-U236</f>
        <v>1423.4999999999998</v>
      </c>
      <c r="W236" s="17"/>
      <c r="X236" s="16"/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f>(+K237*N237)-P237</f>
        <v>1490.1000000000001</v>
      </c>
      <c r="R237" s="16">
        <v>0</v>
      </c>
      <c r="S237" s="16">
        <f t="shared" si="260"/>
        <v>0</v>
      </c>
      <c r="T237" s="16">
        <f>+Q237-S237</f>
        <v>1490.1000000000001</v>
      </c>
      <c r="U237" s="16">
        <f t="shared" si="262"/>
        <v>0</v>
      </c>
      <c r="V237" s="16">
        <f t="shared" si="263"/>
        <v>1490.1000000000001</v>
      </c>
      <c r="W237" s="16"/>
      <c r="X237" s="17"/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f>+K238*N238</f>
        <v>3588.92</v>
      </c>
      <c r="R238" s="16">
        <v>38</v>
      </c>
      <c r="S238" s="16">
        <f>K238*R238</f>
        <v>1643.1200000000001</v>
      </c>
      <c r="T238" s="16">
        <f t="shared" ref="T238" si="264">+Q238-S238</f>
        <v>1945.8</v>
      </c>
      <c r="U238" s="16">
        <f t="shared" ref="U238" si="265">+T238*1</f>
        <v>1945.8</v>
      </c>
      <c r="V238" s="16">
        <f t="shared" ref="V238" si="266">+T238-U238</f>
        <v>0</v>
      </c>
      <c r="W238" s="16">
        <f>K238*36</f>
        <v>1556.64</v>
      </c>
      <c r="X238" s="16"/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f>K239*N239</f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/>
      <c r="X239" s="17"/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f t="shared" ref="Q240" si="267">+L240*O240</f>
        <v>625</v>
      </c>
      <c r="R240" s="16">
        <v>0</v>
      </c>
      <c r="S240" s="16">
        <f t="shared" ref="S240" si="268">+L240*R240</f>
        <v>0</v>
      </c>
      <c r="T240" s="16">
        <f t="shared" ref="T240" si="269">+Q240-S240</f>
        <v>625</v>
      </c>
      <c r="U240" s="16">
        <f t="shared" ref="U240" si="270">+T240*1</f>
        <v>625</v>
      </c>
      <c r="V240" s="16">
        <f t="shared" ref="V240" si="271">+T240-U240</f>
        <v>0</v>
      </c>
      <c r="W240" s="16"/>
      <c r="X240" s="17"/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f>L241*O241</f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7"/>
      <c r="X241" s="17"/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f t="shared" ref="Q242" si="272">+L242*O242</f>
        <v>625</v>
      </c>
      <c r="R242" s="16">
        <v>0</v>
      </c>
      <c r="S242" s="16">
        <f t="shared" ref="S242" si="273">+L242*R242</f>
        <v>0</v>
      </c>
      <c r="T242" s="16">
        <f t="shared" ref="T242" si="274">+Q242-S242</f>
        <v>625</v>
      </c>
      <c r="U242" s="16">
        <f t="shared" ref="U242" si="275">+T242*1</f>
        <v>625</v>
      </c>
      <c r="V242" s="16">
        <f t="shared" ref="V242" si="276">+T242-U242</f>
        <v>0</v>
      </c>
      <c r="W242" s="16"/>
      <c r="X242" s="17"/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f>L243*O243</f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/>
      <c r="X243" s="16"/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f>K244*N244</f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/>
      <c r="X244" s="16"/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f t="shared" ref="Q245" si="277">+L245*O245</f>
        <v>625</v>
      </c>
      <c r="R245" s="16">
        <v>0</v>
      </c>
      <c r="S245" s="16">
        <f t="shared" ref="S245" si="278">+L245*R245</f>
        <v>0</v>
      </c>
      <c r="T245" s="16">
        <f t="shared" ref="T245" si="279">+Q245-S245</f>
        <v>625</v>
      </c>
      <c r="U245" s="16">
        <f t="shared" ref="U245" si="280">+T245*1</f>
        <v>625</v>
      </c>
      <c r="V245" s="16">
        <f t="shared" ref="V245" si="281">+T245-U245</f>
        <v>0</v>
      </c>
      <c r="W245" s="16"/>
      <c r="X245" s="17"/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f>L246*O246</f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82">T246-U246</f>
        <v>1700</v>
      </c>
      <c r="W246" s="16"/>
      <c r="X246" s="16"/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f>L247*O247</f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/>
      <c r="X247" s="17"/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f t="shared" ref="Q248" si="283">+L248*O248</f>
        <v>625</v>
      </c>
      <c r="R248" s="16">
        <v>0</v>
      </c>
      <c r="S248" s="16">
        <f t="shared" ref="S248" si="284">+L248*R248</f>
        <v>0</v>
      </c>
      <c r="T248" s="16">
        <f t="shared" ref="T248" si="285">+Q248-S248</f>
        <v>625</v>
      </c>
      <c r="U248" s="16">
        <f t="shared" ref="U248" si="286">+T248*1</f>
        <v>625</v>
      </c>
      <c r="V248" s="16">
        <f t="shared" ref="V248" si="287">+T248-U248</f>
        <v>0</v>
      </c>
      <c r="W248" s="16"/>
      <c r="X248" s="16"/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f>L249*O249</f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88">T249-U249</f>
        <v>1687.5</v>
      </c>
      <c r="W249" s="16"/>
      <c r="X249" s="17"/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f>(+K250*N250)-P250</f>
        <v>1387.5</v>
      </c>
      <c r="R250" s="16">
        <v>0</v>
      </c>
      <c r="S250" s="16">
        <f t="shared" ref="S250" si="289">+K250*R250</f>
        <v>0</v>
      </c>
      <c r="T250" s="16">
        <f>+Q250-S250</f>
        <v>1387.5</v>
      </c>
      <c r="U250" s="16">
        <f>+T250*0</f>
        <v>0</v>
      </c>
      <c r="V250" s="16">
        <f t="shared" si="288"/>
        <v>1387.5</v>
      </c>
      <c r="W250" s="17"/>
      <c r="X250" s="17"/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f>+L251*O251</f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/>
      <c r="X251" s="16"/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f>K252*N252</f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/>
      <c r="X252" s="17"/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f>+L253*O253</f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/>
      <c r="X253" s="17"/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f>L254*O254</f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/>
      <c r="X254" s="17"/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f t="shared" ref="Q255" si="290">+L255*O255</f>
        <v>625</v>
      </c>
      <c r="R255" s="16">
        <v>0</v>
      </c>
      <c r="S255" s="16">
        <f t="shared" ref="S255" si="291">+L255*R255</f>
        <v>0</v>
      </c>
      <c r="T255" s="16">
        <f t="shared" ref="T255" si="292">+Q255-S255</f>
        <v>625</v>
      </c>
      <c r="U255" s="16">
        <f t="shared" ref="U255" si="293">+T255*1</f>
        <v>625</v>
      </c>
      <c r="V255" s="16">
        <f t="shared" ref="V255" si="294">+T255-U255</f>
        <v>0</v>
      </c>
      <c r="W255" s="16"/>
      <c r="X255" s="16"/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f>K256*N256</f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/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f t="shared" ref="Q257" si="295">+L257*O257</f>
        <v>625</v>
      </c>
      <c r="R257" s="16">
        <v>0</v>
      </c>
      <c r="S257" s="16">
        <f t="shared" ref="S257" si="296">+L257*R257</f>
        <v>0</v>
      </c>
      <c r="T257" s="16">
        <f t="shared" ref="T257" si="297">+Q257-S257</f>
        <v>625</v>
      </c>
      <c r="U257" s="16">
        <f t="shared" ref="U257" si="298">+T257*1</f>
        <v>625</v>
      </c>
      <c r="V257" s="16">
        <f t="shared" ref="V257" si="299">+T257-U257</f>
        <v>0</v>
      </c>
      <c r="W257" s="16"/>
      <c r="X257" s="16"/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f>L258*O258</f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/>
      <c r="X258" s="17"/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f>L259*O259</f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7"/>
      <c r="X259" s="17"/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f>L260*O260</f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/>
      <c r="X260" s="16"/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f>+K261*N261</f>
        <v>3613.8199999999997</v>
      </c>
      <c r="R261" s="16">
        <v>38</v>
      </c>
      <c r="S261" s="16">
        <f>K261*R261</f>
        <v>1654.52</v>
      </c>
      <c r="T261" s="16">
        <f t="shared" ref="T261" si="300">+Q261-S261</f>
        <v>1959.2999999999997</v>
      </c>
      <c r="U261" s="16">
        <f t="shared" ref="U261:U264" si="301">+T261*1</f>
        <v>1959.2999999999997</v>
      </c>
      <c r="V261" s="16">
        <f t="shared" ref="V261:V264" si="302">+T261-U261</f>
        <v>0</v>
      </c>
      <c r="W261" s="16">
        <f>K261*36</f>
        <v>1567.44</v>
      </c>
      <c r="X261" s="17"/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f>+K262*N262</f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301"/>
        <v>1859.3999999999999</v>
      </c>
      <c r="V262" s="16">
        <f t="shared" si="302"/>
        <v>0</v>
      </c>
      <c r="W262" s="17">
        <f>+K262*40</f>
        <v>1652.8</v>
      </c>
      <c r="X262" s="17"/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f t="shared" ref="Q263:Q264" si="303">+L263*O263</f>
        <v>625</v>
      </c>
      <c r="R263" s="16">
        <v>0</v>
      </c>
      <c r="S263" s="16">
        <f t="shared" ref="S263:S264" si="304">+L263*R263</f>
        <v>0</v>
      </c>
      <c r="T263" s="16">
        <f t="shared" ref="T263:T267" si="305">+Q263-S263</f>
        <v>625</v>
      </c>
      <c r="U263" s="16">
        <f t="shared" si="301"/>
        <v>625</v>
      </c>
      <c r="V263" s="16">
        <f t="shared" si="302"/>
        <v>0</v>
      </c>
      <c r="W263" s="17"/>
      <c r="X263" s="17"/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f t="shared" si="303"/>
        <v>625</v>
      </c>
      <c r="R264" s="16">
        <v>0</v>
      </c>
      <c r="S264" s="16">
        <f t="shared" si="304"/>
        <v>0</v>
      </c>
      <c r="T264" s="16">
        <f t="shared" si="305"/>
        <v>625</v>
      </c>
      <c r="U264" s="16">
        <f t="shared" si="301"/>
        <v>625</v>
      </c>
      <c r="V264" s="16">
        <f t="shared" si="302"/>
        <v>0</v>
      </c>
      <c r="W264" s="17"/>
      <c r="X264" s="17"/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f t="shared" ref="Q265:Q266" si="306">+K265*N265</f>
        <v>392.84</v>
      </c>
      <c r="R265" s="16">
        <v>0</v>
      </c>
      <c r="S265" s="16">
        <f t="shared" ref="S265:S266" si="307">+K265*R265</f>
        <v>0</v>
      </c>
      <c r="T265" s="16">
        <f t="shared" si="305"/>
        <v>392.84</v>
      </c>
      <c r="U265" s="16">
        <f t="shared" ref="U265:U266" si="308">+T265*0</f>
        <v>0</v>
      </c>
      <c r="V265" s="16">
        <f>+T265-U265</f>
        <v>392.84</v>
      </c>
      <c r="W265" s="16"/>
      <c r="X265" s="17"/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f t="shared" si="306"/>
        <v>581.4</v>
      </c>
      <c r="R266" s="16">
        <v>0</v>
      </c>
      <c r="S266" s="16">
        <f t="shared" si="307"/>
        <v>0</v>
      </c>
      <c r="T266" s="16">
        <f t="shared" si="305"/>
        <v>581.4</v>
      </c>
      <c r="U266" s="16">
        <f t="shared" si="308"/>
        <v>0</v>
      </c>
      <c r="V266" s="16">
        <f>+T266-U266</f>
        <v>581.4</v>
      </c>
      <c r="W266" s="16"/>
      <c r="X266" s="17"/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f t="shared" ref="Q267" si="309">+L267*O267</f>
        <v>625</v>
      </c>
      <c r="R267" s="16">
        <v>0</v>
      </c>
      <c r="S267" s="16">
        <f t="shared" ref="S267" si="310">+L267*R267</f>
        <v>0</v>
      </c>
      <c r="T267" s="16">
        <f t="shared" si="305"/>
        <v>625</v>
      </c>
      <c r="U267" s="16">
        <f t="shared" ref="U267" si="311">+T267*1</f>
        <v>625</v>
      </c>
      <c r="V267" s="16">
        <f t="shared" ref="V267" si="312">+T267-U267</f>
        <v>0</v>
      </c>
      <c r="W267" s="16"/>
      <c r="X267" s="17"/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f>L268*O268</f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/>
      <c r="X268" s="17"/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f t="shared" ref="Q269:Q270" si="313">+L269*O269</f>
        <v>1700</v>
      </c>
      <c r="R269" s="16">
        <v>0</v>
      </c>
      <c r="S269" s="16">
        <f t="shared" ref="S269:S270" si="314">+L269*R269</f>
        <v>0</v>
      </c>
      <c r="T269" s="16">
        <f t="shared" ref="T269:T271" si="315">+Q269-S269</f>
        <v>1700</v>
      </c>
      <c r="U269" s="16">
        <f t="shared" ref="U269:U270" si="316">+T269*1</f>
        <v>1700</v>
      </c>
      <c r="V269" s="16">
        <f t="shared" ref="V269:V270" si="317">+T269-U269</f>
        <v>0</v>
      </c>
      <c r="W269" s="16"/>
      <c r="X269" s="16"/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f t="shared" si="313"/>
        <v>1700</v>
      </c>
      <c r="R270" s="16">
        <v>0</v>
      </c>
      <c r="S270" s="16">
        <f t="shared" si="314"/>
        <v>0</v>
      </c>
      <c r="T270" s="16">
        <f t="shared" si="315"/>
        <v>1700</v>
      </c>
      <c r="U270" s="16">
        <f t="shared" si="316"/>
        <v>1700</v>
      </c>
      <c r="V270" s="16">
        <f t="shared" si="317"/>
        <v>0</v>
      </c>
      <c r="W270" s="16"/>
      <c r="X270" s="17"/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f t="shared" ref="Q271" si="318">+K271*N271</f>
        <v>588</v>
      </c>
      <c r="R271" s="16">
        <v>0</v>
      </c>
      <c r="S271" s="16">
        <f t="shared" ref="S271" si="319">+K271*R271</f>
        <v>0</v>
      </c>
      <c r="T271" s="16">
        <f t="shared" si="315"/>
        <v>588</v>
      </c>
      <c r="U271" s="16">
        <f>+T271*0</f>
        <v>0</v>
      </c>
      <c r="V271" s="16">
        <f>+T271-U271</f>
        <v>588</v>
      </c>
      <c r="W271" s="17"/>
      <c r="X271" s="17"/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f>L272*O272</f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/>
      <c r="X272" s="17"/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f t="shared" ref="Q273" si="320">+L273*O273</f>
        <v>1775</v>
      </c>
      <c r="R273" s="16">
        <v>0</v>
      </c>
      <c r="S273" s="16">
        <f t="shared" ref="S273" si="321">+L273*R273</f>
        <v>0</v>
      </c>
      <c r="T273" s="16">
        <f t="shared" ref="T273:T275" si="322">+Q273-S273</f>
        <v>1775</v>
      </c>
      <c r="U273" s="16">
        <f>+T273*0</f>
        <v>0</v>
      </c>
      <c r="V273" s="16">
        <f t="shared" ref="V273" si="323">+T273-U273</f>
        <v>1775</v>
      </c>
      <c r="W273" s="16"/>
      <c r="X273" s="17"/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f t="shared" ref="Q274" si="324">+K274*N274</f>
        <v>419.40000000000003</v>
      </c>
      <c r="R274" s="16">
        <v>0</v>
      </c>
      <c r="S274" s="16">
        <f t="shared" ref="S274" si="325">+K274*R274</f>
        <v>0</v>
      </c>
      <c r="T274" s="16">
        <f t="shared" si="322"/>
        <v>419.40000000000003</v>
      </c>
      <c r="U274" s="16">
        <f>+T274*0</f>
        <v>0</v>
      </c>
      <c r="V274" s="16">
        <f>+T274-U274</f>
        <v>419.40000000000003</v>
      </c>
      <c r="W274" s="17"/>
      <c r="X274" s="17"/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f t="shared" ref="Q275" si="326">+L275*O275</f>
        <v>1775</v>
      </c>
      <c r="R275" s="16">
        <v>0</v>
      </c>
      <c r="S275" s="16">
        <f t="shared" ref="S275" si="327">+L275*R275</f>
        <v>0</v>
      </c>
      <c r="T275" s="16">
        <f t="shared" si="322"/>
        <v>1775</v>
      </c>
      <c r="U275" s="16">
        <f>+T275*0</f>
        <v>0</v>
      </c>
      <c r="V275" s="16">
        <f t="shared" ref="V275" si="328">+T275-U275</f>
        <v>1775</v>
      </c>
      <c r="W275" s="16"/>
      <c r="X275" s="17"/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f>(+K276*N276)-P276</f>
        <v>480.9</v>
      </c>
      <c r="R276" s="16">
        <v>0</v>
      </c>
      <c r="S276" s="16">
        <f t="shared" ref="S276" si="329">+K276*R276</f>
        <v>0</v>
      </c>
      <c r="T276" s="16">
        <f>+Q276-S276</f>
        <v>480.9</v>
      </c>
      <c r="U276" s="16">
        <f>+T276*0</f>
        <v>0</v>
      </c>
      <c r="V276" s="16">
        <f t="shared" ref="V276" si="330">T276-U276</f>
        <v>480.9</v>
      </c>
      <c r="W276" s="16"/>
      <c r="X276" s="17"/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f t="shared" ref="Q277:Q281" si="331">+L277*O277</f>
        <v>625</v>
      </c>
      <c r="R277" s="16">
        <v>0</v>
      </c>
      <c r="S277" s="16">
        <f t="shared" ref="S277:S281" si="332">+L277*R277</f>
        <v>0</v>
      </c>
      <c r="T277" s="16">
        <f t="shared" ref="T277:T281" si="333">+Q277-S277</f>
        <v>625</v>
      </c>
      <c r="U277" s="16">
        <f t="shared" ref="U277:U281" si="334">+T277*1</f>
        <v>625</v>
      </c>
      <c r="V277" s="16">
        <f t="shared" ref="V277:V281" si="335">+T277-U277</f>
        <v>0</v>
      </c>
      <c r="W277" s="16"/>
      <c r="X277" s="16"/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f t="shared" si="331"/>
        <v>625</v>
      </c>
      <c r="R278" s="16">
        <v>0</v>
      </c>
      <c r="S278" s="16">
        <f t="shared" si="332"/>
        <v>0</v>
      </c>
      <c r="T278" s="16">
        <f t="shared" si="333"/>
        <v>625</v>
      </c>
      <c r="U278" s="16">
        <f t="shared" si="334"/>
        <v>625</v>
      </c>
      <c r="V278" s="16">
        <f t="shared" si="335"/>
        <v>0</v>
      </c>
      <c r="W278" s="16"/>
      <c r="X278" s="16"/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f t="shared" si="331"/>
        <v>625</v>
      </c>
      <c r="R279" s="16">
        <v>0</v>
      </c>
      <c r="S279" s="16">
        <f t="shared" si="332"/>
        <v>0</v>
      </c>
      <c r="T279" s="16">
        <f t="shared" si="333"/>
        <v>625</v>
      </c>
      <c r="U279" s="16">
        <f t="shared" si="334"/>
        <v>625</v>
      </c>
      <c r="V279" s="16">
        <f t="shared" si="335"/>
        <v>0</v>
      </c>
      <c r="W279" s="16"/>
      <c r="X279" s="17"/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f t="shared" si="331"/>
        <v>625</v>
      </c>
      <c r="R280" s="16">
        <v>0</v>
      </c>
      <c r="S280" s="16">
        <f t="shared" si="332"/>
        <v>0</v>
      </c>
      <c r="T280" s="16">
        <f t="shared" si="333"/>
        <v>625</v>
      </c>
      <c r="U280" s="16">
        <f t="shared" si="334"/>
        <v>625</v>
      </c>
      <c r="V280" s="16">
        <f t="shared" si="335"/>
        <v>0</v>
      </c>
      <c r="W280" s="16"/>
      <c r="X280" s="17"/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f t="shared" si="331"/>
        <v>1700</v>
      </c>
      <c r="R281" s="16">
        <v>0</v>
      </c>
      <c r="S281" s="16">
        <f t="shared" si="332"/>
        <v>0</v>
      </c>
      <c r="T281" s="16">
        <f t="shared" si="333"/>
        <v>1700</v>
      </c>
      <c r="U281" s="16">
        <f t="shared" si="334"/>
        <v>1700</v>
      </c>
      <c r="V281" s="16">
        <f t="shared" si="335"/>
        <v>0</v>
      </c>
      <c r="W281" s="16"/>
      <c r="X281" s="16"/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f>L282*O282</f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/>
      <c r="X282" s="17"/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f t="shared" ref="Q283" si="336">+L283*O283</f>
        <v>625</v>
      </c>
      <c r="R283" s="16">
        <v>0</v>
      </c>
      <c r="S283" s="16">
        <f t="shared" ref="S283" si="337">+L283*R283</f>
        <v>0</v>
      </c>
      <c r="T283" s="16">
        <f t="shared" ref="T283" si="338">+Q283-S283</f>
        <v>625</v>
      </c>
      <c r="U283" s="16">
        <f t="shared" ref="U283" si="339">+T283*1</f>
        <v>625</v>
      </c>
      <c r="V283" s="16">
        <f t="shared" ref="V283" si="340">+T283-U283</f>
        <v>0</v>
      </c>
      <c r="W283" s="16"/>
      <c r="X283" s="17"/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f>L284*O284</f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7"/>
      <c r="X284" s="16"/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f>L285*O285</f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/>
      <c r="X285" s="17"/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f t="shared" ref="Q286:Q287" si="341">+K286*N286</f>
        <v>571.5</v>
      </c>
      <c r="R286" s="16">
        <v>0</v>
      </c>
      <c r="S286" s="16">
        <f t="shared" ref="S286:S287" si="342">+K286*R286</f>
        <v>0</v>
      </c>
      <c r="T286" s="16">
        <f t="shared" ref="T286:T288" si="343">+Q286-S286</f>
        <v>571.5</v>
      </c>
      <c r="U286" s="16">
        <f t="shared" ref="U286:U287" si="344">+T286*0</f>
        <v>0</v>
      </c>
      <c r="V286" s="16">
        <f>+T286-U286</f>
        <v>571.5</v>
      </c>
      <c r="W286" s="16"/>
      <c r="X286" s="17"/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f t="shared" si="341"/>
        <v>554.4</v>
      </c>
      <c r="R287" s="16">
        <v>0</v>
      </c>
      <c r="S287" s="16">
        <f t="shared" si="342"/>
        <v>0</v>
      </c>
      <c r="T287" s="16">
        <f t="shared" si="343"/>
        <v>554.4</v>
      </c>
      <c r="U287" s="16">
        <f t="shared" si="344"/>
        <v>0</v>
      </c>
      <c r="V287" s="16">
        <f>+T287-U287</f>
        <v>554.4</v>
      </c>
      <c r="W287" s="16"/>
      <c r="X287" s="17"/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f t="shared" ref="Q288" si="345">+L288*O288</f>
        <v>1564</v>
      </c>
      <c r="R288" s="16">
        <v>0</v>
      </c>
      <c r="S288" s="16">
        <f t="shared" ref="S288" si="346">+L288*R288</f>
        <v>0</v>
      </c>
      <c r="T288" s="16">
        <f t="shared" si="343"/>
        <v>1564</v>
      </c>
      <c r="U288" s="16">
        <f t="shared" ref="U288" si="347">+T288*1</f>
        <v>1564</v>
      </c>
      <c r="V288" s="16">
        <f t="shared" ref="V288" si="348">+T288-U288</f>
        <v>0</v>
      </c>
      <c r="W288" s="16"/>
      <c r="X288" s="17"/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f>K289*N289</f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6"/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f t="shared" ref="Q290" si="349">+K290*N290</f>
        <v>324</v>
      </c>
      <c r="R290" s="16">
        <v>0</v>
      </c>
      <c r="S290" s="16">
        <f t="shared" ref="S290" si="350">+K290*R290</f>
        <v>0</v>
      </c>
      <c r="T290" s="16">
        <f t="shared" ref="T290:T295" si="351">+Q290-S290</f>
        <v>324</v>
      </c>
      <c r="U290" s="16">
        <f>+T290*0</f>
        <v>0</v>
      </c>
      <c r="V290" s="16">
        <f>+T290-U290</f>
        <v>324</v>
      </c>
      <c r="W290" s="16"/>
      <c r="X290" s="17"/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f t="shared" ref="Q291:Q293" si="352">+L291*O291</f>
        <v>1700</v>
      </c>
      <c r="R291" s="16">
        <v>0</v>
      </c>
      <c r="S291" s="16">
        <f t="shared" ref="S291:S293" si="353">+L291*R291</f>
        <v>0</v>
      </c>
      <c r="T291" s="16">
        <f t="shared" si="351"/>
        <v>1700</v>
      </c>
      <c r="U291" s="16">
        <f t="shared" ref="U291:U293" si="354">+T291*1</f>
        <v>1700</v>
      </c>
      <c r="V291" s="16">
        <f t="shared" ref="V291:V293" si="355">+T291-U291</f>
        <v>0</v>
      </c>
      <c r="W291" s="16"/>
      <c r="X291" s="17"/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f t="shared" si="352"/>
        <v>1700</v>
      </c>
      <c r="R292" s="16">
        <v>0</v>
      </c>
      <c r="S292" s="16">
        <f t="shared" si="353"/>
        <v>0</v>
      </c>
      <c r="T292" s="16">
        <f t="shared" si="351"/>
        <v>1700</v>
      </c>
      <c r="U292" s="16">
        <f t="shared" si="354"/>
        <v>1700</v>
      </c>
      <c r="V292" s="16">
        <f t="shared" si="355"/>
        <v>0</v>
      </c>
      <c r="W292" s="16"/>
      <c r="X292" s="17"/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f t="shared" si="352"/>
        <v>1700</v>
      </c>
      <c r="R293" s="16">
        <v>0</v>
      </c>
      <c r="S293" s="16">
        <f t="shared" si="353"/>
        <v>0</v>
      </c>
      <c r="T293" s="16">
        <f t="shared" si="351"/>
        <v>1700</v>
      </c>
      <c r="U293" s="16">
        <f t="shared" si="354"/>
        <v>1700</v>
      </c>
      <c r="V293" s="16">
        <f t="shared" si="355"/>
        <v>0</v>
      </c>
      <c r="W293" s="17"/>
      <c r="X293" s="17"/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f t="shared" ref="Q294" si="356">+K294*N294</f>
        <v>429.29999999999995</v>
      </c>
      <c r="R294" s="16">
        <v>0</v>
      </c>
      <c r="S294" s="16">
        <f t="shared" ref="S294" si="357">+K294*R294</f>
        <v>0</v>
      </c>
      <c r="T294" s="16">
        <f t="shared" si="351"/>
        <v>429.29999999999995</v>
      </c>
      <c r="U294" s="16">
        <f>+T294*0</f>
        <v>0</v>
      </c>
      <c r="V294" s="16">
        <f>+T294-U294</f>
        <v>429.29999999999995</v>
      </c>
      <c r="W294" s="16"/>
      <c r="X294" s="17"/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f t="shared" ref="Q295" si="358">+L295*O295</f>
        <v>1700</v>
      </c>
      <c r="R295" s="16">
        <v>0</v>
      </c>
      <c r="S295" s="16">
        <f t="shared" ref="S295" si="359">+L295*R295</f>
        <v>0</v>
      </c>
      <c r="T295" s="16">
        <f t="shared" si="351"/>
        <v>1700</v>
      </c>
      <c r="U295" s="16">
        <f t="shared" ref="U295" si="360">+T295*1</f>
        <v>1700</v>
      </c>
      <c r="V295" s="16">
        <f t="shared" ref="V295" si="361">+T295-U295</f>
        <v>0</v>
      </c>
      <c r="W295" s="17"/>
      <c r="X295" s="17"/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f>+L296*O296</f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/>
      <c r="X296" s="17"/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f>K297*N297</f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/>
      <c r="X297" s="17"/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f t="shared" ref="Q298:Q302" si="362">+L298*O298</f>
        <v>1750</v>
      </c>
      <c r="R298" s="16">
        <v>0</v>
      </c>
      <c r="S298" s="16">
        <f t="shared" ref="S298:S302" si="363">+L298*R298</f>
        <v>0</v>
      </c>
      <c r="T298" s="16">
        <f t="shared" ref="T298:T302" si="364">+Q298-S298</f>
        <v>1750</v>
      </c>
      <c r="U298" s="16">
        <f>+T298*0</f>
        <v>0</v>
      </c>
      <c r="V298" s="16">
        <f t="shared" ref="V298:V304" si="365">+T298-U298</f>
        <v>1750</v>
      </c>
      <c r="W298" s="17"/>
      <c r="X298" s="17"/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f t="shared" si="362"/>
        <v>1700</v>
      </c>
      <c r="R299" s="16">
        <v>0</v>
      </c>
      <c r="S299" s="16">
        <f t="shared" si="363"/>
        <v>0</v>
      </c>
      <c r="T299" s="16">
        <f t="shared" si="364"/>
        <v>1700</v>
      </c>
      <c r="U299" s="16">
        <f t="shared" ref="U299" si="366">+T299*1</f>
        <v>1700</v>
      </c>
      <c r="V299" s="16">
        <f t="shared" si="365"/>
        <v>0</v>
      </c>
      <c r="W299" s="16"/>
      <c r="X299" s="17"/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f t="shared" si="362"/>
        <v>1750</v>
      </c>
      <c r="R300" s="16">
        <v>0</v>
      </c>
      <c r="S300" s="16">
        <f t="shared" si="363"/>
        <v>0</v>
      </c>
      <c r="T300" s="16">
        <f t="shared" si="364"/>
        <v>1750</v>
      </c>
      <c r="U300" s="16">
        <f>+T300*0</f>
        <v>0</v>
      </c>
      <c r="V300" s="16">
        <f t="shared" si="365"/>
        <v>1750</v>
      </c>
      <c r="W300" s="16"/>
      <c r="X300" s="17"/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f t="shared" si="362"/>
        <v>1700</v>
      </c>
      <c r="R301" s="16">
        <v>0</v>
      </c>
      <c r="S301" s="16">
        <f t="shared" si="363"/>
        <v>0</v>
      </c>
      <c r="T301" s="16">
        <f t="shared" si="364"/>
        <v>1700</v>
      </c>
      <c r="U301" s="16">
        <f t="shared" ref="U301:U302" si="367">+T301*1</f>
        <v>1700</v>
      </c>
      <c r="V301" s="16">
        <f t="shared" si="365"/>
        <v>0</v>
      </c>
      <c r="W301" s="17"/>
      <c r="X301" s="17"/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f t="shared" si="362"/>
        <v>1496</v>
      </c>
      <c r="R302" s="16">
        <v>0</v>
      </c>
      <c r="S302" s="16">
        <f t="shared" si="363"/>
        <v>0</v>
      </c>
      <c r="T302" s="16">
        <f t="shared" si="364"/>
        <v>1496</v>
      </c>
      <c r="U302" s="16">
        <f t="shared" si="367"/>
        <v>1496</v>
      </c>
      <c r="V302" s="16">
        <f t="shared" si="365"/>
        <v>0</v>
      </c>
      <c r="W302" s="16"/>
      <c r="X302" s="17"/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f>+L303*O303</f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365"/>
        <v>425</v>
      </c>
      <c r="W303" s="16"/>
      <c r="X303" s="16"/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f t="shared" ref="Q304" si="368">+L304*O304</f>
        <v>1750</v>
      </c>
      <c r="R304" s="16">
        <v>0</v>
      </c>
      <c r="S304" s="16">
        <f t="shared" ref="S304" si="369">+L304*R304</f>
        <v>0</v>
      </c>
      <c r="T304" s="16">
        <f t="shared" ref="T304:T309" si="370">+Q304-S304</f>
        <v>1750</v>
      </c>
      <c r="U304" s="16">
        <f>+T304*0</f>
        <v>0</v>
      </c>
      <c r="V304" s="16">
        <f t="shared" si="365"/>
        <v>1750</v>
      </c>
      <c r="W304" s="16"/>
      <c r="X304" s="17"/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f>+L305*O305</f>
        <v>1350</v>
      </c>
      <c r="R305" s="16">
        <v>0</v>
      </c>
      <c r="S305" s="16">
        <f>+L305*R305</f>
        <v>0</v>
      </c>
      <c r="T305" s="16">
        <f t="shared" si="370"/>
        <v>1350</v>
      </c>
      <c r="U305" s="16">
        <f>+T305*1</f>
        <v>1350</v>
      </c>
      <c r="V305" s="16">
        <f>+T305-U305</f>
        <v>0</v>
      </c>
      <c r="W305" s="16"/>
      <c r="X305" s="16"/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f t="shared" ref="Q306" si="371">+K306*N306</f>
        <v>606.30000000000007</v>
      </c>
      <c r="R306" s="16">
        <v>0</v>
      </c>
      <c r="S306" s="16">
        <f t="shared" ref="S306" si="372">+K306*R306</f>
        <v>0</v>
      </c>
      <c r="T306" s="16">
        <f t="shared" si="370"/>
        <v>606.30000000000007</v>
      </c>
      <c r="U306" s="16">
        <f t="shared" ref="U306" si="373">+T306*0</f>
        <v>0</v>
      </c>
      <c r="V306" s="16">
        <f>+T306-U306</f>
        <v>606.30000000000007</v>
      </c>
      <c r="W306" s="16"/>
      <c r="X306" s="17"/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f t="shared" ref="Q307:Q309" si="374">+L307*O307</f>
        <v>1360</v>
      </c>
      <c r="R307" s="16">
        <v>0</v>
      </c>
      <c r="S307" s="16">
        <f t="shared" ref="S307:S309" si="375">+L307*R307</f>
        <v>0</v>
      </c>
      <c r="T307" s="16">
        <f t="shared" si="370"/>
        <v>1360</v>
      </c>
      <c r="U307" s="16">
        <f t="shared" ref="U307:U309" si="376">+T307*1</f>
        <v>1360</v>
      </c>
      <c r="V307" s="16">
        <f t="shared" ref="V307:V309" si="377">+T307-U307</f>
        <v>0</v>
      </c>
      <c r="W307" s="16"/>
      <c r="X307" s="17"/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f t="shared" si="374"/>
        <v>1700</v>
      </c>
      <c r="R308" s="16">
        <v>0</v>
      </c>
      <c r="S308" s="16">
        <f t="shared" si="375"/>
        <v>0</v>
      </c>
      <c r="T308" s="16">
        <f t="shared" si="370"/>
        <v>1700</v>
      </c>
      <c r="U308" s="16">
        <f t="shared" si="376"/>
        <v>1700</v>
      </c>
      <c r="V308" s="16">
        <f t="shared" si="377"/>
        <v>0</v>
      </c>
      <c r="W308" s="16"/>
      <c r="X308" s="17"/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f t="shared" si="374"/>
        <v>625</v>
      </c>
      <c r="R309" s="16">
        <v>0</v>
      </c>
      <c r="S309" s="16">
        <f t="shared" si="375"/>
        <v>0</v>
      </c>
      <c r="T309" s="16">
        <f t="shared" si="370"/>
        <v>625</v>
      </c>
      <c r="U309" s="16">
        <f t="shared" si="376"/>
        <v>625</v>
      </c>
      <c r="V309" s="16">
        <f t="shared" si="377"/>
        <v>0</v>
      </c>
      <c r="W309" s="16"/>
      <c r="X309" s="17"/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f>L310*O310</f>
        <v>1375</v>
      </c>
      <c r="R310" s="16">
        <v>0</v>
      </c>
      <c r="S310" s="16">
        <f>L310*R310</f>
        <v>0</v>
      </c>
      <c r="T310" s="16">
        <f t="shared" ref="T310:T311" si="378">Q310-S310</f>
        <v>1375</v>
      </c>
      <c r="U310" s="16">
        <f t="shared" ref="U310:U311" si="379">T310*1</f>
        <v>1375</v>
      </c>
      <c r="V310" s="16">
        <f t="shared" ref="V310:V311" si="380">T310-U310</f>
        <v>0</v>
      </c>
      <c r="W310" s="16"/>
      <c r="X310" s="17"/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f>L311*O311</f>
        <v>1375</v>
      </c>
      <c r="R311" s="16">
        <v>0</v>
      </c>
      <c r="S311" s="16">
        <f>L311*R311</f>
        <v>0</v>
      </c>
      <c r="T311" s="16">
        <f t="shared" si="378"/>
        <v>1375</v>
      </c>
      <c r="U311" s="16">
        <f t="shared" si="379"/>
        <v>1375</v>
      </c>
      <c r="V311" s="16">
        <f t="shared" si="380"/>
        <v>0</v>
      </c>
      <c r="W311" s="16"/>
      <c r="X311" s="16"/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f t="shared" ref="Q312:Q317" si="381">+L312*O312</f>
        <v>625</v>
      </c>
      <c r="R312" s="16">
        <v>0</v>
      </c>
      <c r="S312" s="16">
        <f t="shared" ref="S312:S317" si="382">+L312*R312</f>
        <v>0</v>
      </c>
      <c r="T312" s="16">
        <f t="shared" ref="T312:T317" si="383">+Q312-S312</f>
        <v>625</v>
      </c>
      <c r="U312" s="16">
        <f t="shared" ref="U312:U314" si="384">+T312*1</f>
        <v>625</v>
      </c>
      <c r="V312" s="16">
        <f t="shared" ref="V312:V319" si="385">+T312-U312</f>
        <v>0</v>
      </c>
      <c r="W312" s="17"/>
      <c r="X312" s="17"/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f t="shared" si="381"/>
        <v>625</v>
      </c>
      <c r="R313" s="16">
        <v>0</v>
      </c>
      <c r="S313" s="16">
        <f t="shared" si="382"/>
        <v>0</v>
      </c>
      <c r="T313" s="16">
        <f t="shared" si="383"/>
        <v>625</v>
      </c>
      <c r="U313" s="16">
        <f t="shared" si="384"/>
        <v>625</v>
      </c>
      <c r="V313" s="16">
        <f t="shared" si="385"/>
        <v>0</v>
      </c>
      <c r="W313" s="16"/>
      <c r="X313" s="17"/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f t="shared" si="381"/>
        <v>625</v>
      </c>
      <c r="R314" s="16">
        <v>0</v>
      </c>
      <c r="S314" s="16">
        <f t="shared" si="382"/>
        <v>0</v>
      </c>
      <c r="T314" s="16">
        <f t="shared" si="383"/>
        <v>625</v>
      </c>
      <c r="U314" s="16">
        <f t="shared" si="384"/>
        <v>625</v>
      </c>
      <c r="V314" s="16">
        <f t="shared" si="385"/>
        <v>0</v>
      </c>
      <c r="W314" s="16"/>
      <c r="X314" s="16"/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f t="shared" si="381"/>
        <v>1775</v>
      </c>
      <c r="R315" s="16">
        <v>0</v>
      </c>
      <c r="S315" s="16">
        <f t="shared" si="382"/>
        <v>0</v>
      </c>
      <c r="T315" s="16">
        <f t="shared" si="383"/>
        <v>1775</v>
      </c>
      <c r="U315" s="16">
        <f>+T315*0</f>
        <v>0</v>
      </c>
      <c r="V315" s="16">
        <f t="shared" si="385"/>
        <v>1775</v>
      </c>
      <c r="W315" s="16"/>
      <c r="X315" s="17"/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f t="shared" si="381"/>
        <v>1700</v>
      </c>
      <c r="R316" s="16">
        <v>0</v>
      </c>
      <c r="S316" s="16">
        <f t="shared" si="382"/>
        <v>0</v>
      </c>
      <c r="T316" s="16">
        <f t="shared" si="383"/>
        <v>1700</v>
      </c>
      <c r="U316" s="16">
        <f t="shared" ref="U316" si="386">+T316*1</f>
        <v>1700</v>
      </c>
      <c r="V316" s="16">
        <f t="shared" si="385"/>
        <v>0</v>
      </c>
      <c r="W316" s="16"/>
      <c r="X316" s="17"/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f t="shared" si="381"/>
        <v>1775</v>
      </c>
      <c r="R317" s="16">
        <v>0</v>
      </c>
      <c r="S317" s="16">
        <f t="shared" si="382"/>
        <v>0</v>
      </c>
      <c r="T317" s="16">
        <f t="shared" si="383"/>
        <v>1775</v>
      </c>
      <c r="U317" s="16">
        <f>+T317*0</f>
        <v>0</v>
      </c>
      <c r="V317" s="16">
        <f t="shared" si="385"/>
        <v>1775</v>
      </c>
      <c r="W317" s="17"/>
      <c r="X317" s="17"/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f>+L318*O318</f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85"/>
        <v>425</v>
      </c>
      <c r="W318" s="16"/>
      <c r="X318" s="17"/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f t="shared" ref="Q319" si="387">+L319*O319</f>
        <v>1300</v>
      </c>
      <c r="R319" s="16">
        <v>0</v>
      </c>
      <c r="S319" s="16">
        <f t="shared" ref="S319" si="388">+L319*R319</f>
        <v>0</v>
      </c>
      <c r="T319" s="16">
        <f t="shared" ref="T319" si="389">+Q319-S319</f>
        <v>1300</v>
      </c>
      <c r="U319" s="16">
        <f>+T319*0</f>
        <v>0</v>
      </c>
      <c r="V319" s="16">
        <f t="shared" si="385"/>
        <v>1300</v>
      </c>
      <c r="W319" s="16"/>
      <c r="X319" s="16"/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f>L320*O320</f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7"/>
      <c r="X320" s="17"/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f t="shared" ref="Q321:Q322" si="390">+K321*N321</f>
        <v>545.70000000000005</v>
      </c>
      <c r="R321" s="16">
        <v>0</v>
      </c>
      <c r="S321" s="16">
        <f t="shared" ref="S321:S323" si="391">+K321*R321</f>
        <v>0</v>
      </c>
      <c r="T321" s="16">
        <f t="shared" ref="T321:T322" si="392">+Q321-S321</f>
        <v>545.70000000000005</v>
      </c>
      <c r="U321" s="16">
        <f t="shared" ref="U321:U322" si="393">+T321*0</f>
        <v>0</v>
      </c>
      <c r="V321" s="16">
        <f>+T321-U321</f>
        <v>545.70000000000005</v>
      </c>
      <c r="W321" s="17"/>
      <c r="X321" s="17"/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f t="shared" si="390"/>
        <v>562.19999999999993</v>
      </c>
      <c r="R322" s="16">
        <v>0</v>
      </c>
      <c r="S322" s="16">
        <f t="shared" si="391"/>
        <v>0</v>
      </c>
      <c r="T322" s="16">
        <f t="shared" si="392"/>
        <v>562.19999999999993</v>
      </c>
      <c r="U322" s="16">
        <f t="shared" si="393"/>
        <v>0</v>
      </c>
      <c r="V322" s="16">
        <f>+T322-U322</f>
        <v>562.19999999999993</v>
      </c>
      <c r="W322" s="17"/>
      <c r="X322" s="17"/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f>(+K323*N323)-P323</f>
        <v>966</v>
      </c>
      <c r="R323" s="16">
        <v>0</v>
      </c>
      <c r="S323" s="16">
        <f t="shared" si="391"/>
        <v>0</v>
      </c>
      <c r="T323" s="16">
        <f>+Q323-S323</f>
        <v>966</v>
      </c>
      <c r="U323" s="16">
        <f>+T323*0</f>
        <v>0</v>
      </c>
      <c r="V323" s="16">
        <f t="shared" ref="V323" si="394">T323-U323</f>
        <v>966</v>
      </c>
      <c r="W323" s="16"/>
      <c r="X323" s="17"/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f t="shared" ref="Q324" si="395">+L324*O324</f>
        <v>625</v>
      </c>
      <c r="R324" s="16">
        <v>0</v>
      </c>
      <c r="S324" s="16">
        <f t="shared" ref="S324" si="396">+L324*R324</f>
        <v>0</v>
      </c>
      <c r="T324" s="16">
        <f t="shared" ref="T324" si="397">+Q324-S324</f>
        <v>625</v>
      </c>
      <c r="U324" s="16">
        <f t="shared" ref="U324" si="398">+T324*1</f>
        <v>625</v>
      </c>
      <c r="V324" s="16">
        <f t="shared" ref="V324" si="399">+T324-U324</f>
        <v>0</v>
      </c>
      <c r="W324" s="16"/>
      <c r="X324" s="16"/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f>(+K325*N325)-P325</f>
        <v>745.83999999999992</v>
      </c>
      <c r="R325" s="16">
        <v>0</v>
      </c>
      <c r="S325" s="16">
        <f t="shared" ref="S325:S326" si="400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401">T325-U325</f>
        <v>745.83999999999992</v>
      </c>
      <c r="W325" s="17"/>
      <c r="X325" s="17"/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f t="shared" ref="Q326" si="402">+K326*N326</f>
        <v>363.40000000000003</v>
      </c>
      <c r="R326" s="16">
        <v>0</v>
      </c>
      <c r="S326" s="16">
        <f t="shared" si="400"/>
        <v>0</v>
      </c>
      <c r="T326" s="16">
        <f t="shared" ref="T326" si="403">+Q326-S326</f>
        <v>363.40000000000003</v>
      </c>
      <c r="U326" s="16">
        <f t="shared" ref="U326" si="404">+T326*0</f>
        <v>0</v>
      </c>
      <c r="V326" s="16">
        <f>+T326-U326</f>
        <v>363.40000000000003</v>
      </c>
      <c r="W326" s="16"/>
      <c r="X326" s="16"/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f>+K327*N327</f>
        <v>3882.0599999999995</v>
      </c>
      <c r="R327" s="16">
        <v>40</v>
      </c>
      <c r="S327" s="16">
        <f>K327*R327</f>
        <v>1706.3999999999999</v>
      </c>
      <c r="T327" s="16">
        <f t="shared" ref="T327:T332" si="405">Q327-S327</f>
        <v>2175.66</v>
      </c>
      <c r="U327" s="16">
        <f t="shared" ref="U327:U328" si="406">T327*1</f>
        <v>2175.66</v>
      </c>
      <c r="V327" s="16">
        <f t="shared" ref="V327:V332" si="407">T327-U327</f>
        <v>0</v>
      </c>
      <c r="W327" s="16">
        <f>K327*36</f>
        <v>1535.7599999999998</v>
      </c>
      <c r="X327" s="16"/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f>+K328*N328</f>
        <v>3520.86</v>
      </c>
      <c r="R328" s="16">
        <v>40</v>
      </c>
      <c r="S328" s="16">
        <f>K328*R328</f>
        <v>1696.8000000000002</v>
      </c>
      <c r="T328" s="16">
        <f t="shared" si="405"/>
        <v>1824.06</v>
      </c>
      <c r="U328" s="16">
        <f t="shared" si="406"/>
        <v>1824.06</v>
      </c>
      <c r="V328" s="16">
        <f t="shared" si="407"/>
        <v>0</v>
      </c>
      <c r="W328" s="16">
        <f>K328*36</f>
        <v>1527.1200000000001</v>
      </c>
      <c r="X328" s="16"/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f>L329*O329</f>
        <v>770</v>
      </c>
      <c r="R329" s="16">
        <v>0</v>
      </c>
      <c r="S329" s="16">
        <f>L329*R329</f>
        <v>0</v>
      </c>
      <c r="T329" s="16">
        <f t="shared" si="405"/>
        <v>770</v>
      </c>
      <c r="U329" s="16">
        <f>T329*1</f>
        <v>770</v>
      </c>
      <c r="V329" s="16">
        <f t="shared" si="407"/>
        <v>0</v>
      </c>
      <c r="W329" s="16"/>
      <c r="X329" s="16"/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f>+K330*N330</f>
        <v>3557.38</v>
      </c>
      <c r="R330" s="16">
        <v>40</v>
      </c>
      <c r="S330" s="16">
        <f>K330*R330</f>
        <v>1714.4</v>
      </c>
      <c r="T330" s="16">
        <f t="shared" si="405"/>
        <v>1842.98</v>
      </c>
      <c r="U330" s="16">
        <f t="shared" ref="U330" si="408">T330*1</f>
        <v>1842.98</v>
      </c>
      <c r="V330" s="16">
        <f t="shared" si="407"/>
        <v>0</v>
      </c>
      <c r="W330" s="16">
        <f>K330*36</f>
        <v>1542.96</v>
      </c>
      <c r="X330" s="17"/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f>L331*O331</f>
        <v>1750</v>
      </c>
      <c r="R331" s="16">
        <v>0</v>
      </c>
      <c r="S331" s="16">
        <f>L331*R331</f>
        <v>0</v>
      </c>
      <c r="T331" s="16">
        <f t="shared" si="405"/>
        <v>1750</v>
      </c>
      <c r="U331" s="16">
        <f>T331*1</f>
        <v>1750</v>
      </c>
      <c r="V331" s="16">
        <f t="shared" si="407"/>
        <v>0</v>
      </c>
      <c r="W331" s="16"/>
      <c r="X331" s="17"/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f>K332*N332</f>
        <v>1518.92</v>
      </c>
      <c r="R332" s="16">
        <v>0</v>
      </c>
      <c r="S332" s="16">
        <f>K332*R332</f>
        <v>0</v>
      </c>
      <c r="T332" s="16">
        <f t="shared" si="405"/>
        <v>1518.92</v>
      </c>
      <c r="U332" s="16">
        <f>T332*1</f>
        <v>1518.92</v>
      </c>
      <c r="V332" s="16">
        <f t="shared" si="407"/>
        <v>0</v>
      </c>
      <c r="W332" s="17">
        <v>0</v>
      </c>
      <c r="X332" s="16"/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f t="shared" ref="Q333" si="409">+K333*N333</f>
        <v>307.8</v>
      </c>
      <c r="R333" s="16">
        <v>0</v>
      </c>
      <c r="S333" s="16">
        <f t="shared" ref="S333" si="410">+K333*R333</f>
        <v>0</v>
      </c>
      <c r="T333" s="16">
        <f t="shared" ref="T333" si="411">+Q333-S333</f>
        <v>307.8</v>
      </c>
      <c r="U333" s="16">
        <f>+T333*0</f>
        <v>0</v>
      </c>
      <c r="V333" s="16">
        <f>+T333-U333</f>
        <v>307.8</v>
      </c>
      <c r="W333" s="16"/>
      <c r="X333" s="17"/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f>L334*O334</f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/>
      <c r="X334" s="17"/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f>(+K335*N335)-P335</f>
        <v>1467.6000000000001</v>
      </c>
      <c r="R335" s="16">
        <v>0</v>
      </c>
      <c r="S335" s="16">
        <f t="shared" ref="S335" si="412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413">T335-U335</f>
        <v>1467.6000000000001</v>
      </c>
      <c r="W335" s="16"/>
      <c r="X335" s="17"/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f>L336*O336</f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/>
      <c r="X336" s="16"/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f t="shared" ref="Q337" si="414">+L337*O337</f>
        <v>1700</v>
      </c>
      <c r="R337" s="16">
        <v>0</v>
      </c>
      <c r="S337" s="16">
        <f t="shared" ref="S337" si="415">+L337*R337</f>
        <v>0</v>
      </c>
      <c r="T337" s="16">
        <f t="shared" ref="T337" si="416">+Q337-S337</f>
        <v>1700</v>
      </c>
      <c r="U337" s="16">
        <f t="shared" ref="U337" si="417">+T337*1</f>
        <v>1700</v>
      </c>
      <c r="V337" s="16">
        <f t="shared" ref="V337" si="418">+T337-U337</f>
        <v>0</v>
      </c>
      <c r="W337" s="16"/>
      <c r="X337" s="17"/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f>L338*O338</f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419">T338-U338</f>
        <v>1687.5</v>
      </c>
      <c r="W338" s="16"/>
      <c r="X338" s="17"/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f t="shared" ref="Q339" si="420">+L339*O339</f>
        <v>1700</v>
      </c>
      <c r="R339" s="16">
        <v>0</v>
      </c>
      <c r="S339" s="16">
        <f t="shared" ref="S339" si="421">+L339*R339</f>
        <v>0</v>
      </c>
      <c r="T339" s="16">
        <f t="shared" ref="T339" si="422">+Q339-S339</f>
        <v>1700</v>
      </c>
      <c r="U339" s="16">
        <f t="shared" ref="U339" si="423">+T339*1</f>
        <v>1700</v>
      </c>
      <c r="V339" s="16">
        <f t="shared" ref="V339" si="424">+T339-U339</f>
        <v>0</v>
      </c>
      <c r="W339" s="16"/>
      <c r="X339" s="16"/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f>L340*O340</f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7"/>
      <c r="X340" s="17"/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f>K341*N341</f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/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f>L342*O342</f>
        <v>625</v>
      </c>
      <c r="R342" s="16">
        <v>0</v>
      </c>
      <c r="S342" s="16">
        <f>L342*R342</f>
        <v>0</v>
      </c>
      <c r="T342" s="16">
        <f t="shared" ref="T342" si="425">Q342-S342</f>
        <v>625</v>
      </c>
      <c r="U342" s="16">
        <f t="shared" ref="U342" si="426">T342*1</f>
        <v>625</v>
      </c>
      <c r="V342" s="16">
        <f t="shared" ref="V342" si="427">T342-U342</f>
        <v>0</v>
      </c>
      <c r="W342" s="16"/>
      <c r="X342" s="17"/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f t="shared" ref="Q343" si="428">+K343*N343</f>
        <v>567.9</v>
      </c>
      <c r="R343" s="16">
        <v>0</v>
      </c>
      <c r="S343" s="16">
        <f t="shared" ref="S343" si="429">+K343*R343</f>
        <v>0</v>
      </c>
      <c r="T343" s="16">
        <f t="shared" ref="T343:T344" si="430">+Q343-S343</f>
        <v>567.9</v>
      </c>
      <c r="U343" s="16">
        <f t="shared" ref="U343" si="431">+T343*0</f>
        <v>0</v>
      </c>
      <c r="V343" s="16">
        <f>+T343-U343</f>
        <v>567.9</v>
      </c>
      <c r="W343" s="16"/>
      <c r="X343" s="17"/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f t="shared" ref="Q344" si="432">+L344*O344</f>
        <v>575</v>
      </c>
      <c r="R344" s="16">
        <v>0</v>
      </c>
      <c r="S344" s="16">
        <f t="shared" ref="S344" si="433">+L344*R344</f>
        <v>0</v>
      </c>
      <c r="T344" s="16">
        <f t="shared" si="430"/>
        <v>575</v>
      </c>
      <c r="U344" s="16">
        <f t="shared" ref="U344" si="434">+T344*1</f>
        <v>575</v>
      </c>
      <c r="V344" s="16">
        <f t="shared" ref="V344" si="435">+T344-U344</f>
        <v>0</v>
      </c>
      <c r="W344" s="16"/>
      <c r="X344" s="17"/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f>K345*N345</f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7"/>
      <c r="X345" s="17"/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f>+L346*O346</f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436">+T346-U346</f>
        <v>437.5</v>
      </c>
      <c r="W346" s="16"/>
      <c r="X346" s="17"/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f>K347*N347</f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6"/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f t="shared" ref="Q348" si="437">+L348*O348</f>
        <v>575</v>
      </c>
      <c r="R348" s="16">
        <v>0</v>
      </c>
      <c r="S348" s="16">
        <f t="shared" ref="S348" si="438">+L348*R348</f>
        <v>0</v>
      </c>
      <c r="T348" s="16">
        <f t="shared" ref="T348" si="439">+Q348-S348</f>
        <v>575</v>
      </c>
      <c r="U348" s="16">
        <f t="shared" ref="U348" si="440">+T348*1</f>
        <v>575</v>
      </c>
      <c r="V348" s="16">
        <f t="shared" ref="V348" si="441">+T348-U348</f>
        <v>0</v>
      </c>
      <c r="W348" s="17"/>
      <c r="X348" s="17"/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f>L349*O349</f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7"/>
      <c r="X349" s="17"/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f>L350*O350</f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/>
      <c r="X350" s="16"/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f t="shared" ref="Q351:Q352" si="442">+L351*O351</f>
        <v>625</v>
      </c>
      <c r="R351" s="16">
        <v>0</v>
      </c>
      <c r="S351" s="16">
        <f t="shared" ref="S351:S352" si="443">+L351*R351</f>
        <v>0</v>
      </c>
      <c r="T351" s="16">
        <f t="shared" ref="T351:T352" si="444">+Q351-S351</f>
        <v>625</v>
      </c>
      <c r="U351" s="16">
        <f t="shared" ref="U351:U352" si="445">+T351*1</f>
        <v>625</v>
      </c>
      <c r="V351" s="16">
        <f t="shared" ref="V351:V352" si="446">+T351-U351</f>
        <v>0</v>
      </c>
      <c r="W351" s="16"/>
      <c r="X351" s="17"/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f t="shared" si="442"/>
        <v>625</v>
      </c>
      <c r="R352" s="16">
        <v>0</v>
      </c>
      <c r="S352" s="16">
        <f t="shared" si="443"/>
        <v>0</v>
      </c>
      <c r="T352" s="16">
        <f t="shared" si="444"/>
        <v>625</v>
      </c>
      <c r="U352" s="16">
        <f t="shared" si="445"/>
        <v>625</v>
      </c>
      <c r="V352" s="16">
        <f t="shared" si="446"/>
        <v>0</v>
      </c>
      <c r="W352" s="16"/>
      <c r="X352" s="17"/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f>L353*O353</f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447">T353-U353</f>
        <v>1687.5</v>
      </c>
      <c r="W353" s="16"/>
      <c r="X353" s="17"/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f>K354*N354</f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/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f>L355*O355</f>
        <v>625</v>
      </c>
      <c r="R355" s="16">
        <v>0</v>
      </c>
      <c r="S355" s="16">
        <f>L355*R355</f>
        <v>0</v>
      </c>
      <c r="T355" s="16">
        <f t="shared" ref="T355:T356" si="448">Q355-S355</f>
        <v>625</v>
      </c>
      <c r="U355" s="16">
        <f t="shared" ref="U355:U356" si="449">T355*1</f>
        <v>625</v>
      </c>
      <c r="V355" s="16">
        <f t="shared" ref="V355:V356" si="450">T355-U355</f>
        <v>0</v>
      </c>
      <c r="W355" s="16"/>
      <c r="X355" s="17"/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f>L356*O356</f>
        <v>625</v>
      </c>
      <c r="R356" s="16">
        <v>0</v>
      </c>
      <c r="S356" s="16">
        <f>L356*R356</f>
        <v>0</v>
      </c>
      <c r="T356" s="16">
        <f t="shared" si="448"/>
        <v>625</v>
      </c>
      <c r="U356" s="16">
        <f t="shared" si="449"/>
        <v>625</v>
      </c>
      <c r="V356" s="16">
        <f t="shared" si="450"/>
        <v>0</v>
      </c>
      <c r="W356" s="16"/>
      <c r="X356" s="17"/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f>+L357*O357</f>
        <v>1350</v>
      </c>
      <c r="R357" s="16">
        <v>0</v>
      </c>
      <c r="S357" s="16">
        <f>+L357*R357</f>
        <v>0</v>
      </c>
      <c r="T357" s="16">
        <f t="shared" ref="T357:T359" si="451">+Q357-S357</f>
        <v>1350</v>
      </c>
      <c r="U357" s="16">
        <f>+T357*1</f>
        <v>1350</v>
      </c>
      <c r="V357" s="16">
        <f>+T357-U357</f>
        <v>0</v>
      </c>
      <c r="W357" s="16"/>
      <c r="X357" s="17"/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f t="shared" ref="Q358:Q359" si="452">+L358*O358</f>
        <v>1775</v>
      </c>
      <c r="R358" s="16">
        <v>0</v>
      </c>
      <c r="S358" s="16">
        <f t="shared" ref="S358:S359" si="453">+L358*R358</f>
        <v>0</v>
      </c>
      <c r="T358" s="16">
        <f t="shared" si="451"/>
        <v>1775</v>
      </c>
      <c r="U358" s="16">
        <f>+T358*0</f>
        <v>0</v>
      </c>
      <c r="V358" s="16">
        <f t="shared" ref="V358:V359" si="454">+T358-U358</f>
        <v>1775</v>
      </c>
      <c r="W358" s="17"/>
      <c r="X358" s="17"/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f t="shared" si="452"/>
        <v>1428</v>
      </c>
      <c r="R359" s="16">
        <v>0</v>
      </c>
      <c r="S359" s="16">
        <f t="shared" si="453"/>
        <v>0</v>
      </c>
      <c r="T359" s="16">
        <f t="shared" si="451"/>
        <v>1428</v>
      </c>
      <c r="U359" s="16">
        <f t="shared" ref="U359" si="455">+T359*1</f>
        <v>1428</v>
      </c>
      <c r="V359" s="16">
        <f t="shared" si="454"/>
        <v>0</v>
      </c>
      <c r="W359" s="16"/>
      <c r="X359" s="17"/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f t="shared" ref="Q360" si="456">K360*N360</f>
        <v>1617.6000000000001</v>
      </c>
      <c r="R360" s="16">
        <v>0</v>
      </c>
      <c r="S360" s="16">
        <f t="shared" ref="S360" si="457">K360*R360</f>
        <v>0</v>
      </c>
      <c r="T360" s="16">
        <f t="shared" ref="T360" si="458">Q360-S360</f>
        <v>1617.6000000000001</v>
      </c>
      <c r="U360" s="16">
        <f t="shared" ref="U360" si="459">T360*1</f>
        <v>1617.6000000000001</v>
      </c>
      <c r="V360" s="16">
        <f t="shared" ref="V360" si="460">T360-U360</f>
        <v>0</v>
      </c>
      <c r="W360" s="16"/>
      <c r="X360" s="17"/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f>+K361*N361</f>
        <v>3718.3999999999996</v>
      </c>
      <c r="R361" s="16">
        <v>38</v>
      </c>
      <c r="S361" s="16">
        <f>K361*R361</f>
        <v>1702.3999999999999</v>
      </c>
      <c r="T361" s="16">
        <f t="shared" ref="T361:T362" si="461">+Q361-S361</f>
        <v>2015.9999999999998</v>
      </c>
      <c r="U361" s="16">
        <f t="shared" ref="U361" si="462">+T361*1</f>
        <v>2015.9999999999998</v>
      </c>
      <c r="V361" s="16">
        <f t="shared" ref="V361:V362" si="463">+T361-U361</f>
        <v>0</v>
      </c>
      <c r="W361" s="16">
        <f>K361*36</f>
        <v>1612.8</v>
      </c>
      <c r="X361" s="17"/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f t="shared" ref="Q362" si="464">+L362*O362</f>
        <v>1775</v>
      </c>
      <c r="R362" s="16">
        <v>0</v>
      </c>
      <c r="S362" s="16">
        <f t="shared" ref="S362" si="465">+L362*R362</f>
        <v>0</v>
      </c>
      <c r="T362" s="16">
        <f t="shared" si="461"/>
        <v>1775</v>
      </c>
      <c r="U362" s="16">
        <f>+T362*0</f>
        <v>0</v>
      </c>
      <c r="V362" s="16">
        <f t="shared" si="463"/>
        <v>1775</v>
      </c>
      <c r="W362" s="16"/>
      <c r="X362" s="17"/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f t="shared" ref="Q363" si="466">K363*N363</f>
        <v>1678.08</v>
      </c>
      <c r="R363" s="16">
        <v>0</v>
      </c>
      <c r="S363" s="16">
        <f t="shared" ref="S363" si="467">K363*R363</f>
        <v>0</v>
      </c>
      <c r="T363" s="16">
        <f t="shared" ref="T363" si="468">Q363-S363</f>
        <v>1678.08</v>
      </c>
      <c r="U363" s="16">
        <f t="shared" ref="U363" si="469">T363*1</f>
        <v>1678.08</v>
      </c>
      <c r="V363" s="16">
        <f t="shared" ref="V363" si="470">T363-U363</f>
        <v>0</v>
      </c>
      <c r="W363" s="16"/>
      <c r="X363" s="17"/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f t="shared" ref="Q364:Q366" si="471">+L364*O364</f>
        <v>1428</v>
      </c>
      <c r="R364" s="16">
        <v>0</v>
      </c>
      <c r="S364" s="16">
        <f t="shared" ref="S364:S366" si="472">+L364*R364</f>
        <v>0</v>
      </c>
      <c r="T364" s="16">
        <f t="shared" ref="T364:T366" si="473">+Q364-S364</f>
        <v>1428</v>
      </c>
      <c r="U364" s="16">
        <f t="shared" ref="U364:U366" si="474">+T364*1</f>
        <v>1428</v>
      </c>
      <c r="V364" s="16">
        <f t="shared" ref="V364:V366" si="475">+T364-U364</f>
        <v>0</v>
      </c>
      <c r="W364" s="16"/>
      <c r="X364" s="17"/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f t="shared" si="471"/>
        <v>625</v>
      </c>
      <c r="R365" s="16">
        <v>0</v>
      </c>
      <c r="S365" s="16">
        <f t="shared" si="472"/>
        <v>0</v>
      </c>
      <c r="T365" s="16">
        <f t="shared" si="473"/>
        <v>625</v>
      </c>
      <c r="U365" s="16">
        <f t="shared" si="474"/>
        <v>625</v>
      </c>
      <c r="V365" s="16">
        <f t="shared" si="475"/>
        <v>0</v>
      </c>
      <c r="W365" s="16"/>
      <c r="X365" s="17"/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f t="shared" si="471"/>
        <v>625</v>
      </c>
      <c r="R366" s="16">
        <v>0</v>
      </c>
      <c r="S366" s="16">
        <f t="shared" si="472"/>
        <v>0</v>
      </c>
      <c r="T366" s="16">
        <f t="shared" si="473"/>
        <v>625</v>
      </c>
      <c r="U366" s="16">
        <f t="shared" si="474"/>
        <v>625</v>
      </c>
      <c r="V366" s="16">
        <f t="shared" si="475"/>
        <v>0</v>
      </c>
      <c r="W366" s="16"/>
      <c r="X366" s="17"/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f>K367*N367</f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/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f t="shared" ref="Q368" si="476">+K368*N368</f>
        <v>570.6</v>
      </c>
      <c r="R368" s="16">
        <v>0</v>
      </c>
      <c r="S368" s="16">
        <f t="shared" ref="S368" si="477">+K368*R368</f>
        <v>0</v>
      </c>
      <c r="T368" s="16">
        <f t="shared" ref="T368" si="478">+Q368-S368</f>
        <v>570.6</v>
      </c>
      <c r="U368" s="16">
        <f t="shared" ref="U368" si="479">+T368*0</f>
        <v>0</v>
      </c>
      <c r="V368" s="16">
        <f>+T368-U368</f>
        <v>570.6</v>
      </c>
      <c r="W368" s="16"/>
      <c r="X368" s="17"/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f>L369*O369</f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7"/>
      <c r="X369" s="17"/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f t="shared" ref="Q370:Q371" si="480">+L370*O370</f>
        <v>625</v>
      </c>
      <c r="R370" s="16">
        <v>0</v>
      </c>
      <c r="S370" s="16">
        <f t="shared" ref="S370:S371" si="481">+L370*R370</f>
        <v>0</v>
      </c>
      <c r="T370" s="16">
        <f t="shared" ref="T370:T372" si="482">+Q370-S370</f>
        <v>625</v>
      </c>
      <c r="U370" s="16">
        <f t="shared" ref="U370" si="483">+T370*1</f>
        <v>625</v>
      </c>
      <c r="V370" s="16">
        <f t="shared" ref="V370:V371" si="484">+T370-U370</f>
        <v>0</v>
      </c>
      <c r="W370" s="16"/>
      <c r="X370" s="17"/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f t="shared" si="480"/>
        <v>1750</v>
      </c>
      <c r="R371" s="16">
        <v>0</v>
      </c>
      <c r="S371" s="16">
        <f t="shared" si="481"/>
        <v>0</v>
      </c>
      <c r="T371" s="16">
        <f t="shared" si="482"/>
        <v>1750</v>
      </c>
      <c r="U371" s="16">
        <f>+T371*0</f>
        <v>0</v>
      </c>
      <c r="V371" s="16">
        <f t="shared" si="484"/>
        <v>1750</v>
      </c>
      <c r="W371" s="17"/>
      <c r="X371" s="17"/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f t="shared" ref="Q372" si="485">+K372*N372</f>
        <v>589.5</v>
      </c>
      <c r="R372" s="16">
        <v>0</v>
      </c>
      <c r="S372" s="16">
        <f t="shared" ref="S372" si="486">+K372*R372</f>
        <v>0</v>
      </c>
      <c r="T372" s="16">
        <f t="shared" si="482"/>
        <v>589.5</v>
      </c>
      <c r="U372" s="16">
        <f t="shared" ref="U372" si="487">+T372*0</f>
        <v>0</v>
      </c>
      <c r="V372" s="16">
        <f>+T372-U372</f>
        <v>589.5</v>
      </c>
      <c r="W372" s="17"/>
      <c r="X372" s="17"/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f>L373*O373</f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/>
      <c r="X373" s="17"/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f t="shared" ref="Q374:Q375" si="488">+L374*O374</f>
        <v>625</v>
      </c>
      <c r="R374" s="16">
        <v>0</v>
      </c>
      <c r="S374" s="16">
        <f t="shared" ref="S374:S375" si="489">+L374*R374</f>
        <v>0</v>
      </c>
      <c r="T374" s="16">
        <f t="shared" ref="T374:T375" si="490">+Q374-S374</f>
        <v>625</v>
      </c>
      <c r="U374" s="16">
        <f t="shared" ref="U374:U375" si="491">+T374*1</f>
        <v>625</v>
      </c>
      <c r="V374" s="16">
        <f t="shared" ref="V374:V375" si="492">+T374-U374</f>
        <v>0</v>
      </c>
      <c r="W374" s="16"/>
      <c r="X374" s="17"/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f t="shared" si="488"/>
        <v>1360</v>
      </c>
      <c r="R375" s="16">
        <v>0</v>
      </c>
      <c r="S375" s="16">
        <f t="shared" si="489"/>
        <v>0</v>
      </c>
      <c r="T375" s="16">
        <f t="shared" si="490"/>
        <v>1360</v>
      </c>
      <c r="U375" s="16">
        <f t="shared" si="491"/>
        <v>1360</v>
      </c>
      <c r="V375" s="16">
        <f t="shared" si="492"/>
        <v>0</v>
      </c>
      <c r="W375" s="16"/>
      <c r="X375" s="17"/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f>L376*O376</f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/>
      <c r="X376" s="17"/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f t="shared" ref="Q377:Q378" si="493">+L377*O377</f>
        <v>625</v>
      </c>
      <c r="R377" s="16">
        <v>0</v>
      </c>
      <c r="S377" s="16">
        <f t="shared" ref="S377:S378" si="494">+L377*R377</f>
        <v>0</v>
      </c>
      <c r="T377" s="16">
        <f t="shared" ref="T377:T378" si="495">+Q377-S377</f>
        <v>625</v>
      </c>
      <c r="U377" s="16">
        <f t="shared" ref="U377:U378" si="496">+T377*1</f>
        <v>625</v>
      </c>
      <c r="V377" s="16">
        <f t="shared" ref="V377:V378" si="497">+T377-U377</f>
        <v>0</v>
      </c>
      <c r="W377" s="17"/>
      <c r="X377" s="17"/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f t="shared" si="493"/>
        <v>625</v>
      </c>
      <c r="R378" s="16">
        <v>0</v>
      </c>
      <c r="S378" s="16">
        <f t="shared" si="494"/>
        <v>0</v>
      </c>
      <c r="T378" s="16">
        <f t="shared" si="495"/>
        <v>625</v>
      </c>
      <c r="U378" s="16">
        <f t="shared" si="496"/>
        <v>625</v>
      </c>
      <c r="V378" s="16">
        <f t="shared" si="497"/>
        <v>0</v>
      </c>
      <c r="W378" s="17"/>
      <c r="X378" s="17"/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f>+L379*O379</f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/>
      <c r="X379" s="17"/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f>L380*O380</f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/>
      <c r="X380" s="17"/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f>+L381*O381</f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/>
      <c r="X381" s="17"/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f t="shared" ref="Q382" si="498">+L382*O382</f>
        <v>1700</v>
      </c>
      <c r="R382" s="16">
        <v>0</v>
      </c>
      <c r="S382" s="16">
        <f t="shared" ref="S382" si="499">+L382*R382</f>
        <v>0</v>
      </c>
      <c r="T382" s="16">
        <f t="shared" ref="T382" si="500">+Q382-S382</f>
        <v>1700</v>
      </c>
      <c r="U382" s="16">
        <f t="shared" ref="U382" si="501">+T382*1</f>
        <v>1700</v>
      </c>
      <c r="V382" s="16">
        <f t="shared" ref="V382" si="502">+T382-U382</f>
        <v>0</v>
      </c>
      <c r="W382" s="17"/>
      <c r="X382" s="17"/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f>K383*N383</f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/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f t="shared" ref="Q384" si="503">+L384*O384</f>
        <v>625</v>
      </c>
      <c r="R384" s="16">
        <v>0</v>
      </c>
      <c r="S384" s="16">
        <f t="shared" ref="S384" si="504">+L384*R384</f>
        <v>0</v>
      </c>
      <c r="T384" s="16">
        <f t="shared" ref="T384" si="505">+Q384-S384</f>
        <v>625</v>
      </c>
      <c r="U384" s="16">
        <f t="shared" ref="U384" si="506">+T384*1</f>
        <v>625</v>
      </c>
      <c r="V384" s="16">
        <f t="shared" ref="V384" si="507">+T384-U384</f>
        <v>0</v>
      </c>
      <c r="W384" s="16"/>
      <c r="X384" s="17"/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f>K385*N385</f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/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f t="shared" ref="Q386" si="508">+L386*O386</f>
        <v>1700</v>
      </c>
      <c r="R386" s="16">
        <v>0</v>
      </c>
      <c r="S386" s="16">
        <f t="shared" ref="S386" si="509">+L386*R386</f>
        <v>0</v>
      </c>
      <c r="T386" s="16">
        <f t="shared" ref="T386:T387" si="510">+Q386-S386</f>
        <v>1700</v>
      </c>
      <c r="U386" s="16">
        <f t="shared" ref="U386" si="511">+T386*1</f>
        <v>1700</v>
      </c>
      <c r="V386" s="16">
        <f t="shared" ref="V386" si="512">+T386-U386</f>
        <v>0</v>
      </c>
      <c r="W386" s="16"/>
      <c r="X386" s="17"/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f t="shared" ref="Q387" si="513">+K387*N387</f>
        <v>572.1</v>
      </c>
      <c r="R387" s="16">
        <v>0</v>
      </c>
      <c r="S387" s="16">
        <f t="shared" ref="S387" si="514">+K387*R387</f>
        <v>0</v>
      </c>
      <c r="T387" s="16">
        <f t="shared" si="510"/>
        <v>572.1</v>
      </c>
      <c r="U387" s="16">
        <f t="shared" ref="U387" si="515">+T387*0</f>
        <v>0</v>
      </c>
      <c r="V387" s="16">
        <f>+T387-U387</f>
        <v>572.1</v>
      </c>
      <c r="W387" s="16"/>
      <c r="X387" s="17"/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f>L388*O388</f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7"/>
      <c r="X388" s="17"/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f>(+K389*N389)-P389</f>
        <v>483.64</v>
      </c>
      <c r="R389" s="16">
        <v>0</v>
      </c>
      <c r="S389" s="16">
        <f t="shared" ref="S389" si="516">+K389*R389</f>
        <v>0</v>
      </c>
      <c r="T389" s="16">
        <f>+Q389-S389</f>
        <v>483.64</v>
      </c>
      <c r="U389" s="16">
        <f>+T389*0</f>
        <v>0</v>
      </c>
      <c r="V389" s="16">
        <f t="shared" ref="V389" si="517">T389-U389</f>
        <v>483.64</v>
      </c>
      <c r="W389" s="16"/>
      <c r="X389" s="17"/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f t="shared" ref="Q390:Q391" si="518">+L390*O390</f>
        <v>625</v>
      </c>
      <c r="R390" s="16">
        <v>0</v>
      </c>
      <c r="S390" s="16">
        <f t="shared" ref="S390:S391" si="519">+L390*R390</f>
        <v>0</v>
      </c>
      <c r="T390" s="16">
        <f t="shared" ref="T390:T392" si="520">+Q390-S390</f>
        <v>625</v>
      </c>
      <c r="U390" s="16">
        <f t="shared" ref="U390:U391" si="521">+T390*1</f>
        <v>625</v>
      </c>
      <c r="V390" s="16">
        <f t="shared" ref="V390:V391" si="522">+T390-U390</f>
        <v>0</v>
      </c>
      <c r="W390" s="16"/>
      <c r="X390" s="17"/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f t="shared" si="518"/>
        <v>1700</v>
      </c>
      <c r="R391" s="16">
        <v>0</v>
      </c>
      <c r="S391" s="16">
        <f t="shared" si="519"/>
        <v>0</v>
      </c>
      <c r="T391" s="16">
        <f t="shared" si="520"/>
        <v>1700</v>
      </c>
      <c r="U391" s="16">
        <f t="shared" si="521"/>
        <v>1700</v>
      </c>
      <c r="V391" s="16">
        <f t="shared" si="522"/>
        <v>0</v>
      </c>
      <c r="W391" s="16"/>
      <c r="X391" s="17"/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f t="shared" ref="Q392" si="523">+K392*N392</f>
        <v>574.20000000000005</v>
      </c>
      <c r="R392" s="16">
        <v>0</v>
      </c>
      <c r="S392" s="16">
        <f t="shared" ref="S392" si="524">+K392*R392</f>
        <v>0</v>
      </c>
      <c r="T392" s="16">
        <f t="shared" si="520"/>
        <v>574.20000000000005</v>
      </c>
      <c r="U392" s="16">
        <f t="shared" ref="U392" si="525">+T392*0</f>
        <v>0</v>
      </c>
      <c r="V392" s="16">
        <f>+T392-U392</f>
        <v>574.20000000000005</v>
      </c>
      <c r="W392" s="16"/>
      <c r="X392" s="17"/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f>L393*O393</f>
        <v>625</v>
      </c>
      <c r="R393" s="16">
        <v>0</v>
      </c>
      <c r="S393" s="16">
        <f>L393*R393</f>
        <v>0</v>
      </c>
      <c r="T393" s="16">
        <f t="shared" ref="T393" si="526">Q393-S393</f>
        <v>625</v>
      </c>
      <c r="U393" s="16">
        <f t="shared" ref="U393" si="527">T393*1</f>
        <v>625</v>
      </c>
      <c r="V393" s="16">
        <f t="shared" ref="V393" si="528">T393-U393</f>
        <v>0</v>
      </c>
      <c r="W393" s="16"/>
      <c r="X393" s="17"/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f>K394*N394</f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/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f>L395*O395</f>
        <v>625</v>
      </c>
      <c r="R395" s="16">
        <v>0</v>
      </c>
      <c r="S395" s="16">
        <f>L395*R395</f>
        <v>0</v>
      </c>
      <c r="T395" s="16">
        <f t="shared" ref="T395" si="529">Q395-S395</f>
        <v>625</v>
      </c>
      <c r="U395" s="16">
        <f t="shared" ref="U395" si="530">T395*1</f>
        <v>625</v>
      </c>
      <c r="V395" s="16">
        <f t="shared" ref="V395" si="531">T395-U395</f>
        <v>0</v>
      </c>
      <c r="W395" s="16"/>
      <c r="X395" s="17"/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f t="shared" ref="Q396" si="532">+L396*O396</f>
        <v>1500</v>
      </c>
      <c r="R396" s="16">
        <v>0</v>
      </c>
      <c r="S396" s="16">
        <f t="shared" ref="S396" si="533">+L396*R396</f>
        <v>0</v>
      </c>
      <c r="T396" s="16">
        <f t="shared" ref="T396" si="534">+Q396-S396</f>
        <v>1500</v>
      </c>
      <c r="U396" s="16">
        <f t="shared" ref="U396" si="535">+T396*1</f>
        <v>1500</v>
      </c>
      <c r="V396" s="16">
        <f t="shared" ref="V396" si="536">+T396-U396</f>
        <v>0</v>
      </c>
      <c r="W396" s="16"/>
      <c r="X396" s="17"/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f>K397*N397</f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/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f>K398*N398</f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/>
      <c r="X398" s="17"/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f t="shared" ref="Q399" si="537">+L399*O399</f>
        <v>1700</v>
      </c>
      <c r="R399" s="16">
        <v>0</v>
      </c>
      <c r="S399" s="16">
        <f t="shared" ref="S399" si="538">+L399*R399</f>
        <v>0</v>
      </c>
      <c r="T399" s="16">
        <f t="shared" ref="T399" si="539">+Q399-S399</f>
        <v>1700</v>
      </c>
      <c r="U399" s="16">
        <f t="shared" ref="U399" si="540">+T399*1</f>
        <v>1700</v>
      </c>
      <c r="V399" s="16">
        <f t="shared" ref="V399" si="541">+T399-U399</f>
        <v>0</v>
      </c>
      <c r="W399" s="17"/>
      <c r="X399" s="17"/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f>K400*N400</f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/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f t="shared" ref="Q401" si="542">K401*N401</f>
        <v>1705.92</v>
      </c>
      <c r="R401" s="16">
        <v>0</v>
      </c>
      <c r="S401" s="16">
        <f t="shared" ref="S401" si="543">K401*R401</f>
        <v>0</v>
      </c>
      <c r="T401" s="16">
        <f t="shared" ref="T401" si="544">Q401-S401</f>
        <v>1705.92</v>
      </c>
      <c r="U401" s="16">
        <f t="shared" ref="U401" si="545">T401*1</f>
        <v>1705.92</v>
      </c>
      <c r="V401" s="16">
        <f t="shared" ref="V401" si="546">T401-U401</f>
        <v>0</v>
      </c>
      <c r="W401" s="16"/>
      <c r="X401" s="17"/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f t="shared" ref="Q402" si="547">+K402*N402</f>
        <v>582</v>
      </c>
      <c r="R402" s="16">
        <v>0</v>
      </c>
      <c r="S402" s="16">
        <f t="shared" ref="S402" si="548">+K402*R402</f>
        <v>0</v>
      </c>
      <c r="T402" s="16">
        <f t="shared" ref="T402" si="549">+Q402-S402</f>
        <v>582</v>
      </c>
      <c r="U402" s="16">
        <f t="shared" ref="U402" si="550">+T402*0</f>
        <v>0</v>
      </c>
      <c r="V402" s="16">
        <f>+T402-U402</f>
        <v>582</v>
      </c>
      <c r="W402" s="16"/>
      <c r="X402" s="17"/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f>L403*O403</f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7"/>
      <c r="X403" s="17"/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f>K404*N404</f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/>
      <c r="X404" s="17"/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f>K405*N405</f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/>
      <c r="X405" s="17"/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f>K406*N406</f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/>
      <c r="X406" s="17"/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f t="shared" ref="Q407:Q408" si="551">+L407*O407</f>
        <v>1775</v>
      </c>
      <c r="R407" s="16">
        <v>0</v>
      </c>
      <c r="S407" s="16">
        <f t="shared" ref="S407:S408" si="552">+L407*R407</f>
        <v>0</v>
      </c>
      <c r="T407" s="16">
        <f t="shared" ref="T407:T408" si="553">+Q407-S407</f>
        <v>1775</v>
      </c>
      <c r="U407" s="16">
        <f>+T407*0</f>
        <v>0</v>
      </c>
      <c r="V407" s="16">
        <f t="shared" ref="V407:V408" si="554">+T407-U407</f>
        <v>1775</v>
      </c>
      <c r="W407" s="16"/>
      <c r="X407" s="17"/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f t="shared" si="551"/>
        <v>1775</v>
      </c>
      <c r="R408" s="16">
        <v>0</v>
      </c>
      <c r="S408" s="16">
        <f t="shared" si="552"/>
        <v>0</v>
      </c>
      <c r="T408" s="16">
        <f t="shared" si="553"/>
        <v>1775</v>
      </c>
      <c r="U408" s="16">
        <f>+T408*0</f>
        <v>0</v>
      </c>
      <c r="V408" s="16">
        <f t="shared" si="554"/>
        <v>1775</v>
      </c>
      <c r="W408" s="16"/>
      <c r="X408" s="17"/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f>L409*O409</f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/>
      <c r="X409" s="17"/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f t="shared" ref="Q410" si="555">+L410*O410</f>
        <v>1300</v>
      </c>
      <c r="R410" s="16">
        <v>0</v>
      </c>
      <c r="S410" s="16">
        <f t="shared" ref="S410" si="556">+L410*R410</f>
        <v>0</v>
      </c>
      <c r="T410" s="16">
        <f t="shared" ref="T410" si="557">+Q410-S410</f>
        <v>1300</v>
      </c>
      <c r="U410" s="16">
        <f>+T410*0</f>
        <v>0</v>
      </c>
      <c r="V410" s="16">
        <f t="shared" ref="V410" si="558">+T410-U410</f>
        <v>1300</v>
      </c>
      <c r="W410" s="16"/>
      <c r="X410" s="17"/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f>L411*O411</f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/>
      <c r="X411" s="17"/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f t="shared" ref="Q412" si="559">K412*N412</f>
        <v>1729.92</v>
      </c>
      <c r="R412" s="16">
        <v>0</v>
      </c>
      <c r="S412" s="16">
        <f t="shared" ref="S412" si="560">K412*R412</f>
        <v>0</v>
      </c>
      <c r="T412" s="16">
        <f t="shared" ref="T412" si="561">Q412-S412</f>
        <v>1729.92</v>
      </c>
      <c r="U412" s="16">
        <f t="shared" ref="U412" si="562">T412*1</f>
        <v>1729.92</v>
      </c>
      <c r="V412" s="16">
        <f t="shared" ref="V412" si="563">T412-U412</f>
        <v>0</v>
      </c>
      <c r="W412" s="16"/>
      <c r="X412" s="17"/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f t="shared" ref="Q413" si="564">+K413*N413</f>
        <v>611.4</v>
      </c>
      <c r="R413" s="16">
        <v>0</v>
      </c>
      <c r="S413" s="16">
        <f t="shared" ref="S413" si="565">+K413*R413</f>
        <v>0</v>
      </c>
      <c r="T413" s="16">
        <f t="shared" ref="T413:T414" si="566">+Q413-S413</f>
        <v>611.4</v>
      </c>
      <c r="U413" s="16">
        <f t="shared" ref="U413" si="567">+T413*0</f>
        <v>0</v>
      </c>
      <c r="V413" s="16">
        <f>+T413-U413</f>
        <v>611.4</v>
      </c>
      <c r="W413" s="17"/>
      <c r="X413" s="17"/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f t="shared" ref="Q414" si="568">+L414*O414</f>
        <v>1500</v>
      </c>
      <c r="R414" s="16">
        <v>0</v>
      </c>
      <c r="S414" s="16">
        <f t="shared" ref="S414" si="569">+L414*R414</f>
        <v>0</v>
      </c>
      <c r="T414" s="16">
        <f t="shared" si="566"/>
        <v>1500</v>
      </c>
      <c r="U414" s="16">
        <f t="shared" ref="U414" si="570">+T414*1</f>
        <v>1500</v>
      </c>
      <c r="V414" s="16">
        <f t="shared" ref="V414" si="571">+T414-U414</f>
        <v>0</v>
      </c>
      <c r="W414" s="16"/>
      <c r="X414" s="17"/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f>K415*N415</f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/>
      <c r="X415" s="17"/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f t="shared" ref="Q416" si="572">+L416*O416</f>
        <v>1500</v>
      </c>
      <c r="R416" s="16">
        <v>0</v>
      </c>
      <c r="S416" s="16">
        <f t="shared" ref="S416" si="573">+L416*R416</f>
        <v>0</v>
      </c>
      <c r="T416" s="16">
        <f t="shared" ref="T416" si="574">+Q416-S416</f>
        <v>1500</v>
      </c>
      <c r="U416" s="16">
        <f t="shared" ref="U416" si="575">+T416*1</f>
        <v>1500</v>
      </c>
      <c r="V416" s="16">
        <f t="shared" ref="V416" si="576">+T416-U416</f>
        <v>0</v>
      </c>
      <c r="W416" s="16"/>
      <c r="X416" s="17"/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f>K417*N417</f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/>
      <c r="X417" s="17"/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f t="shared" ref="Q418" si="577">+K418*N418</f>
        <v>586.79999999999995</v>
      </c>
      <c r="R418" s="16">
        <v>0</v>
      </c>
      <c r="S418" s="16">
        <f t="shared" ref="S418" si="578">+K418*R418</f>
        <v>0</v>
      </c>
      <c r="T418" s="16">
        <f t="shared" ref="T418:T421" si="579">+Q418-S418</f>
        <v>586.79999999999995</v>
      </c>
      <c r="U418" s="16">
        <f t="shared" ref="U418" si="580">+T418*0</f>
        <v>0</v>
      </c>
      <c r="V418" s="16">
        <f>+T418-U418</f>
        <v>586.79999999999995</v>
      </c>
      <c r="W418" s="16"/>
      <c r="X418" s="17"/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f t="shared" ref="Q419:Q421" si="581">+L419*O419</f>
        <v>1700</v>
      </c>
      <c r="R419" s="16">
        <v>0</v>
      </c>
      <c r="S419" s="16">
        <f t="shared" ref="S419:S421" si="582">+L419*R419</f>
        <v>0</v>
      </c>
      <c r="T419" s="16">
        <f t="shared" si="579"/>
        <v>1700</v>
      </c>
      <c r="U419" s="16">
        <f t="shared" ref="U419:U421" si="583">+T419*1</f>
        <v>1700</v>
      </c>
      <c r="V419" s="16">
        <f t="shared" ref="V419:V421" si="584">+T419-U419</f>
        <v>0</v>
      </c>
      <c r="W419" s="16"/>
      <c r="X419" s="17"/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f t="shared" si="581"/>
        <v>1700</v>
      </c>
      <c r="R420" s="16">
        <v>0</v>
      </c>
      <c r="S420" s="16">
        <f t="shared" si="582"/>
        <v>0</v>
      </c>
      <c r="T420" s="16">
        <f t="shared" si="579"/>
        <v>1700</v>
      </c>
      <c r="U420" s="16">
        <f t="shared" si="583"/>
        <v>1700</v>
      </c>
      <c r="V420" s="16">
        <f t="shared" si="584"/>
        <v>0</v>
      </c>
      <c r="W420" s="16"/>
      <c r="X420" s="17"/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f t="shared" si="581"/>
        <v>1700</v>
      </c>
      <c r="R421" s="16">
        <v>0</v>
      </c>
      <c r="S421" s="16">
        <f t="shared" si="582"/>
        <v>0</v>
      </c>
      <c r="T421" s="16">
        <f t="shared" si="579"/>
        <v>1700</v>
      </c>
      <c r="U421" s="16">
        <f t="shared" si="583"/>
        <v>1700</v>
      </c>
      <c r="V421" s="16">
        <f t="shared" si="584"/>
        <v>0</v>
      </c>
      <c r="W421" s="16"/>
      <c r="X421" s="17"/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f>K422*N422</f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/>
      <c r="X422" s="17"/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f>L423*O423</f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7"/>
      <c r="X423" s="17"/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f t="shared" ref="Q424" si="585">K424*N424</f>
        <v>1637.7599999999998</v>
      </c>
      <c r="R424" s="16">
        <v>0</v>
      </c>
      <c r="S424" s="16">
        <f t="shared" ref="S424" si="586">K424*R424</f>
        <v>0</v>
      </c>
      <c r="T424" s="16">
        <f t="shared" ref="T424" si="587">Q424-S424</f>
        <v>1637.7599999999998</v>
      </c>
      <c r="U424" s="16">
        <f t="shared" ref="U424" si="588">T424*1</f>
        <v>1637.7599999999998</v>
      </c>
      <c r="V424" s="16">
        <f t="shared" ref="V424" si="589">T424-U424</f>
        <v>0</v>
      </c>
      <c r="W424" s="16"/>
      <c r="X424" s="17"/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f>L425*O425</f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/>
      <c r="X425" s="17"/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f>K426*N426</f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/>
      <c r="X426" s="17"/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f>K427*N427</f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/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f t="shared" ref="Q428" si="590">+K428*N428</f>
        <v>575.28000000000009</v>
      </c>
      <c r="R428" s="16">
        <v>0</v>
      </c>
      <c r="S428" s="16">
        <f t="shared" ref="S428" si="591">+K428*R428</f>
        <v>0</v>
      </c>
      <c r="T428" s="16">
        <f t="shared" ref="T428" si="592">+Q428-S428</f>
        <v>575.28000000000009</v>
      </c>
      <c r="U428" s="16">
        <f>+T428*0</f>
        <v>0</v>
      </c>
      <c r="V428" s="16">
        <f>+T428-U428</f>
        <v>575.28000000000009</v>
      </c>
      <c r="W428" s="16"/>
      <c r="X428" s="17"/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f>+K429*N429</f>
        <v>3663.66</v>
      </c>
      <c r="R429" s="16">
        <v>40</v>
      </c>
      <c r="S429" s="16">
        <f>K429*R429</f>
        <v>1610.3999999999999</v>
      </c>
      <c r="T429" s="16">
        <f t="shared" ref="T429" si="593">Q429-S429</f>
        <v>2053.2600000000002</v>
      </c>
      <c r="U429" s="16">
        <f t="shared" ref="U429" si="594">T429*1</f>
        <v>2053.2600000000002</v>
      </c>
      <c r="V429" s="16">
        <f t="shared" ref="V429:V430" si="595">T429-U429</f>
        <v>0</v>
      </c>
      <c r="W429" s="16">
        <f>K429*36</f>
        <v>1449.36</v>
      </c>
      <c r="X429" s="17"/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f>L430*O430</f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595"/>
        <v>1687.5</v>
      </c>
      <c r="W430" s="16"/>
      <c r="X430" s="17"/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f t="shared" ref="Q431:Q432" si="596">+L431*O431</f>
        <v>625</v>
      </c>
      <c r="R431" s="16">
        <v>0</v>
      </c>
      <c r="S431" s="16">
        <f t="shared" ref="S431:S432" si="597">+L431*R431</f>
        <v>0</v>
      </c>
      <c r="T431" s="16">
        <f t="shared" ref="T431:T432" si="598">+Q431-S431</f>
        <v>625</v>
      </c>
      <c r="U431" s="16">
        <f t="shared" ref="U431:U432" si="599">+T431*1</f>
        <v>625</v>
      </c>
      <c r="V431" s="16">
        <f t="shared" ref="V431:V432" si="600">+T431-U431</f>
        <v>0</v>
      </c>
      <c r="W431" s="16"/>
      <c r="X431" s="17"/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f t="shared" si="596"/>
        <v>625</v>
      </c>
      <c r="R432" s="16">
        <v>0</v>
      </c>
      <c r="S432" s="16">
        <f t="shared" si="597"/>
        <v>0</v>
      </c>
      <c r="T432" s="16">
        <f t="shared" si="598"/>
        <v>625</v>
      </c>
      <c r="U432" s="16">
        <f t="shared" si="599"/>
        <v>625</v>
      </c>
      <c r="V432" s="16">
        <f t="shared" si="600"/>
        <v>0</v>
      </c>
      <c r="W432" s="16"/>
      <c r="X432" s="17"/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f>K433*N433</f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/>
      <c r="X433" s="17"/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f t="shared" ref="Q434" si="601">+L434*O434</f>
        <v>1360</v>
      </c>
      <c r="R434" s="16">
        <v>0</v>
      </c>
      <c r="S434" s="16">
        <f t="shared" ref="S434" si="602">+L434*R434</f>
        <v>0</v>
      </c>
      <c r="T434" s="16">
        <f t="shared" ref="T434" si="603">+Q434-S434</f>
        <v>1360</v>
      </c>
      <c r="U434" s="16">
        <f t="shared" ref="U434" si="604">+T434*1</f>
        <v>1360</v>
      </c>
      <c r="V434" s="16">
        <f t="shared" ref="V434" si="605">+T434-U434</f>
        <v>0</v>
      </c>
      <c r="W434" s="17"/>
      <c r="X434" s="17"/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f>+K435*N435</f>
        <v>3747.38</v>
      </c>
      <c r="R435" s="16">
        <v>40</v>
      </c>
      <c r="S435" s="16">
        <f>K435*R435</f>
        <v>1647.2</v>
      </c>
      <c r="T435" s="16">
        <f t="shared" ref="T435:T436" si="606">Q435-S435</f>
        <v>2100.1800000000003</v>
      </c>
      <c r="U435" s="16">
        <f t="shared" ref="U435:U436" si="607">T435*1</f>
        <v>2100.1800000000003</v>
      </c>
      <c r="V435" s="16">
        <f t="shared" ref="V435:V436" si="608">T435-U435</f>
        <v>0</v>
      </c>
      <c r="W435" s="16">
        <f>K435*36</f>
        <v>1482.48</v>
      </c>
      <c r="X435" s="17"/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f t="shared" ref="Q436" si="609">K436*N436</f>
        <v>1546.56</v>
      </c>
      <c r="R436" s="16">
        <v>0</v>
      </c>
      <c r="S436" s="16">
        <f t="shared" ref="S436" si="610">K436*R436</f>
        <v>0</v>
      </c>
      <c r="T436" s="16">
        <f t="shared" si="606"/>
        <v>1546.56</v>
      </c>
      <c r="U436" s="16">
        <f t="shared" si="607"/>
        <v>1546.56</v>
      </c>
      <c r="V436" s="16">
        <f t="shared" si="608"/>
        <v>0</v>
      </c>
      <c r="W436" s="16"/>
      <c r="X436" s="17"/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f t="shared" ref="Q437" si="611">+L437*O437</f>
        <v>625</v>
      </c>
      <c r="R437" s="16">
        <v>0</v>
      </c>
      <c r="S437" s="16">
        <f t="shared" ref="S437" si="612">+L437*R437</f>
        <v>0</v>
      </c>
      <c r="T437" s="16">
        <f t="shared" ref="T437" si="613">+Q437-S437</f>
        <v>625</v>
      </c>
      <c r="U437" s="16">
        <f t="shared" ref="U437" si="614">+T437*1</f>
        <v>625</v>
      </c>
      <c r="V437" s="16">
        <f t="shared" ref="V437" si="615">+T437-U437</f>
        <v>0</v>
      </c>
      <c r="W437" s="16"/>
      <c r="X437" s="17"/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f>K438*N438</f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7"/>
      <c r="X438" s="17"/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f t="shared" ref="Q439" si="616">+K439*N439</f>
        <v>405</v>
      </c>
      <c r="R439" s="16">
        <v>0</v>
      </c>
      <c r="S439" s="16">
        <f t="shared" ref="S439" si="617">+K439*R439</f>
        <v>0</v>
      </c>
      <c r="T439" s="16">
        <f t="shared" ref="T439:T442" si="618">+Q439-S439</f>
        <v>405</v>
      </c>
      <c r="U439" s="16">
        <f>+T439*0</f>
        <v>0</v>
      </c>
      <c r="V439" s="16">
        <f>+T439-U439</f>
        <v>405</v>
      </c>
      <c r="W439" s="17"/>
      <c r="X439" s="17"/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f t="shared" ref="Q440:Q442" si="619">+L440*O440</f>
        <v>1700</v>
      </c>
      <c r="R440" s="16">
        <v>0</v>
      </c>
      <c r="S440" s="16">
        <f t="shared" ref="S440:S442" si="620">+L440*R440</f>
        <v>0</v>
      </c>
      <c r="T440" s="16">
        <f t="shared" si="618"/>
        <v>1700</v>
      </c>
      <c r="U440" s="16">
        <f t="shared" ref="U440:U445" si="621">+T440*1</f>
        <v>1700</v>
      </c>
      <c r="V440" s="16">
        <f t="shared" ref="V440:V445" si="622">+T440-U440</f>
        <v>0</v>
      </c>
      <c r="W440" s="16"/>
      <c r="X440" s="17"/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f t="shared" si="619"/>
        <v>1700</v>
      </c>
      <c r="R441" s="16">
        <v>0</v>
      </c>
      <c r="S441" s="16">
        <f t="shared" si="620"/>
        <v>0</v>
      </c>
      <c r="T441" s="16">
        <f t="shared" si="618"/>
        <v>1700</v>
      </c>
      <c r="U441" s="16">
        <f t="shared" si="621"/>
        <v>1700</v>
      </c>
      <c r="V441" s="16">
        <f t="shared" si="622"/>
        <v>0</v>
      </c>
      <c r="W441" s="16"/>
      <c r="X441" s="17"/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f t="shared" si="619"/>
        <v>1700</v>
      </c>
      <c r="R442" s="16">
        <v>0</v>
      </c>
      <c r="S442" s="16">
        <f t="shared" si="620"/>
        <v>0</v>
      </c>
      <c r="T442" s="16">
        <f t="shared" si="618"/>
        <v>1700</v>
      </c>
      <c r="U442" s="16">
        <f t="shared" si="621"/>
        <v>1700</v>
      </c>
      <c r="V442" s="16">
        <f t="shared" si="622"/>
        <v>0</v>
      </c>
      <c r="W442" s="16"/>
      <c r="X442" s="17"/>
      <c r="Y442" s="13"/>
      <c r="Z442" s="13" t="s">
        <v>35</v>
      </c>
    </row>
    <row r="443" spans="1:26" x14ac:dyDescent="0.25">
      <c r="A443" s="11">
        <v>45302</v>
      </c>
      <c r="B443" s="12" t="s">
        <v>1518</v>
      </c>
      <c r="C443" s="12" t="s">
        <v>1519</v>
      </c>
      <c r="D443" s="12" t="s">
        <v>68</v>
      </c>
      <c r="E443" s="12" t="s">
        <v>29</v>
      </c>
      <c r="F443" s="12"/>
      <c r="G443" s="13" t="s">
        <v>63</v>
      </c>
      <c r="H443" s="13" t="s">
        <v>31</v>
      </c>
      <c r="I443" s="13" t="s">
        <v>40</v>
      </c>
      <c r="J443" s="13" t="s">
        <v>41</v>
      </c>
      <c r="K443" s="14">
        <v>41.96</v>
      </c>
      <c r="L443" s="14">
        <v>28</v>
      </c>
      <c r="M443" s="14">
        <v>1.4985714285714291</v>
      </c>
      <c r="N443" s="14">
        <v>90</v>
      </c>
      <c r="O443" s="14" t="s">
        <v>34</v>
      </c>
      <c r="P443" s="14"/>
      <c r="Q443" s="15">
        <f>+K443*N443</f>
        <v>3776.4</v>
      </c>
      <c r="R443" s="16">
        <v>43</v>
      </c>
      <c r="S443" s="16">
        <f>+K443*R443</f>
        <v>1804.28</v>
      </c>
      <c r="T443" s="16">
        <f>+Q443-S443</f>
        <v>1972.1200000000001</v>
      </c>
      <c r="U443" s="16">
        <f t="shared" si="621"/>
        <v>1972.1200000000001</v>
      </c>
      <c r="V443" s="16">
        <f t="shared" si="622"/>
        <v>0</v>
      </c>
      <c r="W443" s="17">
        <f>+K443*40</f>
        <v>1678.4</v>
      </c>
      <c r="X443" s="17"/>
      <c r="Y443" s="13" t="s">
        <v>64</v>
      </c>
      <c r="Z443" s="13" t="s">
        <v>65</v>
      </c>
    </row>
    <row r="444" spans="1:26" x14ac:dyDescent="0.25">
      <c r="A444" s="11">
        <v>45302</v>
      </c>
      <c r="B444" s="12" t="s">
        <v>1520</v>
      </c>
      <c r="C444" s="12" t="s">
        <v>1521</v>
      </c>
      <c r="D444" s="12" t="s">
        <v>62</v>
      </c>
      <c r="E444" s="12" t="s">
        <v>29</v>
      </c>
      <c r="F444" s="12"/>
      <c r="G444" s="13" t="s">
        <v>63</v>
      </c>
      <c r="H444" s="13" t="s">
        <v>31</v>
      </c>
      <c r="I444" s="13" t="s">
        <v>58</v>
      </c>
      <c r="J444" s="13" t="s">
        <v>59</v>
      </c>
      <c r="K444" s="14">
        <v>43.28</v>
      </c>
      <c r="L444" s="14">
        <v>25</v>
      </c>
      <c r="M444" s="14">
        <v>1.7312000000000001</v>
      </c>
      <c r="N444" s="14">
        <v>88</v>
      </c>
      <c r="O444" s="14" t="s">
        <v>34</v>
      </c>
      <c r="P444" s="14"/>
      <c r="Q444" s="15">
        <f>+K444*N444</f>
        <v>3808.6400000000003</v>
      </c>
      <c r="R444" s="16">
        <v>43</v>
      </c>
      <c r="S444" s="16">
        <f>+K444*R444</f>
        <v>1861.04</v>
      </c>
      <c r="T444" s="16">
        <f>+Q444-S444</f>
        <v>1947.6000000000004</v>
      </c>
      <c r="U444" s="16">
        <f t="shared" si="621"/>
        <v>1947.6000000000004</v>
      </c>
      <c r="V444" s="16">
        <f t="shared" si="622"/>
        <v>0</v>
      </c>
      <c r="W444" s="17">
        <f>+K444*40</f>
        <v>1731.2</v>
      </c>
      <c r="X444" s="17"/>
      <c r="Y444" s="13" t="s">
        <v>64</v>
      </c>
      <c r="Z444" s="13" t="s">
        <v>65</v>
      </c>
    </row>
    <row r="445" spans="1:26" x14ac:dyDescent="0.25">
      <c r="A445" s="11">
        <v>45302</v>
      </c>
      <c r="B445" s="12" t="s">
        <v>1522</v>
      </c>
      <c r="C445" s="12" t="s">
        <v>1523</v>
      </c>
      <c r="D445" s="12" t="s">
        <v>76</v>
      </c>
      <c r="E445" s="12" t="s">
        <v>29</v>
      </c>
      <c r="F445" s="12"/>
      <c r="G445" s="13" t="s">
        <v>63</v>
      </c>
      <c r="H445" s="13" t="s">
        <v>31</v>
      </c>
      <c r="I445" s="13" t="s">
        <v>69</v>
      </c>
      <c r="J445" s="13" t="s">
        <v>70</v>
      </c>
      <c r="K445" s="14">
        <v>41.12</v>
      </c>
      <c r="L445" s="14">
        <v>28</v>
      </c>
      <c r="M445" s="14">
        <v>1.468571428571428</v>
      </c>
      <c r="N445" s="14">
        <v>92</v>
      </c>
      <c r="O445" s="14" t="s">
        <v>34</v>
      </c>
      <c r="P445" s="14"/>
      <c r="Q445" s="15">
        <f>+K445*N445</f>
        <v>3783.04</v>
      </c>
      <c r="R445" s="16">
        <v>43</v>
      </c>
      <c r="S445" s="16">
        <f>+K445*R445</f>
        <v>1768.1599999999999</v>
      </c>
      <c r="T445" s="16">
        <f>+Q445-S445</f>
        <v>2014.88</v>
      </c>
      <c r="U445" s="16">
        <f t="shared" si="621"/>
        <v>2014.88</v>
      </c>
      <c r="V445" s="16">
        <f t="shared" si="622"/>
        <v>0</v>
      </c>
      <c r="W445" s="17">
        <f>+K445*40</f>
        <v>1644.8</v>
      </c>
      <c r="X445" s="17"/>
      <c r="Y445" s="13" t="s">
        <v>64</v>
      </c>
      <c r="Z445" s="13" t="s">
        <v>65</v>
      </c>
    </row>
    <row r="446" spans="1:26" x14ac:dyDescent="0.25">
      <c r="A446" s="11">
        <v>45302</v>
      </c>
      <c r="B446" s="12" t="s">
        <v>1524</v>
      </c>
      <c r="C446" s="12" t="s">
        <v>1525</v>
      </c>
      <c r="D446" s="12" t="s">
        <v>1526</v>
      </c>
      <c r="E446" s="12" t="s">
        <v>1527</v>
      </c>
      <c r="F446" s="12" t="s">
        <v>45</v>
      </c>
      <c r="G446" s="13" t="s">
        <v>46</v>
      </c>
      <c r="H446" s="13" t="s">
        <v>31</v>
      </c>
      <c r="I446" s="13" t="s">
        <v>40</v>
      </c>
      <c r="J446" s="13" t="s">
        <v>41</v>
      </c>
      <c r="K446" s="14">
        <v>36.880000000000003</v>
      </c>
      <c r="L446" s="14">
        <v>25</v>
      </c>
      <c r="M446" s="14">
        <v>1.4752000000000001</v>
      </c>
      <c r="N446" s="14">
        <v>46</v>
      </c>
      <c r="O446" s="14" t="s">
        <v>34</v>
      </c>
      <c r="P446" s="14">
        <v>50</v>
      </c>
      <c r="Q446" s="16">
        <f>(+K446*N446)-P446</f>
        <v>1646.48</v>
      </c>
      <c r="R446" s="16">
        <v>0</v>
      </c>
      <c r="S446" s="16">
        <f t="shared" ref="S446" si="623">+K446*R446</f>
        <v>0</v>
      </c>
      <c r="T446" s="16">
        <f>+Q446-S446</f>
        <v>1646.48</v>
      </c>
      <c r="U446" s="16">
        <f>+T446*0</f>
        <v>0</v>
      </c>
      <c r="V446" s="16">
        <f t="shared" ref="V446:V449" si="624">T446-U446</f>
        <v>1646.48</v>
      </c>
      <c r="W446" s="16"/>
      <c r="X446" s="17"/>
      <c r="Y446" s="13"/>
      <c r="Z446" s="13" t="s">
        <v>35</v>
      </c>
    </row>
    <row r="447" spans="1:26" x14ac:dyDescent="0.25">
      <c r="A447" s="11">
        <v>45302</v>
      </c>
      <c r="B447" s="12" t="s">
        <v>1528</v>
      </c>
      <c r="C447" s="12" t="s">
        <v>1529</v>
      </c>
      <c r="D447" s="12" t="s">
        <v>154</v>
      </c>
      <c r="E447" s="12" t="s">
        <v>29</v>
      </c>
      <c r="F447" s="12">
        <v>913</v>
      </c>
      <c r="G447" s="13" t="s">
        <v>149</v>
      </c>
      <c r="H447" s="13" t="s">
        <v>93</v>
      </c>
      <c r="I447" s="13" t="s">
        <v>93</v>
      </c>
      <c r="J447" s="13" t="s">
        <v>94</v>
      </c>
      <c r="K447" s="14">
        <v>41.34</v>
      </c>
      <c r="L447" s="14">
        <v>25</v>
      </c>
      <c r="M447" s="14">
        <v>1.6536</v>
      </c>
      <c r="N447" s="14" t="s">
        <v>34</v>
      </c>
      <c r="O447" s="14">
        <v>25</v>
      </c>
      <c r="P447" s="14"/>
      <c r="Q447" s="16">
        <f>L447*O447</f>
        <v>625</v>
      </c>
      <c r="R447" s="16">
        <v>0</v>
      </c>
      <c r="S447" s="16">
        <f>L447*R447</f>
        <v>0</v>
      </c>
      <c r="T447" s="16">
        <f t="shared" ref="T447:T449" si="625">Q447-S447</f>
        <v>625</v>
      </c>
      <c r="U447" s="16">
        <f t="shared" ref="U447:U449" si="626">T447*1</f>
        <v>625</v>
      </c>
      <c r="V447" s="16">
        <f t="shared" si="624"/>
        <v>0</v>
      </c>
      <c r="W447" s="16"/>
      <c r="X447" s="17"/>
      <c r="Y447" s="13"/>
      <c r="Z447" s="13" t="s">
        <v>35</v>
      </c>
    </row>
    <row r="448" spans="1:26" x14ac:dyDescent="0.25">
      <c r="A448" s="11">
        <v>45302</v>
      </c>
      <c r="B448" s="12" t="s">
        <v>1530</v>
      </c>
      <c r="C448" s="12" t="s">
        <v>1531</v>
      </c>
      <c r="D448" s="12" t="s">
        <v>148</v>
      </c>
      <c r="E448" s="12" t="s">
        <v>29</v>
      </c>
      <c r="F448" s="12">
        <v>38</v>
      </c>
      <c r="G448" s="13" t="s">
        <v>149</v>
      </c>
      <c r="H448" s="13" t="s">
        <v>93</v>
      </c>
      <c r="I448" s="13" t="s">
        <v>93</v>
      </c>
      <c r="J448" s="13" t="s">
        <v>94</v>
      </c>
      <c r="K448" s="14">
        <v>41.26</v>
      </c>
      <c r="L448" s="14">
        <v>25</v>
      </c>
      <c r="M448" s="14">
        <v>1.6504000000000001</v>
      </c>
      <c r="N448" s="14" t="s">
        <v>34</v>
      </c>
      <c r="O448" s="14">
        <v>25</v>
      </c>
      <c r="P448" s="14"/>
      <c r="Q448" s="16">
        <f>L448*O448</f>
        <v>625</v>
      </c>
      <c r="R448" s="16">
        <v>0</v>
      </c>
      <c r="S448" s="16">
        <f>L448*R448</f>
        <v>0</v>
      </c>
      <c r="T448" s="16">
        <f t="shared" si="625"/>
        <v>625</v>
      </c>
      <c r="U448" s="16">
        <f t="shared" si="626"/>
        <v>625</v>
      </c>
      <c r="V448" s="16">
        <f t="shared" si="624"/>
        <v>0</v>
      </c>
      <c r="W448" s="16"/>
      <c r="X448" s="17"/>
      <c r="Y448" s="13"/>
      <c r="Z448" s="13" t="s">
        <v>35</v>
      </c>
    </row>
    <row r="449" spans="1:26" x14ac:dyDescent="0.25">
      <c r="A449" s="11">
        <v>45302</v>
      </c>
      <c r="B449" s="12" t="s">
        <v>1532</v>
      </c>
      <c r="C449" s="12" t="s">
        <v>1533</v>
      </c>
      <c r="D449" s="12" t="s">
        <v>159</v>
      </c>
      <c r="E449" s="12" t="s">
        <v>29</v>
      </c>
      <c r="F449" s="12">
        <v>677</v>
      </c>
      <c r="G449" s="13" t="s">
        <v>149</v>
      </c>
      <c r="H449" s="13" t="s">
        <v>93</v>
      </c>
      <c r="I449" s="13" t="s">
        <v>93</v>
      </c>
      <c r="J449" s="13" t="s">
        <v>94</v>
      </c>
      <c r="K449" s="14">
        <v>42.28</v>
      </c>
      <c r="L449" s="14">
        <v>25</v>
      </c>
      <c r="M449" s="14">
        <v>1.6912</v>
      </c>
      <c r="N449" s="14" t="s">
        <v>34</v>
      </c>
      <c r="O449" s="14">
        <v>25</v>
      </c>
      <c r="P449" s="14"/>
      <c r="Q449" s="16">
        <f>L449*O449</f>
        <v>625</v>
      </c>
      <c r="R449" s="16">
        <v>0</v>
      </c>
      <c r="S449" s="16">
        <f>L449*R449</f>
        <v>0</v>
      </c>
      <c r="T449" s="16">
        <f t="shared" si="625"/>
        <v>625</v>
      </c>
      <c r="U449" s="16">
        <f t="shared" si="626"/>
        <v>625</v>
      </c>
      <c r="V449" s="16">
        <f t="shared" si="624"/>
        <v>0</v>
      </c>
      <c r="W449" s="16"/>
      <c r="X449" s="17"/>
      <c r="Y449" s="13"/>
      <c r="Z449" s="13" t="s">
        <v>35</v>
      </c>
    </row>
    <row r="450" spans="1:26" x14ac:dyDescent="0.25">
      <c r="A450" s="11">
        <v>45302</v>
      </c>
      <c r="B450" s="12" t="s">
        <v>1534</v>
      </c>
      <c r="C450" s="12" t="s">
        <v>1535</v>
      </c>
      <c r="D450" s="12" t="s">
        <v>1536</v>
      </c>
      <c r="E450" s="12" t="s">
        <v>29</v>
      </c>
      <c r="F450" s="12" t="s">
        <v>45</v>
      </c>
      <c r="G450" s="13" t="s">
        <v>46</v>
      </c>
      <c r="H450" s="13" t="s">
        <v>31</v>
      </c>
      <c r="I450" s="13" t="s">
        <v>40</v>
      </c>
      <c r="J450" s="13" t="s">
        <v>41</v>
      </c>
      <c r="K450" s="14">
        <v>9.76</v>
      </c>
      <c r="L450" s="14">
        <v>6</v>
      </c>
      <c r="M450" s="14">
        <v>1.6266666666666669</v>
      </c>
      <c r="N450" s="14">
        <v>46</v>
      </c>
      <c r="O450" s="14" t="s">
        <v>34</v>
      </c>
      <c r="P450" s="14"/>
      <c r="Q450" s="15">
        <f t="shared" ref="Q450" si="627">+K450*N450</f>
        <v>448.96</v>
      </c>
      <c r="R450" s="16">
        <v>0</v>
      </c>
      <c r="S450" s="16">
        <f t="shared" ref="S450" si="628">+K450*R450</f>
        <v>0</v>
      </c>
      <c r="T450" s="16">
        <f t="shared" ref="T450:T451" si="629">+Q450-S450</f>
        <v>448.96</v>
      </c>
      <c r="U450" s="16">
        <f t="shared" ref="U450" si="630">+T450*0</f>
        <v>0</v>
      </c>
      <c r="V450" s="16">
        <f>+T450-U450</f>
        <v>448.96</v>
      </c>
      <c r="W450" s="16"/>
      <c r="X450" s="17"/>
      <c r="Y450" s="13"/>
      <c r="Z450" s="13" t="s">
        <v>35</v>
      </c>
    </row>
    <row r="451" spans="1:26" x14ac:dyDescent="0.25">
      <c r="A451" s="11">
        <v>45302</v>
      </c>
      <c r="B451" s="12" t="s">
        <v>1537</v>
      </c>
      <c r="C451" s="12" t="s">
        <v>1538</v>
      </c>
      <c r="D451" s="12" t="s">
        <v>208</v>
      </c>
      <c r="E451" s="12" t="s">
        <v>29</v>
      </c>
      <c r="F451" s="12"/>
      <c r="G451" s="13" t="s">
        <v>63</v>
      </c>
      <c r="H451" s="13" t="s">
        <v>31</v>
      </c>
      <c r="I451" s="13" t="s">
        <v>58</v>
      </c>
      <c r="J451" s="13" t="s">
        <v>59</v>
      </c>
      <c r="K451" s="14">
        <v>43.62</v>
      </c>
      <c r="L451" s="14">
        <v>25</v>
      </c>
      <c r="M451" s="14">
        <v>1.7447999999999999</v>
      </c>
      <c r="N451" s="14">
        <v>83</v>
      </c>
      <c r="O451" s="14" t="s">
        <v>34</v>
      </c>
      <c r="P451" s="14"/>
      <c r="Q451" s="16">
        <f>+K451*N451</f>
        <v>3620.4599999999996</v>
      </c>
      <c r="R451" s="16">
        <v>38</v>
      </c>
      <c r="S451" s="16">
        <f>K451*R451</f>
        <v>1657.56</v>
      </c>
      <c r="T451" s="16">
        <f t="shared" si="629"/>
        <v>1962.8999999999996</v>
      </c>
      <c r="U451" s="16">
        <f t="shared" ref="U451" si="631">+T451*1</f>
        <v>1962.8999999999996</v>
      </c>
      <c r="V451" s="16">
        <f t="shared" ref="V451" si="632">+T451-U451</f>
        <v>0</v>
      </c>
      <c r="W451" s="16">
        <f>K451*36</f>
        <v>1570.32</v>
      </c>
      <c r="X451" s="17"/>
      <c r="Y451" s="13" t="s">
        <v>57</v>
      </c>
      <c r="Z451" s="13" t="s">
        <v>271</v>
      </c>
    </row>
    <row r="452" spans="1:26" x14ac:dyDescent="0.25">
      <c r="A452" s="11">
        <v>45303</v>
      </c>
      <c r="B452" s="12" t="s">
        <v>1539</v>
      </c>
      <c r="C452" s="12" t="s">
        <v>1540</v>
      </c>
      <c r="D452" s="12" t="s">
        <v>148</v>
      </c>
      <c r="E452" s="12" t="s">
        <v>29</v>
      </c>
      <c r="F452" s="12">
        <v>39</v>
      </c>
      <c r="G452" s="13" t="s">
        <v>149</v>
      </c>
      <c r="H452" s="13" t="s">
        <v>93</v>
      </c>
      <c r="I452" s="13" t="s">
        <v>93</v>
      </c>
      <c r="J452" s="13" t="s">
        <v>94</v>
      </c>
      <c r="K452" s="14">
        <v>40.92</v>
      </c>
      <c r="L452" s="14">
        <v>25</v>
      </c>
      <c r="M452" s="14">
        <v>1.6368</v>
      </c>
      <c r="N452" s="14" t="s">
        <v>34</v>
      </c>
      <c r="O452" s="14">
        <v>25</v>
      </c>
      <c r="P452" s="14"/>
      <c r="Q452" s="16">
        <f>L452*O452</f>
        <v>625</v>
      </c>
      <c r="R452" s="16">
        <v>0</v>
      </c>
      <c r="S452" s="16">
        <f>L452*R452</f>
        <v>0</v>
      </c>
      <c r="T452" s="16">
        <f t="shared" ref="T452:T454" si="633">Q452-S452</f>
        <v>625</v>
      </c>
      <c r="U452" s="16">
        <f t="shared" ref="U452:U454" si="634">T452*1</f>
        <v>625</v>
      </c>
      <c r="V452" s="16">
        <f t="shared" ref="V452:V454" si="635">T452-U452</f>
        <v>0</v>
      </c>
      <c r="W452" s="16"/>
      <c r="X452" s="17"/>
      <c r="Y452" s="13"/>
      <c r="Z452" s="13" t="s">
        <v>35</v>
      </c>
    </row>
    <row r="453" spans="1:26" x14ac:dyDescent="0.25">
      <c r="A453" s="11">
        <v>45303</v>
      </c>
      <c r="B453" s="12" t="s">
        <v>1541</v>
      </c>
      <c r="C453" s="12" t="s">
        <v>1542</v>
      </c>
      <c r="D453" s="12" t="s">
        <v>154</v>
      </c>
      <c r="E453" s="12" t="s">
        <v>29</v>
      </c>
      <c r="F453" s="12">
        <v>914</v>
      </c>
      <c r="G453" s="13" t="s">
        <v>149</v>
      </c>
      <c r="H453" s="13" t="s">
        <v>93</v>
      </c>
      <c r="I453" s="13" t="s">
        <v>93</v>
      </c>
      <c r="J453" s="13" t="s">
        <v>94</v>
      </c>
      <c r="K453" s="14">
        <v>41.34</v>
      </c>
      <c r="L453" s="14">
        <v>25</v>
      </c>
      <c r="M453" s="14">
        <v>1.6536000000000002</v>
      </c>
      <c r="N453" s="14" t="s">
        <v>34</v>
      </c>
      <c r="O453" s="14">
        <v>25</v>
      </c>
      <c r="P453" s="14"/>
      <c r="Q453" s="16">
        <f>L453*O453</f>
        <v>625</v>
      </c>
      <c r="R453" s="16">
        <v>0</v>
      </c>
      <c r="S453" s="16">
        <f>L453*R453</f>
        <v>0</v>
      </c>
      <c r="T453" s="16">
        <f t="shared" si="633"/>
        <v>625</v>
      </c>
      <c r="U453" s="16">
        <f t="shared" si="634"/>
        <v>625</v>
      </c>
      <c r="V453" s="16">
        <f t="shared" si="635"/>
        <v>0</v>
      </c>
      <c r="W453" s="16"/>
      <c r="X453" s="17"/>
      <c r="Y453" s="13"/>
      <c r="Z453" s="13" t="s">
        <v>35</v>
      </c>
    </row>
    <row r="454" spans="1:26" x14ac:dyDescent="0.25">
      <c r="A454" s="11">
        <v>45303</v>
      </c>
      <c r="B454" s="12" t="s">
        <v>1543</v>
      </c>
      <c r="C454" s="12" t="s">
        <v>1544</v>
      </c>
      <c r="D454" s="12" t="s">
        <v>159</v>
      </c>
      <c r="E454" s="12" t="s">
        <v>29</v>
      </c>
      <c r="F454" s="12">
        <v>678</v>
      </c>
      <c r="G454" s="13" t="s">
        <v>149</v>
      </c>
      <c r="H454" s="13" t="s">
        <v>93</v>
      </c>
      <c r="I454" s="13" t="s">
        <v>93</v>
      </c>
      <c r="J454" s="13" t="s">
        <v>94</v>
      </c>
      <c r="K454" s="14">
        <v>41.06</v>
      </c>
      <c r="L454" s="14">
        <v>25</v>
      </c>
      <c r="M454" s="14">
        <v>1.6424000000000001</v>
      </c>
      <c r="N454" s="14" t="s">
        <v>34</v>
      </c>
      <c r="O454" s="14">
        <v>25</v>
      </c>
      <c r="P454" s="14"/>
      <c r="Q454" s="16">
        <f>L454*O454</f>
        <v>625</v>
      </c>
      <c r="R454" s="16">
        <v>0</v>
      </c>
      <c r="S454" s="16">
        <f>L454*R454</f>
        <v>0</v>
      </c>
      <c r="T454" s="16">
        <f t="shared" si="633"/>
        <v>625</v>
      </c>
      <c r="U454" s="16">
        <f t="shared" si="634"/>
        <v>625</v>
      </c>
      <c r="V454" s="16">
        <f t="shared" si="635"/>
        <v>0</v>
      </c>
      <c r="W454" s="17"/>
      <c r="X454" s="17"/>
      <c r="Y454" s="13"/>
      <c r="Z454" s="13" t="s">
        <v>35</v>
      </c>
    </row>
    <row r="455" spans="1:26" x14ac:dyDescent="0.25">
      <c r="A455" s="11">
        <v>45303</v>
      </c>
      <c r="B455" s="12" t="s">
        <v>1545</v>
      </c>
      <c r="C455" s="12" t="s">
        <v>1546</v>
      </c>
      <c r="D455" s="12" t="s">
        <v>144</v>
      </c>
      <c r="E455" s="12" t="s">
        <v>29</v>
      </c>
      <c r="F455" s="12">
        <v>2402</v>
      </c>
      <c r="G455" s="13" t="s">
        <v>145</v>
      </c>
      <c r="H455" s="13" t="s">
        <v>31</v>
      </c>
      <c r="I455" s="13" t="s">
        <v>58</v>
      </c>
      <c r="J455" s="13" t="s">
        <v>59</v>
      </c>
      <c r="K455" s="14">
        <v>40.380000000000003</v>
      </c>
      <c r="L455" s="14">
        <v>25</v>
      </c>
      <c r="M455" s="14">
        <v>1.6152000000000002</v>
      </c>
      <c r="N455" s="14">
        <v>43</v>
      </c>
      <c r="O455" s="14" t="s">
        <v>34</v>
      </c>
      <c r="P455" s="14"/>
      <c r="Q455" s="16">
        <f>K455*N455</f>
        <v>1736.3400000000001</v>
      </c>
      <c r="R455" s="16">
        <v>0</v>
      </c>
      <c r="S455" s="16">
        <f>K455*R455</f>
        <v>0</v>
      </c>
      <c r="T455" s="16">
        <f>Q455-S455</f>
        <v>1736.3400000000001</v>
      </c>
      <c r="U455" s="16">
        <f>T455*1</f>
        <v>1736.3400000000001</v>
      </c>
      <c r="V455" s="16">
        <f>T455-U455</f>
        <v>0</v>
      </c>
      <c r="W455" s="17"/>
      <c r="X455" s="17"/>
      <c r="Y455" s="13"/>
      <c r="Z455" s="13" t="s">
        <v>35</v>
      </c>
    </row>
    <row r="456" spans="1:26" x14ac:dyDescent="0.25">
      <c r="A456" s="11">
        <v>45303</v>
      </c>
      <c r="B456" s="12" t="s">
        <v>1547</v>
      </c>
      <c r="C456" s="12" t="s">
        <v>1548</v>
      </c>
      <c r="D456" s="12" t="s">
        <v>410</v>
      </c>
      <c r="E456" s="12" t="s">
        <v>29</v>
      </c>
      <c r="F456" s="12">
        <v>2403</v>
      </c>
      <c r="G456" s="13" t="s">
        <v>145</v>
      </c>
      <c r="H456" s="13" t="s">
        <v>31</v>
      </c>
      <c r="I456" s="13" t="s">
        <v>58</v>
      </c>
      <c r="J456" s="13" t="s">
        <v>59</v>
      </c>
      <c r="K456" s="14">
        <v>42.8</v>
      </c>
      <c r="L456" s="14">
        <v>25</v>
      </c>
      <c r="M456" s="14">
        <v>1.712</v>
      </c>
      <c r="N456" s="14">
        <v>43</v>
      </c>
      <c r="O456" s="14" t="s">
        <v>34</v>
      </c>
      <c r="P456" s="14"/>
      <c r="Q456" s="16">
        <f>K456*N456</f>
        <v>1840.3999999999999</v>
      </c>
      <c r="R456" s="16">
        <v>0</v>
      </c>
      <c r="S456" s="16">
        <f>K456*R456</f>
        <v>0</v>
      </c>
      <c r="T456" s="16">
        <f>Q456-S456</f>
        <v>1840.3999999999999</v>
      </c>
      <c r="U456" s="16">
        <f>T456*1</f>
        <v>1840.3999999999999</v>
      </c>
      <c r="V456" s="16">
        <f>T456-U456</f>
        <v>0</v>
      </c>
      <c r="W456" s="17"/>
      <c r="X456" s="17"/>
      <c r="Y456" s="13"/>
      <c r="Z456" s="13" t="s">
        <v>35</v>
      </c>
    </row>
    <row r="457" spans="1:26" x14ac:dyDescent="0.25">
      <c r="A457" s="11">
        <v>45303</v>
      </c>
      <c r="B457" s="12" t="s">
        <v>1549</v>
      </c>
      <c r="C457" s="12" t="s">
        <v>1550</v>
      </c>
      <c r="D457" s="12" t="s">
        <v>56</v>
      </c>
      <c r="E457" s="12" t="s">
        <v>29</v>
      </c>
      <c r="F457" s="12">
        <v>3375</v>
      </c>
      <c r="G457" s="13" t="s">
        <v>57</v>
      </c>
      <c r="H457" s="13" t="s">
        <v>31</v>
      </c>
      <c r="I457" s="13" t="s">
        <v>58</v>
      </c>
      <c r="J457" s="13" t="s">
        <v>59</v>
      </c>
      <c r="K457" s="14">
        <v>42.16</v>
      </c>
      <c r="L457" s="14">
        <v>25</v>
      </c>
      <c r="M457" s="14">
        <v>1.6863999999999999</v>
      </c>
      <c r="N457" s="14" t="s">
        <v>34</v>
      </c>
      <c r="O457" s="14">
        <v>68</v>
      </c>
      <c r="P457" s="14"/>
      <c r="Q457" s="16">
        <f t="shared" ref="Q457" si="636">+L457*O457</f>
        <v>1700</v>
      </c>
      <c r="R457" s="16">
        <v>0</v>
      </c>
      <c r="S457" s="16">
        <f t="shared" ref="S457" si="637">+L457*R457</f>
        <v>0</v>
      </c>
      <c r="T457" s="16">
        <f t="shared" ref="T457" si="638">+Q457-S457</f>
        <v>1700</v>
      </c>
      <c r="U457" s="16">
        <f t="shared" ref="U457:U460" si="639">+T457*1</f>
        <v>1700</v>
      </c>
      <c r="V457" s="16">
        <f t="shared" ref="V457:V460" si="640">+T457-U457</f>
        <v>0</v>
      </c>
      <c r="W457" s="17"/>
      <c r="X457" s="17"/>
      <c r="Y457" s="13"/>
      <c r="Z457" s="13" t="s">
        <v>35</v>
      </c>
    </row>
    <row r="458" spans="1:26" x14ac:dyDescent="0.25">
      <c r="A458" s="11">
        <v>45303</v>
      </c>
      <c r="B458" s="12" t="s">
        <v>1551</v>
      </c>
      <c r="C458" s="12" t="s">
        <v>1552</v>
      </c>
      <c r="D458" s="12" t="s">
        <v>68</v>
      </c>
      <c r="E458" s="12" t="s">
        <v>29</v>
      </c>
      <c r="F458" s="12"/>
      <c r="G458" s="13" t="s">
        <v>63</v>
      </c>
      <c r="H458" s="13" t="s">
        <v>31</v>
      </c>
      <c r="I458" s="13" t="s">
        <v>40</v>
      </c>
      <c r="J458" s="13" t="s">
        <v>41</v>
      </c>
      <c r="K458" s="14">
        <v>41.54</v>
      </c>
      <c r="L458" s="14">
        <v>28</v>
      </c>
      <c r="M458" s="14">
        <v>1.4835714285714285</v>
      </c>
      <c r="N458" s="14">
        <v>90</v>
      </c>
      <c r="O458" s="14" t="s">
        <v>34</v>
      </c>
      <c r="P458" s="14"/>
      <c r="Q458" s="15">
        <f>+K458*N458</f>
        <v>3738.6</v>
      </c>
      <c r="R458" s="16">
        <v>43</v>
      </c>
      <c r="S458" s="16">
        <f>+K458*R458</f>
        <v>1786.22</v>
      </c>
      <c r="T458" s="16">
        <f>+Q458-S458</f>
        <v>1952.3799999999999</v>
      </c>
      <c r="U458" s="16">
        <f t="shared" si="639"/>
        <v>1952.3799999999999</v>
      </c>
      <c r="V458" s="16">
        <f t="shared" si="640"/>
        <v>0</v>
      </c>
      <c r="W458" s="17">
        <f>+K458*40</f>
        <v>1661.6</v>
      </c>
      <c r="X458" s="17"/>
      <c r="Y458" s="13" t="s">
        <v>64</v>
      </c>
      <c r="Z458" s="13" t="s">
        <v>65</v>
      </c>
    </row>
    <row r="459" spans="1:26" x14ac:dyDescent="0.25">
      <c r="A459" s="11">
        <v>45303</v>
      </c>
      <c r="B459" s="12" t="s">
        <v>1553</v>
      </c>
      <c r="C459" s="12" t="s">
        <v>1554</v>
      </c>
      <c r="D459" s="12" t="s">
        <v>62</v>
      </c>
      <c r="E459" s="12" t="s">
        <v>29</v>
      </c>
      <c r="F459" s="12"/>
      <c r="G459" s="13" t="s">
        <v>63</v>
      </c>
      <c r="H459" s="13" t="s">
        <v>31</v>
      </c>
      <c r="I459" s="13" t="s">
        <v>58</v>
      </c>
      <c r="J459" s="13" t="s">
        <v>59</v>
      </c>
      <c r="K459" s="14">
        <v>43.56</v>
      </c>
      <c r="L459" s="14">
        <v>25</v>
      </c>
      <c r="M459" s="14">
        <v>1.7424000000000002</v>
      </c>
      <c r="N459" s="14">
        <v>88</v>
      </c>
      <c r="O459" s="14" t="s">
        <v>34</v>
      </c>
      <c r="P459" s="14"/>
      <c r="Q459" s="15">
        <f>+K459*N459</f>
        <v>3833.28</v>
      </c>
      <c r="R459" s="16">
        <v>43</v>
      </c>
      <c r="S459" s="16">
        <f>+K459*R459</f>
        <v>1873.0800000000002</v>
      </c>
      <c r="T459" s="16">
        <f>+Q459-S459</f>
        <v>1960.2</v>
      </c>
      <c r="U459" s="16">
        <f t="shared" si="639"/>
        <v>1960.2</v>
      </c>
      <c r="V459" s="16">
        <f t="shared" si="640"/>
        <v>0</v>
      </c>
      <c r="W459" s="17">
        <f>+K459*40</f>
        <v>1742.4</v>
      </c>
      <c r="X459" s="17"/>
      <c r="Y459" s="13" t="s">
        <v>64</v>
      </c>
      <c r="Z459" s="13" t="s">
        <v>65</v>
      </c>
    </row>
    <row r="460" spans="1:26" x14ac:dyDescent="0.25">
      <c r="A460" s="11">
        <v>45303</v>
      </c>
      <c r="B460" s="12" t="s">
        <v>1555</v>
      </c>
      <c r="C460" s="12" t="s">
        <v>1556</v>
      </c>
      <c r="D460" s="12" t="s">
        <v>263</v>
      </c>
      <c r="E460" s="12" t="s">
        <v>29</v>
      </c>
      <c r="F460" s="12">
        <v>3374</v>
      </c>
      <c r="G460" s="13" t="s">
        <v>57</v>
      </c>
      <c r="H460" s="13" t="s">
        <v>93</v>
      </c>
      <c r="I460" s="13" t="s">
        <v>93</v>
      </c>
      <c r="J460" s="13" t="s">
        <v>94</v>
      </c>
      <c r="K460" s="14">
        <v>40.06</v>
      </c>
      <c r="L460" s="14">
        <v>25</v>
      </c>
      <c r="M460" s="14">
        <v>1.6024</v>
      </c>
      <c r="N460" s="14" t="s">
        <v>34</v>
      </c>
      <c r="O460" s="14">
        <v>25</v>
      </c>
      <c r="P460" s="14"/>
      <c r="Q460" s="16">
        <f t="shared" ref="Q460" si="641">+L460*O460</f>
        <v>625</v>
      </c>
      <c r="R460" s="16">
        <v>0</v>
      </c>
      <c r="S460" s="16">
        <f t="shared" ref="S460" si="642">+L460*R460</f>
        <v>0</v>
      </c>
      <c r="T460" s="16">
        <f t="shared" ref="T460" si="643">+Q460-S460</f>
        <v>625</v>
      </c>
      <c r="U460" s="16">
        <f t="shared" si="639"/>
        <v>625</v>
      </c>
      <c r="V460" s="16">
        <f t="shared" si="640"/>
        <v>0</v>
      </c>
      <c r="W460" s="16"/>
      <c r="X460" s="17"/>
      <c r="Y460" s="13"/>
      <c r="Z460" s="13" t="s">
        <v>35</v>
      </c>
    </row>
    <row r="461" spans="1:26" x14ac:dyDescent="0.25">
      <c r="A461" s="11">
        <v>45303</v>
      </c>
      <c r="B461" s="12" t="s">
        <v>1557</v>
      </c>
      <c r="C461" s="12" t="s">
        <v>1558</v>
      </c>
      <c r="D461" s="12" t="s">
        <v>100</v>
      </c>
      <c r="E461" s="12" t="s">
        <v>29</v>
      </c>
      <c r="F461" s="12">
        <v>20933</v>
      </c>
      <c r="G461" s="13" t="s">
        <v>101</v>
      </c>
      <c r="H461" s="13" t="s">
        <v>93</v>
      </c>
      <c r="I461" s="13" t="s">
        <v>93</v>
      </c>
      <c r="J461" s="13" t="s">
        <v>94</v>
      </c>
      <c r="K461" s="14">
        <v>37.299999999999997</v>
      </c>
      <c r="L461" s="14">
        <v>25</v>
      </c>
      <c r="M461" s="14">
        <v>1.492</v>
      </c>
      <c r="N461" s="14">
        <v>17</v>
      </c>
      <c r="O461" s="14" t="s">
        <v>34</v>
      </c>
      <c r="P461" s="14"/>
      <c r="Q461" s="15">
        <f>K461*N461</f>
        <v>634.09999999999991</v>
      </c>
      <c r="R461" s="16">
        <v>0</v>
      </c>
      <c r="S461" s="16">
        <f>K461*R461</f>
        <v>0</v>
      </c>
      <c r="T461" s="16">
        <f>Q461-S461</f>
        <v>634.09999999999991</v>
      </c>
      <c r="U461" s="16">
        <f>T461*1</f>
        <v>634.09999999999991</v>
      </c>
      <c r="V461" s="16">
        <f>T461-U461</f>
        <v>0</v>
      </c>
      <c r="W461" s="17">
        <v>0</v>
      </c>
      <c r="X461" s="17"/>
      <c r="Y461" s="13"/>
      <c r="Z461" s="13" t="s">
        <v>35</v>
      </c>
    </row>
    <row r="462" spans="1:26" x14ac:dyDescent="0.25">
      <c r="A462" s="11">
        <v>45303</v>
      </c>
      <c r="B462" s="12" t="s">
        <v>1559</v>
      </c>
      <c r="C462" s="12" t="s">
        <v>1560</v>
      </c>
      <c r="D462" s="12" t="s">
        <v>104</v>
      </c>
      <c r="E462" s="12" t="s">
        <v>29</v>
      </c>
      <c r="F462" s="12" t="s">
        <v>45</v>
      </c>
      <c r="G462" s="13" t="s">
        <v>46</v>
      </c>
      <c r="H462" s="13" t="s">
        <v>93</v>
      </c>
      <c r="I462" s="13" t="s">
        <v>93</v>
      </c>
      <c r="J462" s="13" t="s">
        <v>94</v>
      </c>
      <c r="K462" s="14">
        <v>36</v>
      </c>
      <c r="L462" s="14">
        <v>25</v>
      </c>
      <c r="M462" s="14">
        <v>1.44</v>
      </c>
      <c r="N462" s="14">
        <v>15</v>
      </c>
      <c r="O462" s="14" t="s">
        <v>34</v>
      </c>
      <c r="P462" s="14"/>
      <c r="Q462" s="15">
        <f t="shared" ref="Q462" si="644">+K462*N462</f>
        <v>540</v>
      </c>
      <c r="R462" s="16">
        <v>0</v>
      </c>
      <c r="S462" s="16">
        <f t="shared" ref="S462" si="645">+K462*R462</f>
        <v>0</v>
      </c>
      <c r="T462" s="16">
        <f t="shared" ref="T462:T463" si="646">+Q462-S462</f>
        <v>540</v>
      </c>
      <c r="U462" s="16">
        <f t="shared" ref="U462" si="647">+T462*0</f>
        <v>0</v>
      </c>
      <c r="V462" s="16">
        <f>+T462-U462</f>
        <v>540</v>
      </c>
      <c r="W462" s="16"/>
      <c r="X462" s="17"/>
      <c r="Y462" s="13"/>
      <c r="Z462" s="13" t="s">
        <v>35</v>
      </c>
    </row>
    <row r="463" spans="1:26" x14ac:dyDescent="0.25">
      <c r="A463" s="11">
        <v>45303</v>
      </c>
      <c r="B463" s="12" t="s">
        <v>1561</v>
      </c>
      <c r="C463" s="12" t="s">
        <v>1562</v>
      </c>
      <c r="D463" s="12" t="s">
        <v>76</v>
      </c>
      <c r="E463" s="12" t="s">
        <v>29</v>
      </c>
      <c r="F463" s="12">
        <v>502</v>
      </c>
      <c r="G463" s="13" t="s">
        <v>64</v>
      </c>
      <c r="H463" s="13" t="s">
        <v>31</v>
      </c>
      <c r="I463" s="13" t="s">
        <v>40</v>
      </c>
      <c r="J463" s="13" t="s">
        <v>41</v>
      </c>
      <c r="K463" s="14">
        <v>38.32</v>
      </c>
      <c r="L463" s="14">
        <v>25</v>
      </c>
      <c r="M463" s="14">
        <v>1.5327999999999999</v>
      </c>
      <c r="N463" s="14" t="s">
        <v>34</v>
      </c>
      <c r="O463" s="14">
        <v>71</v>
      </c>
      <c r="P463" s="14"/>
      <c r="Q463" s="15">
        <f t="shared" ref="Q463" si="648">+L463*O463</f>
        <v>1775</v>
      </c>
      <c r="R463" s="16">
        <v>0</v>
      </c>
      <c r="S463" s="16">
        <f t="shared" ref="S463" si="649">+L463*R463</f>
        <v>0</v>
      </c>
      <c r="T463" s="16">
        <f t="shared" si="646"/>
        <v>1775</v>
      </c>
      <c r="U463" s="16">
        <f>+T463*0</f>
        <v>0</v>
      </c>
      <c r="V463" s="16">
        <f t="shared" ref="V463" si="650">+T463-U463</f>
        <v>1775</v>
      </c>
      <c r="W463" s="16"/>
      <c r="X463" s="17"/>
      <c r="Y463" s="13"/>
      <c r="Z463" s="13" t="s">
        <v>35</v>
      </c>
    </row>
    <row r="464" spans="1:26" x14ac:dyDescent="0.25">
      <c r="A464" s="11">
        <v>45303</v>
      </c>
      <c r="B464" s="12" t="s">
        <v>1563</v>
      </c>
      <c r="C464" s="12" t="s">
        <v>1564</v>
      </c>
      <c r="D464" s="12" t="s">
        <v>405</v>
      </c>
      <c r="E464" s="12" t="s">
        <v>29</v>
      </c>
      <c r="F464" s="12">
        <v>187</v>
      </c>
      <c r="G464" s="13" t="s">
        <v>101</v>
      </c>
      <c r="H464" s="13" t="s">
        <v>93</v>
      </c>
      <c r="I464" s="13" t="s">
        <v>93</v>
      </c>
      <c r="J464" s="13" t="s">
        <v>94</v>
      </c>
      <c r="K464" s="14">
        <v>36.799999999999997</v>
      </c>
      <c r="L464" s="14">
        <v>25</v>
      </c>
      <c r="M464" s="14">
        <v>1.472</v>
      </c>
      <c r="N464" s="14">
        <v>17</v>
      </c>
      <c r="O464" s="14" t="s">
        <v>34</v>
      </c>
      <c r="P464" s="14"/>
      <c r="Q464" s="15">
        <f>K464*N464</f>
        <v>625.59999999999991</v>
      </c>
      <c r="R464" s="16">
        <v>0</v>
      </c>
      <c r="S464" s="16">
        <f>K464*R464</f>
        <v>0</v>
      </c>
      <c r="T464" s="16">
        <f>Q464-S464</f>
        <v>625.59999999999991</v>
      </c>
      <c r="U464" s="16">
        <f>T464*1</f>
        <v>625.59999999999991</v>
      </c>
      <c r="V464" s="16">
        <f>T464-U464</f>
        <v>0</v>
      </c>
      <c r="W464" s="17">
        <v>0</v>
      </c>
      <c r="X464" s="17"/>
      <c r="Y464" s="13"/>
      <c r="Z464" s="13" t="s">
        <v>35</v>
      </c>
    </row>
    <row r="465" spans="1:26" x14ac:dyDescent="0.25">
      <c r="A465" s="11">
        <v>45303</v>
      </c>
      <c r="B465" s="12" t="s">
        <v>1565</v>
      </c>
      <c r="C465" s="12" t="s">
        <v>1566</v>
      </c>
      <c r="D465" s="12" t="s">
        <v>394</v>
      </c>
      <c r="E465" s="12" t="s">
        <v>29</v>
      </c>
      <c r="F465" s="12">
        <v>23310</v>
      </c>
      <c r="G465" s="13" t="s">
        <v>101</v>
      </c>
      <c r="H465" s="13" t="s">
        <v>93</v>
      </c>
      <c r="I465" s="13" t="s">
        <v>93</v>
      </c>
      <c r="J465" s="13" t="s">
        <v>94</v>
      </c>
      <c r="K465" s="14">
        <v>35.5</v>
      </c>
      <c r="L465" s="14">
        <v>25</v>
      </c>
      <c r="M465" s="14">
        <v>1.42</v>
      </c>
      <c r="N465" s="14">
        <v>17</v>
      </c>
      <c r="O465" s="14" t="s">
        <v>34</v>
      </c>
      <c r="P465" s="14"/>
      <c r="Q465" s="15">
        <f>K465*N465</f>
        <v>603.5</v>
      </c>
      <c r="R465" s="16">
        <v>0</v>
      </c>
      <c r="S465" s="16">
        <f>K465*R465</f>
        <v>0</v>
      </c>
      <c r="T465" s="16">
        <f>Q465-S465</f>
        <v>603.5</v>
      </c>
      <c r="U465" s="16">
        <f>T465*1</f>
        <v>603.5</v>
      </c>
      <c r="V465" s="16">
        <f>T465-U465</f>
        <v>0</v>
      </c>
      <c r="W465" s="17">
        <v>0</v>
      </c>
      <c r="X465" s="17"/>
      <c r="Y465" s="13"/>
      <c r="Z465" s="13" t="s">
        <v>35</v>
      </c>
    </row>
    <row r="466" spans="1:26" x14ac:dyDescent="0.25">
      <c r="A466" s="11">
        <v>45303</v>
      </c>
      <c r="B466" s="12" t="s">
        <v>1567</v>
      </c>
      <c r="C466" s="12" t="s">
        <v>1568</v>
      </c>
      <c r="D466" s="12" t="s">
        <v>578</v>
      </c>
      <c r="E466" s="12" t="s">
        <v>29</v>
      </c>
      <c r="F466" s="12">
        <v>4441</v>
      </c>
      <c r="G466" s="13" t="s">
        <v>57</v>
      </c>
      <c r="H466" s="13" t="s">
        <v>31</v>
      </c>
      <c r="I466" s="13" t="s">
        <v>58</v>
      </c>
      <c r="J466" s="13" t="s">
        <v>59</v>
      </c>
      <c r="K466" s="14">
        <v>33.82</v>
      </c>
      <c r="L466" s="14">
        <v>20</v>
      </c>
      <c r="M466" s="14">
        <v>1.6910000000000001</v>
      </c>
      <c r="N466" s="14" t="s">
        <v>34</v>
      </c>
      <c r="O466" s="14">
        <v>68</v>
      </c>
      <c r="P466" s="14"/>
      <c r="Q466" s="16">
        <f t="shared" ref="Q466" si="651">+L466*O466</f>
        <v>1360</v>
      </c>
      <c r="R466" s="16">
        <v>0</v>
      </c>
      <c r="S466" s="16">
        <f t="shared" ref="S466" si="652">+L466*R466</f>
        <v>0</v>
      </c>
      <c r="T466" s="16">
        <f t="shared" ref="T466" si="653">+Q466-S466</f>
        <v>1360</v>
      </c>
      <c r="U466" s="16">
        <f t="shared" ref="U466" si="654">+T466*1</f>
        <v>1360</v>
      </c>
      <c r="V466" s="16">
        <f t="shared" ref="V466" si="655">+T466-U466</f>
        <v>0</v>
      </c>
      <c r="W466" s="16"/>
      <c r="X466" s="17"/>
      <c r="Y466" s="13"/>
      <c r="Z466" s="13" t="s">
        <v>35</v>
      </c>
    </row>
    <row r="467" spans="1:26" x14ac:dyDescent="0.25">
      <c r="A467" s="11">
        <v>45303</v>
      </c>
      <c r="B467" s="12" t="s">
        <v>1569</v>
      </c>
      <c r="C467" s="12" t="s">
        <v>1570</v>
      </c>
      <c r="D467" s="12" t="s">
        <v>833</v>
      </c>
      <c r="E467" s="12" t="s">
        <v>29</v>
      </c>
      <c r="F467" s="12">
        <v>948</v>
      </c>
      <c r="G467" s="13" t="s">
        <v>101</v>
      </c>
      <c r="H467" s="13" t="s">
        <v>93</v>
      </c>
      <c r="I467" s="13" t="s">
        <v>93</v>
      </c>
      <c r="J467" s="13" t="s">
        <v>94</v>
      </c>
      <c r="K467" s="14">
        <v>39.340000000000003</v>
      </c>
      <c r="L467" s="14">
        <v>25</v>
      </c>
      <c r="M467" s="14">
        <v>1.5736000000000001</v>
      </c>
      <c r="N467" s="14">
        <v>17</v>
      </c>
      <c r="O467" s="14" t="s">
        <v>34</v>
      </c>
      <c r="P467" s="14"/>
      <c r="Q467" s="15">
        <f>K467*N467</f>
        <v>668.78000000000009</v>
      </c>
      <c r="R467" s="16">
        <v>0</v>
      </c>
      <c r="S467" s="16">
        <f>K467*R467</f>
        <v>0</v>
      </c>
      <c r="T467" s="16">
        <f>Q467-S467</f>
        <v>668.78000000000009</v>
      </c>
      <c r="U467" s="16">
        <f>T467*1</f>
        <v>668.78000000000009</v>
      </c>
      <c r="V467" s="16">
        <f>T467-U467</f>
        <v>0</v>
      </c>
      <c r="W467" s="17">
        <v>0</v>
      </c>
      <c r="X467" s="17"/>
      <c r="Y467" s="13"/>
      <c r="Z467" s="13" t="s">
        <v>35</v>
      </c>
    </row>
    <row r="468" spans="1:26" x14ac:dyDescent="0.25">
      <c r="A468" s="11">
        <v>45303</v>
      </c>
      <c r="B468" s="12" t="s">
        <v>1571</v>
      </c>
      <c r="C468" s="12" t="s">
        <v>1572</v>
      </c>
      <c r="D468" s="12" t="s">
        <v>1573</v>
      </c>
      <c r="E468" s="12" t="s">
        <v>29</v>
      </c>
      <c r="F468" s="12">
        <v>25</v>
      </c>
      <c r="G468" s="13" t="s">
        <v>1036</v>
      </c>
      <c r="H468" s="13" t="s">
        <v>31</v>
      </c>
      <c r="I468" s="13" t="s">
        <v>40</v>
      </c>
      <c r="J468" s="13" t="s">
        <v>41</v>
      </c>
      <c r="K468" s="14">
        <v>16.899999999999999</v>
      </c>
      <c r="L468" s="14">
        <v>12</v>
      </c>
      <c r="M468" s="14">
        <v>1.4083333333333332</v>
      </c>
      <c r="N468" s="14" t="s">
        <v>34</v>
      </c>
      <c r="O468" s="14">
        <v>72</v>
      </c>
      <c r="P468" s="14"/>
      <c r="Q468" s="16">
        <f>+L468*O468</f>
        <v>864</v>
      </c>
      <c r="R468" s="16">
        <v>0</v>
      </c>
      <c r="S468" s="16">
        <f>+L468*R468</f>
        <v>0</v>
      </c>
      <c r="T468" s="16">
        <f>+Q468-S468</f>
        <v>864</v>
      </c>
      <c r="U468" s="16">
        <f>+T468*1</f>
        <v>864</v>
      </c>
      <c r="V468" s="16">
        <f>+T468-U468</f>
        <v>0</v>
      </c>
      <c r="W468" s="16"/>
      <c r="X468" s="17"/>
      <c r="Y468" s="13"/>
      <c r="Z468" s="13" t="s">
        <v>35</v>
      </c>
    </row>
    <row r="469" spans="1:26" x14ac:dyDescent="0.25">
      <c r="A469" s="11">
        <v>45303</v>
      </c>
      <c r="B469" s="12" t="s">
        <v>1574</v>
      </c>
      <c r="C469" s="12" t="s">
        <v>1575</v>
      </c>
      <c r="D469" s="12" t="s">
        <v>79</v>
      </c>
      <c r="E469" s="12" t="s">
        <v>29</v>
      </c>
      <c r="F469" s="12">
        <v>3409</v>
      </c>
      <c r="G469" s="13" t="s">
        <v>57</v>
      </c>
      <c r="H469" s="13" t="s">
        <v>31</v>
      </c>
      <c r="I469" s="13" t="s">
        <v>69</v>
      </c>
      <c r="J469" s="13" t="s">
        <v>70</v>
      </c>
      <c r="K469" s="14">
        <v>35.840000000000003</v>
      </c>
      <c r="L469" s="14">
        <v>25</v>
      </c>
      <c r="M469" s="14">
        <v>1.4336000000000002</v>
      </c>
      <c r="N469" s="14" t="s">
        <v>34</v>
      </c>
      <c r="O469" s="14">
        <v>68</v>
      </c>
      <c r="P469" s="14"/>
      <c r="Q469" s="16">
        <f t="shared" ref="Q469:Q470" si="656">+L469*O469</f>
        <v>1700</v>
      </c>
      <c r="R469" s="16">
        <v>0</v>
      </c>
      <c r="S469" s="16">
        <f t="shared" ref="S469:S470" si="657">+L469*R469</f>
        <v>0</v>
      </c>
      <c r="T469" s="16">
        <f t="shared" ref="T469:T470" si="658">+Q469-S469</f>
        <v>1700</v>
      </c>
      <c r="U469" s="16">
        <f t="shared" ref="U469:U470" si="659">+T469*1</f>
        <v>1700</v>
      </c>
      <c r="V469" s="16">
        <f t="shared" ref="V469:V470" si="660">+T469-U469</f>
        <v>0</v>
      </c>
      <c r="W469" s="16"/>
      <c r="X469" s="17"/>
      <c r="Y469" s="13"/>
      <c r="Z469" s="13" t="s">
        <v>35</v>
      </c>
    </row>
    <row r="470" spans="1:26" x14ac:dyDescent="0.25">
      <c r="A470" s="11">
        <v>45303</v>
      </c>
      <c r="B470" s="12" t="s">
        <v>1576</v>
      </c>
      <c r="C470" s="12" t="s">
        <v>1577</v>
      </c>
      <c r="D470" s="12" t="s">
        <v>97</v>
      </c>
      <c r="E470" s="12" t="s">
        <v>29</v>
      </c>
      <c r="F470" s="12">
        <v>3347</v>
      </c>
      <c r="G470" s="13" t="s">
        <v>57</v>
      </c>
      <c r="H470" s="13" t="s">
        <v>31</v>
      </c>
      <c r="I470" s="13" t="s">
        <v>40</v>
      </c>
      <c r="J470" s="13" t="s">
        <v>41</v>
      </c>
      <c r="K470" s="14">
        <v>36.18</v>
      </c>
      <c r="L470" s="14">
        <v>25</v>
      </c>
      <c r="M470" s="14">
        <v>1.4472</v>
      </c>
      <c r="N470" s="14" t="s">
        <v>34</v>
      </c>
      <c r="O470" s="14">
        <v>68</v>
      </c>
      <c r="P470" s="14"/>
      <c r="Q470" s="16">
        <f t="shared" si="656"/>
        <v>1700</v>
      </c>
      <c r="R470" s="16">
        <v>0</v>
      </c>
      <c r="S470" s="16">
        <f t="shared" si="657"/>
        <v>0</v>
      </c>
      <c r="T470" s="16">
        <f t="shared" si="658"/>
        <v>1700</v>
      </c>
      <c r="U470" s="16">
        <f t="shared" si="659"/>
        <v>1700</v>
      </c>
      <c r="V470" s="16">
        <f t="shared" si="660"/>
        <v>0</v>
      </c>
      <c r="W470" s="16"/>
      <c r="X470" s="17"/>
      <c r="Y470" s="13"/>
      <c r="Z470" s="13" t="s">
        <v>35</v>
      </c>
    </row>
    <row r="471" spans="1:26" x14ac:dyDescent="0.25">
      <c r="A471" s="11">
        <v>45303</v>
      </c>
      <c r="B471" s="12" t="s">
        <v>1578</v>
      </c>
      <c r="C471" s="12" t="s">
        <v>1579</v>
      </c>
      <c r="D471" s="12" t="s">
        <v>172</v>
      </c>
      <c r="E471" s="12" t="s">
        <v>29</v>
      </c>
      <c r="F471" s="12">
        <v>828</v>
      </c>
      <c r="G471" s="13" t="s">
        <v>180</v>
      </c>
      <c r="H471" s="13" t="s">
        <v>31</v>
      </c>
      <c r="I471" s="13" t="s">
        <v>58</v>
      </c>
      <c r="J471" s="13" t="s">
        <v>59</v>
      </c>
      <c r="K471" s="14">
        <v>43.8</v>
      </c>
      <c r="L471" s="14">
        <v>25</v>
      </c>
      <c r="M471" s="14">
        <v>1.7519999999999998</v>
      </c>
      <c r="N471" s="14" t="s">
        <v>34</v>
      </c>
      <c r="O471" s="14">
        <v>68</v>
      </c>
      <c r="P471" s="14"/>
      <c r="Q471" s="16">
        <f>L471*O471</f>
        <v>1700</v>
      </c>
      <c r="R471" s="16">
        <v>0</v>
      </c>
      <c r="S471" s="16">
        <f>K471*R471</f>
        <v>0</v>
      </c>
      <c r="T471" s="16">
        <f>+Q471-S471</f>
        <v>1700</v>
      </c>
      <c r="U471" s="16">
        <f>T471*0</f>
        <v>0</v>
      </c>
      <c r="V471" s="16">
        <f t="shared" ref="V471" si="661">T471-U471</f>
        <v>1700</v>
      </c>
      <c r="W471" s="16"/>
      <c r="X471" s="17"/>
      <c r="Y471" s="13"/>
      <c r="Z471" s="13" t="s">
        <v>35</v>
      </c>
    </row>
    <row r="472" spans="1:26" x14ac:dyDescent="0.25">
      <c r="A472" s="11">
        <v>45303</v>
      </c>
      <c r="B472" s="12" t="s">
        <v>1580</v>
      </c>
      <c r="C472" s="12" t="s">
        <v>1581</v>
      </c>
      <c r="D472" s="12" t="s">
        <v>1582</v>
      </c>
      <c r="E472" s="12" t="s">
        <v>29</v>
      </c>
      <c r="F472" s="12" t="s">
        <v>45</v>
      </c>
      <c r="G472" s="13" t="s">
        <v>46</v>
      </c>
      <c r="H472" s="13" t="s">
        <v>31</v>
      </c>
      <c r="I472" s="13" t="s">
        <v>58</v>
      </c>
      <c r="J472" s="13" t="s">
        <v>59</v>
      </c>
      <c r="K472" s="14">
        <v>9.6199999999999992</v>
      </c>
      <c r="L472" s="14">
        <v>6</v>
      </c>
      <c r="M472" s="14">
        <v>1.6033333333333333</v>
      </c>
      <c r="N472" s="14">
        <v>45</v>
      </c>
      <c r="O472" s="14" t="s">
        <v>34</v>
      </c>
      <c r="P472" s="14"/>
      <c r="Q472" s="15">
        <f t="shared" ref="Q472" si="662">+K472*N472</f>
        <v>432.9</v>
      </c>
      <c r="R472" s="16">
        <v>0</v>
      </c>
      <c r="S472" s="16">
        <f t="shared" ref="S472" si="663">+K472*R472</f>
        <v>0</v>
      </c>
      <c r="T472" s="16">
        <f t="shared" ref="T472:T473" si="664">+Q472-S472</f>
        <v>432.9</v>
      </c>
      <c r="U472" s="16">
        <f>+T472*0</f>
        <v>0</v>
      </c>
      <c r="V472" s="16">
        <f>+T472-U472</f>
        <v>432.9</v>
      </c>
      <c r="W472" s="17"/>
      <c r="X472" s="17"/>
      <c r="Y472" s="13"/>
      <c r="Z472" s="13" t="s">
        <v>35</v>
      </c>
    </row>
    <row r="473" spans="1:26" x14ac:dyDescent="0.25">
      <c r="A473" s="11">
        <v>45303</v>
      </c>
      <c r="B473" s="12" t="s">
        <v>1583</v>
      </c>
      <c r="C473" s="12" t="s">
        <v>1584</v>
      </c>
      <c r="D473" s="12" t="s">
        <v>208</v>
      </c>
      <c r="E473" s="12" t="s">
        <v>29</v>
      </c>
      <c r="F473" s="12">
        <v>3300</v>
      </c>
      <c r="G473" s="13" t="s">
        <v>57</v>
      </c>
      <c r="H473" s="13" t="s">
        <v>93</v>
      </c>
      <c r="I473" s="13" t="s">
        <v>93</v>
      </c>
      <c r="J473" s="13" t="s">
        <v>94</v>
      </c>
      <c r="K473" s="14">
        <v>40.98</v>
      </c>
      <c r="L473" s="14">
        <v>25</v>
      </c>
      <c r="M473" s="14">
        <v>1.6391999999999998</v>
      </c>
      <c r="N473" s="14" t="s">
        <v>34</v>
      </c>
      <c r="O473" s="14">
        <v>25</v>
      </c>
      <c r="P473" s="14"/>
      <c r="Q473" s="16">
        <f t="shared" ref="Q473" si="665">+L473*O473</f>
        <v>625</v>
      </c>
      <c r="R473" s="16">
        <v>0</v>
      </c>
      <c r="S473" s="16">
        <f t="shared" ref="S473" si="666">+L473*R473</f>
        <v>0</v>
      </c>
      <c r="T473" s="16">
        <f t="shared" si="664"/>
        <v>625</v>
      </c>
      <c r="U473" s="16">
        <f t="shared" ref="U473" si="667">+T473*1</f>
        <v>625</v>
      </c>
      <c r="V473" s="16">
        <f t="shared" ref="V473" si="668">+T473-U473</f>
        <v>0</v>
      </c>
      <c r="W473" s="16"/>
      <c r="X473" s="17"/>
      <c r="Y473" s="13"/>
      <c r="Z473" s="13" t="s">
        <v>35</v>
      </c>
    </row>
    <row r="474" spans="1:26" x14ac:dyDescent="0.25">
      <c r="A474" s="11">
        <v>45303</v>
      </c>
      <c r="B474" s="12" t="s">
        <v>1585</v>
      </c>
      <c r="C474" s="12" t="s">
        <v>1586</v>
      </c>
      <c r="D474" s="12" t="s">
        <v>909</v>
      </c>
      <c r="E474" s="12" t="s">
        <v>29</v>
      </c>
      <c r="F474" s="12" t="s">
        <v>1587</v>
      </c>
      <c r="G474" s="13" t="s">
        <v>904</v>
      </c>
      <c r="H474" s="13" t="s">
        <v>31</v>
      </c>
      <c r="I474" s="13" t="s">
        <v>58</v>
      </c>
      <c r="J474" s="13" t="s">
        <v>59</v>
      </c>
      <c r="K474" s="14">
        <v>33.04</v>
      </c>
      <c r="L474" s="14">
        <v>20</v>
      </c>
      <c r="M474" s="14">
        <v>1.6519999999999999</v>
      </c>
      <c r="N474" s="14" t="s">
        <v>34</v>
      </c>
      <c r="O474" s="14">
        <v>72</v>
      </c>
      <c r="P474" s="14"/>
      <c r="Q474" s="15">
        <f>+L474*O474</f>
        <v>1440</v>
      </c>
      <c r="R474" s="16">
        <v>0</v>
      </c>
      <c r="S474" s="16">
        <f>+L474*R474</f>
        <v>0</v>
      </c>
      <c r="T474" s="16">
        <f>Q474-S474</f>
        <v>1440</v>
      </c>
      <c r="U474" s="16">
        <f>+T474*0</f>
        <v>0</v>
      </c>
      <c r="V474" s="16">
        <f>+T474-U474</f>
        <v>1440</v>
      </c>
      <c r="W474" s="17"/>
      <c r="X474" s="17"/>
      <c r="Y474" s="13"/>
      <c r="Z474" s="13" t="s">
        <v>35</v>
      </c>
    </row>
    <row r="475" spans="1:26" x14ac:dyDescent="0.25">
      <c r="A475" s="11">
        <v>45303</v>
      </c>
      <c r="B475" s="12" t="s">
        <v>1588</v>
      </c>
      <c r="C475" s="12" t="s">
        <v>1589</v>
      </c>
      <c r="D475" s="12" t="s">
        <v>89</v>
      </c>
      <c r="E475" s="12" t="s">
        <v>29</v>
      </c>
      <c r="F475" s="12"/>
      <c r="G475" s="13" t="s">
        <v>282</v>
      </c>
      <c r="H475" s="13" t="s">
        <v>31</v>
      </c>
      <c r="I475" s="13" t="s">
        <v>40</v>
      </c>
      <c r="J475" s="13" t="s">
        <v>41</v>
      </c>
      <c r="K475" s="14">
        <v>43.26</v>
      </c>
      <c r="L475" s="14">
        <v>29</v>
      </c>
      <c r="M475" s="14">
        <v>1.4917241379310344</v>
      </c>
      <c r="N475" s="14">
        <v>91</v>
      </c>
      <c r="O475" s="14" t="s">
        <v>34</v>
      </c>
      <c r="P475" s="14"/>
      <c r="Q475" s="15">
        <f>+K475*N475</f>
        <v>3936.66</v>
      </c>
      <c r="R475" s="16">
        <v>40</v>
      </c>
      <c r="S475" s="16">
        <f>K475*R475</f>
        <v>1730.3999999999999</v>
      </c>
      <c r="T475" s="16">
        <f t="shared" ref="T475" si="669">Q475-S475</f>
        <v>2206.2600000000002</v>
      </c>
      <c r="U475" s="16">
        <f t="shared" ref="U475" si="670">T475*1</f>
        <v>2206.2600000000002</v>
      </c>
      <c r="V475" s="16">
        <f t="shared" ref="V475" si="671">T475-U475</f>
        <v>0</v>
      </c>
      <c r="W475" s="16">
        <f>K475*36</f>
        <v>1557.36</v>
      </c>
      <c r="X475" s="17"/>
      <c r="Y475" s="13" t="s">
        <v>57</v>
      </c>
      <c r="Z475" s="13" t="s">
        <v>283</v>
      </c>
    </row>
    <row r="476" spans="1:26" x14ac:dyDescent="0.25">
      <c r="A476" s="11">
        <v>45303</v>
      </c>
      <c r="B476" s="12" t="s">
        <v>1590</v>
      </c>
      <c r="C476" s="12" t="s">
        <v>1591</v>
      </c>
      <c r="D476" s="12" t="s">
        <v>244</v>
      </c>
      <c r="E476" s="12" t="s">
        <v>29</v>
      </c>
      <c r="F476" s="12">
        <v>3457</v>
      </c>
      <c r="G476" s="13" t="s">
        <v>57</v>
      </c>
      <c r="H476" s="13" t="s">
        <v>93</v>
      </c>
      <c r="I476" s="13" t="s">
        <v>93</v>
      </c>
      <c r="J476" s="13" t="s">
        <v>94</v>
      </c>
      <c r="K476" s="14">
        <v>42.64</v>
      </c>
      <c r="L476" s="14">
        <v>25</v>
      </c>
      <c r="M476" s="14">
        <v>1.7056</v>
      </c>
      <c r="N476" s="14" t="s">
        <v>34</v>
      </c>
      <c r="O476" s="14">
        <v>25</v>
      </c>
      <c r="P476" s="14"/>
      <c r="Q476" s="16">
        <f t="shared" ref="Q476" si="672">+L476*O476</f>
        <v>625</v>
      </c>
      <c r="R476" s="16">
        <v>0</v>
      </c>
      <c r="S476" s="16">
        <f t="shared" ref="S476" si="673">+L476*R476</f>
        <v>0</v>
      </c>
      <c r="T476" s="16">
        <f t="shared" ref="T476:T479" si="674">+Q476-S476</f>
        <v>625</v>
      </c>
      <c r="U476" s="16">
        <f t="shared" ref="U476" si="675">+T476*1</f>
        <v>625</v>
      </c>
      <c r="V476" s="16">
        <f t="shared" ref="V476" si="676">+T476-U476</f>
        <v>0</v>
      </c>
      <c r="W476" s="16"/>
      <c r="X476" s="17"/>
      <c r="Y476" s="13"/>
      <c r="Z476" s="13" t="s">
        <v>35</v>
      </c>
    </row>
    <row r="477" spans="1:26" x14ac:dyDescent="0.25">
      <c r="A477" s="11">
        <v>45303</v>
      </c>
      <c r="B477" s="12" t="s">
        <v>1592</v>
      </c>
      <c r="C477" s="12" t="s">
        <v>1593</v>
      </c>
      <c r="D477" s="12" t="s">
        <v>104</v>
      </c>
      <c r="E477" s="12" t="s">
        <v>29</v>
      </c>
      <c r="F477" s="12" t="s">
        <v>45</v>
      </c>
      <c r="G477" s="13" t="s">
        <v>46</v>
      </c>
      <c r="H477" s="13" t="s">
        <v>93</v>
      </c>
      <c r="I477" s="13" t="s">
        <v>93</v>
      </c>
      <c r="J477" s="13" t="s">
        <v>94</v>
      </c>
      <c r="K477" s="14">
        <v>37.18</v>
      </c>
      <c r="L477" s="14">
        <v>25</v>
      </c>
      <c r="M477" s="14">
        <v>1.4872000000000001</v>
      </c>
      <c r="N477" s="14">
        <v>15</v>
      </c>
      <c r="O477" s="14" t="s">
        <v>34</v>
      </c>
      <c r="P477" s="14"/>
      <c r="Q477" s="15">
        <f t="shared" ref="Q477:Q479" si="677">+K477*N477</f>
        <v>557.70000000000005</v>
      </c>
      <c r="R477" s="16">
        <v>0</v>
      </c>
      <c r="S477" s="16">
        <f t="shared" ref="S477:S479" si="678">+K477*R477</f>
        <v>0</v>
      </c>
      <c r="T477" s="16">
        <f t="shared" si="674"/>
        <v>557.70000000000005</v>
      </c>
      <c r="U477" s="16">
        <f t="shared" ref="U477:U479" si="679">+T477*0</f>
        <v>0</v>
      </c>
      <c r="V477" s="16">
        <f>+T477-U477</f>
        <v>557.70000000000005</v>
      </c>
      <c r="W477" s="16"/>
      <c r="X477" s="17"/>
      <c r="Y477" s="13"/>
      <c r="Z477" s="13" t="s">
        <v>35</v>
      </c>
    </row>
    <row r="478" spans="1:26" x14ac:dyDescent="0.25">
      <c r="A478" s="11">
        <v>45303</v>
      </c>
      <c r="B478" s="12" t="s">
        <v>1594</v>
      </c>
      <c r="C478" s="12" t="s">
        <v>1595</v>
      </c>
      <c r="D478" s="12" t="s">
        <v>92</v>
      </c>
      <c r="E478" s="12" t="s">
        <v>29</v>
      </c>
      <c r="F478" s="12" t="s">
        <v>45</v>
      </c>
      <c r="G478" s="13" t="s">
        <v>46</v>
      </c>
      <c r="H478" s="13" t="s">
        <v>93</v>
      </c>
      <c r="I478" s="13" t="s">
        <v>93</v>
      </c>
      <c r="J478" s="13" t="s">
        <v>94</v>
      </c>
      <c r="K478" s="14">
        <v>37.6</v>
      </c>
      <c r="L478" s="14">
        <v>25</v>
      </c>
      <c r="M478" s="14">
        <v>1.504</v>
      </c>
      <c r="N478" s="14">
        <v>15</v>
      </c>
      <c r="O478" s="14" t="s">
        <v>34</v>
      </c>
      <c r="P478" s="14"/>
      <c r="Q478" s="15">
        <f t="shared" si="677"/>
        <v>564</v>
      </c>
      <c r="R478" s="16">
        <v>0</v>
      </c>
      <c r="S478" s="16">
        <f t="shared" si="678"/>
        <v>0</v>
      </c>
      <c r="T478" s="16">
        <f t="shared" si="674"/>
        <v>564</v>
      </c>
      <c r="U478" s="16">
        <f t="shared" si="679"/>
        <v>0</v>
      </c>
      <c r="V478" s="16">
        <f>+T478-U478</f>
        <v>564</v>
      </c>
      <c r="W478" s="16"/>
      <c r="X478" s="17"/>
      <c r="Y478" s="13"/>
      <c r="Z478" s="13" t="s">
        <v>35</v>
      </c>
    </row>
    <row r="479" spans="1:26" x14ac:dyDescent="0.25">
      <c r="A479" s="11">
        <v>45303</v>
      </c>
      <c r="B479" s="12" t="s">
        <v>1596</v>
      </c>
      <c r="C479" s="12" t="s">
        <v>1597</v>
      </c>
      <c r="D479" s="12" t="s">
        <v>44</v>
      </c>
      <c r="E479" s="12" t="s">
        <v>29</v>
      </c>
      <c r="F479" s="12" t="s">
        <v>45</v>
      </c>
      <c r="G479" s="13" t="s">
        <v>46</v>
      </c>
      <c r="H479" s="13" t="s">
        <v>93</v>
      </c>
      <c r="I479" s="13" t="s">
        <v>93</v>
      </c>
      <c r="J479" s="13" t="s">
        <v>94</v>
      </c>
      <c r="K479" s="14">
        <v>18.82</v>
      </c>
      <c r="L479" s="14">
        <v>11</v>
      </c>
      <c r="M479" s="14">
        <v>1.7109090909090909</v>
      </c>
      <c r="N479" s="14">
        <v>15</v>
      </c>
      <c r="O479" s="14" t="s">
        <v>34</v>
      </c>
      <c r="P479" s="14"/>
      <c r="Q479" s="15">
        <f t="shared" si="677"/>
        <v>282.3</v>
      </c>
      <c r="R479" s="16">
        <v>0</v>
      </c>
      <c r="S479" s="16">
        <f t="shared" si="678"/>
        <v>0</v>
      </c>
      <c r="T479" s="16">
        <f t="shared" si="674"/>
        <v>282.3</v>
      </c>
      <c r="U479" s="16">
        <f t="shared" si="679"/>
        <v>0</v>
      </c>
      <c r="V479" s="16">
        <f>+T479-U479</f>
        <v>282.3</v>
      </c>
      <c r="W479" s="16"/>
      <c r="X479" s="17"/>
      <c r="Y479" s="13"/>
      <c r="Z479" s="13" t="s">
        <v>35</v>
      </c>
    </row>
    <row r="480" spans="1:26" x14ac:dyDescent="0.25">
      <c r="A480" s="11">
        <v>45303</v>
      </c>
      <c r="B480" s="12" t="s">
        <v>1598</v>
      </c>
      <c r="C480" s="12" t="s">
        <v>1599</v>
      </c>
      <c r="D480" s="12" t="s">
        <v>144</v>
      </c>
      <c r="E480" s="12" t="s">
        <v>29</v>
      </c>
      <c r="F480" s="12">
        <v>2404</v>
      </c>
      <c r="G480" s="13" t="s">
        <v>145</v>
      </c>
      <c r="H480" s="13" t="s">
        <v>31</v>
      </c>
      <c r="I480" s="13" t="s">
        <v>40</v>
      </c>
      <c r="J480" s="13" t="s">
        <v>41</v>
      </c>
      <c r="K480" s="14">
        <v>38.5</v>
      </c>
      <c r="L480" s="14">
        <v>25</v>
      </c>
      <c r="M480" s="14">
        <v>1.54</v>
      </c>
      <c r="N480" s="14">
        <v>46</v>
      </c>
      <c r="O480" s="14" t="s">
        <v>34</v>
      </c>
      <c r="P480" s="14"/>
      <c r="Q480" s="16">
        <f>K480*N480</f>
        <v>1771</v>
      </c>
      <c r="R480" s="16">
        <v>0</v>
      </c>
      <c r="S480" s="16">
        <f>K480*R480</f>
        <v>0</v>
      </c>
      <c r="T480" s="16">
        <f>Q480-S480</f>
        <v>1771</v>
      </c>
      <c r="U480" s="16">
        <f>T480*1</f>
        <v>1771</v>
      </c>
      <c r="V480" s="16">
        <f>T480-U480</f>
        <v>0</v>
      </c>
      <c r="W480" s="17"/>
      <c r="X480" s="17"/>
      <c r="Y480" s="13"/>
      <c r="Z480" s="13" t="s">
        <v>35</v>
      </c>
    </row>
    <row r="481" spans="1:26" x14ac:dyDescent="0.25">
      <c r="A481" s="11">
        <v>45303</v>
      </c>
      <c r="B481" s="12" t="s">
        <v>1600</v>
      </c>
      <c r="C481" s="12" t="s">
        <v>1601</v>
      </c>
      <c r="D481" s="12" t="s">
        <v>56</v>
      </c>
      <c r="E481" s="12" t="s">
        <v>29</v>
      </c>
      <c r="F481" s="12">
        <v>3376</v>
      </c>
      <c r="G481" s="13" t="s">
        <v>57</v>
      </c>
      <c r="H481" s="13" t="s">
        <v>47</v>
      </c>
      <c r="I481" s="13" t="s">
        <v>307</v>
      </c>
      <c r="J481" s="13" t="s">
        <v>1602</v>
      </c>
      <c r="K481" s="14">
        <v>40.46</v>
      </c>
      <c r="L481" s="14">
        <v>25</v>
      </c>
      <c r="M481" s="14">
        <v>1.6184000000000001</v>
      </c>
      <c r="N481" s="14" t="s">
        <v>34</v>
      </c>
      <c r="O481" s="14">
        <v>60</v>
      </c>
      <c r="P481" s="14"/>
      <c r="Q481" s="16">
        <f t="shared" ref="Q481" si="680">+L481*O481</f>
        <v>1500</v>
      </c>
      <c r="R481" s="16">
        <v>0</v>
      </c>
      <c r="S481" s="16">
        <f t="shared" ref="S481" si="681">+L481*R481</f>
        <v>0</v>
      </c>
      <c r="T481" s="16">
        <f t="shared" ref="T481" si="682">+Q481-S481</f>
        <v>1500</v>
      </c>
      <c r="U481" s="16">
        <f t="shared" ref="U481" si="683">+T481*1</f>
        <v>1500</v>
      </c>
      <c r="V481" s="16">
        <f t="shared" ref="V481" si="684">+T481-U481</f>
        <v>0</v>
      </c>
      <c r="W481" s="16"/>
      <c r="X481" s="17"/>
      <c r="Y481" s="13"/>
      <c r="Z481" s="13" t="s">
        <v>35</v>
      </c>
    </row>
    <row r="482" spans="1:26" x14ac:dyDescent="0.25">
      <c r="A482" s="11">
        <v>45303</v>
      </c>
      <c r="B482" s="12" t="s">
        <v>1603</v>
      </c>
      <c r="C482" s="12" t="s">
        <v>1604</v>
      </c>
      <c r="D482" s="12" t="s">
        <v>410</v>
      </c>
      <c r="E482" s="12" t="s">
        <v>29</v>
      </c>
      <c r="F482" s="12">
        <v>2405</v>
      </c>
      <c r="G482" s="13" t="s">
        <v>145</v>
      </c>
      <c r="H482" s="13" t="s">
        <v>31</v>
      </c>
      <c r="I482" s="13" t="s">
        <v>40</v>
      </c>
      <c r="J482" s="13" t="s">
        <v>41</v>
      </c>
      <c r="K482" s="14">
        <v>38.36</v>
      </c>
      <c r="L482" s="14">
        <v>25</v>
      </c>
      <c r="M482" s="14">
        <v>1.5344</v>
      </c>
      <c r="N482" s="14">
        <v>46</v>
      </c>
      <c r="O482" s="14" t="s">
        <v>34</v>
      </c>
      <c r="P482" s="14"/>
      <c r="Q482" s="16">
        <f>K482*N482</f>
        <v>1764.56</v>
      </c>
      <c r="R482" s="16">
        <v>0</v>
      </c>
      <c r="S482" s="16">
        <f>K482*R482</f>
        <v>0</v>
      </c>
      <c r="T482" s="16">
        <f>Q482-S482</f>
        <v>1764.56</v>
      </c>
      <c r="U482" s="16">
        <f>T482*1</f>
        <v>1764.56</v>
      </c>
      <c r="V482" s="16">
        <f>T482-U482</f>
        <v>0</v>
      </c>
      <c r="W482" s="16"/>
      <c r="X482" s="17"/>
      <c r="Y482" s="13"/>
      <c r="Z482" s="13" t="s">
        <v>35</v>
      </c>
    </row>
    <row r="483" spans="1:26" x14ac:dyDescent="0.25">
      <c r="A483" s="11">
        <v>45303</v>
      </c>
      <c r="B483" s="12" t="s">
        <v>1605</v>
      </c>
      <c r="C483" s="12" t="s">
        <v>1606</v>
      </c>
      <c r="D483" s="12" t="s">
        <v>100</v>
      </c>
      <c r="E483" s="12" t="s">
        <v>29</v>
      </c>
      <c r="F483" s="12">
        <v>20934</v>
      </c>
      <c r="G483" s="13" t="s">
        <v>101</v>
      </c>
      <c r="H483" s="13" t="s">
        <v>31</v>
      </c>
      <c r="I483" s="13" t="s">
        <v>40</v>
      </c>
      <c r="J483" s="13" t="s">
        <v>41</v>
      </c>
      <c r="K483" s="14">
        <v>34.32</v>
      </c>
      <c r="L483" s="14">
        <v>25</v>
      </c>
      <c r="M483" s="14">
        <v>1.3728</v>
      </c>
      <c r="N483" s="14">
        <v>46</v>
      </c>
      <c r="O483" s="14" t="s">
        <v>34</v>
      </c>
      <c r="P483" s="14"/>
      <c r="Q483" s="15">
        <f>K483*N483</f>
        <v>1578.72</v>
      </c>
      <c r="R483" s="16">
        <v>0</v>
      </c>
      <c r="S483" s="16">
        <f>K483*R483</f>
        <v>0</v>
      </c>
      <c r="T483" s="16">
        <f>Q483-S483</f>
        <v>1578.72</v>
      </c>
      <c r="U483" s="16">
        <f>T483*1</f>
        <v>1578.72</v>
      </c>
      <c r="V483" s="16">
        <f>T483-U483</f>
        <v>0</v>
      </c>
      <c r="W483" s="17">
        <v>0</v>
      </c>
      <c r="X483" s="17"/>
      <c r="Y483" s="13"/>
      <c r="Z483" s="13" t="s">
        <v>35</v>
      </c>
    </row>
    <row r="484" spans="1:26" x14ac:dyDescent="0.25">
      <c r="A484" s="11">
        <v>45303</v>
      </c>
      <c r="B484" s="12" t="s">
        <v>1607</v>
      </c>
      <c r="C484" s="12" t="s">
        <v>1608</v>
      </c>
      <c r="D484" s="12" t="s">
        <v>263</v>
      </c>
      <c r="E484" s="12" t="s">
        <v>29</v>
      </c>
      <c r="F484" s="12">
        <v>3377</v>
      </c>
      <c r="G484" s="13" t="s">
        <v>57</v>
      </c>
      <c r="H484" s="13" t="s">
        <v>31</v>
      </c>
      <c r="I484" s="13" t="s">
        <v>40</v>
      </c>
      <c r="J484" s="13" t="s">
        <v>41</v>
      </c>
      <c r="K484" s="14">
        <v>38.479999999999997</v>
      </c>
      <c r="L484" s="14">
        <v>25</v>
      </c>
      <c r="M484" s="14">
        <v>1.5391999999999999</v>
      </c>
      <c r="N484" s="14" t="s">
        <v>34</v>
      </c>
      <c r="O484" s="14">
        <v>68</v>
      </c>
      <c r="P484" s="14"/>
      <c r="Q484" s="16">
        <f t="shared" ref="Q484" si="685">+L484*O484</f>
        <v>1700</v>
      </c>
      <c r="R484" s="16">
        <v>0</v>
      </c>
      <c r="S484" s="16">
        <f t="shared" ref="S484" si="686">+L484*R484</f>
        <v>0</v>
      </c>
      <c r="T484" s="16">
        <f t="shared" ref="T484" si="687">+Q484-S484</f>
        <v>1700</v>
      </c>
      <c r="U484" s="16">
        <f t="shared" ref="U484" si="688">+T484*1</f>
        <v>1700</v>
      </c>
      <c r="V484" s="16">
        <f t="shared" ref="V484" si="689">+T484-U484</f>
        <v>0</v>
      </c>
      <c r="W484" s="16"/>
      <c r="X484" s="17"/>
      <c r="Y484" s="13"/>
      <c r="Z484" s="13" t="s">
        <v>35</v>
      </c>
    </row>
    <row r="485" spans="1:26" x14ac:dyDescent="0.25">
      <c r="A485" s="11">
        <v>45303</v>
      </c>
      <c r="B485" s="12" t="s">
        <v>1609</v>
      </c>
      <c r="C485" s="12" t="s">
        <v>1610</v>
      </c>
      <c r="D485" s="12" t="s">
        <v>89</v>
      </c>
      <c r="E485" s="12" t="s">
        <v>29</v>
      </c>
      <c r="F485" s="12"/>
      <c r="G485" s="13" t="s">
        <v>282</v>
      </c>
      <c r="H485" s="13" t="s">
        <v>31</v>
      </c>
      <c r="I485" s="13" t="s">
        <v>32</v>
      </c>
      <c r="J485" s="13" t="s">
        <v>33</v>
      </c>
      <c r="K485" s="14">
        <v>41.96</v>
      </c>
      <c r="L485" s="14">
        <v>28</v>
      </c>
      <c r="M485" s="14">
        <v>1.4985714285714287</v>
      </c>
      <c r="N485" s="14">
        <v>83</v>
      </c>
      <c r="O485" s="14" t="s">
        <v>34</v>
      </c>
      <c r="P485" s="14"/>
      <c r="Q485" s="15">
        <f>+K485*N485</f>
        <v>3482.6800000000003</v>
      </c>
      <c r="R485" s="16">
        <v>40</v>
      </c>
      <c r="S485" s="16">
        <f>K485*R485</f>
        <v>1678.4</v>
      </c>
      <c r="T485" s="16">
        <f t="shared" ref="T485:T486" si="690">Q485-S485</f>
        <v>1804.2800000000002</v>
      </c>
      <c r="U485" s="16">
        <f t="shared" ref="U485:U486" si="691">T485*1</f>
        <v>1804.2800000000002</v>
      </c>
      <c r="V485" s="16">
        <f t="shared" ref="V485:V487" si="692">T485-U485</f>
        <v>0</v>
      </c>
      <c r="W485" s="16">
        <f>K485*36</f>
        <v>1510.56</v>
      </c>
      <c r="X485" s="17"/>
      <c r="Y485" s="13" t="s">
        <v>57</v>
      </c>
      <c r="Z485" s="13" t="s">
        <v>283</v>
      </c>
    </row>
    <row r="486" spans="1:26" x14ac:dyDescent="0.25">
      <c r="A486" s="11">
        <v>45303</v>
      </c>
      <c r="B486" s="12" t="s">
        <v>1611</v>
      </c>
      <c r="C486" s="12" t="s">
        <v>1612</v>
      </c>
      <c r="D486" s="12" t="s">
        <v>208</v>
      </c>
      <c r="E486" s="12" t="s">
        <v>29</v>
      </c>
      <c r="F486" s="12"/>
      <c r="G486" s="13" t="s">
        <v>282</v>
      </c>
      <c r="H486" s="13" t="s">
        <v>31</v>
      </c>
      <c r="I486" s="13" t="s">
        <v>32</v>
      </c>
      <c r="J486" s="13" t="s">
        <v>33</v>
      </c>
      <c r="K486" s="14">
        <v>43.92</v>
      </c>
      <c r="L486" s="14">
        <v>29</v>
      </c>
      <c r="M486" s="14">
        <v>1.5144827586206897</v>
      </c>
      <c r="N486" s="14">
        <v>83</v>
      </c>
      <c r="O486" s="14" t="s">
        <v>34</v>
      </c>
      <c r="P486" s="14"/>
      <c r="Q486" s="15">
        <f>+K486*N486</f>
        <v>3645.36</v>
      </c>
      <c r="R486" s="16">
        <v>40</v>
      </c>
      <c r="S486" s="16">
        <f>K486*R486</f>
        <v>1756.8000000000002</v>
      </c>
      <c r="T486" s="16">
        <f t="shared" si="690"/>
        <v>1888.56</v>
      </c>
      <c r="U486" s="16">
        <f t="shared" si="691"/>
        <v>1888.56</v>
      </c>
      <c r="V486" s="16">
        <f t="shared" si="692"/>
        <v>0</v>
      </c>
      <c r="W486" s="16">
        <f>K486*36</f>
        <v>1581.1200000000001</v>
      </c>
      <c r="X486" s="17"/>
      <c r="Y486" s="13" t="s">
        <v>57</v>
      </c>
      <c r="Z486" s="13" t="s">
        <v>283</v>
      </c>
    </row>
    <row r="487" spans="1:26" x14ac:dyDescent="0.25">
      <c r="A487" s="11">
        <v>45303</v>
      </c>
      <c r="B487" s="12" t="s">
        <v>1613</v>
      </c>
      <c r="C487" s="12" t="s">
        <v>1614</v>
      </c>
      <c r="D487" s="12" t="s">
        <v>172</v>
      </c>
      <c r="E487" s="12" t="s">
        <v>29</v>
      </c>
      <c r="F487" s="12">
        <v>829</v>
      </c>
      <c r="G487" s="13" t="s">
        <v>180</v>
      </c>
      <c r="H487" s="13" t="s">
        <v>31</v>
      </c>
      <c r="I487" s="13" t="s">
        <v>58</v>
      </c>
      <c r="J487" s="13" t="s">
        <v>59</v>
      </c>
      <c r="K487" s="14">
        <v>44.98</v>
      </c>
      <c r="L487" s="14">
        <v>25</v>
      </c>
      <c r="M487" s="14">
        <v>1.7991999999999999</v>
      </c>
      <c r="N487" s="14" t="s">
        <v>34</v>
      </c>
      <c r="O487" s="14">
        <v>68</v>
      </c>
      <c r="P487" s="14"/>
      <c r="Q487" s="16">
        <f>L487*O487</f>
        <v>1700</v>
      </c>
      <c r="R487" s="16">
        <v>0</v>
      </c>
      <c r="S487" s="16">
        <f>K487*R487</f>
        <v>0</v>
      </c>
      <c r="T487" s="16">
        <f>+Q487-S487</f>
        <v>1700</v>
      </c>
      <c r="U487" s="16">
        <f>T487*0</f>
        <v>0</v>
      </c>
      <c r="V487" s="16">
        <f t="shared" si="692"/>
        <v>1700</v>
      </c>
      <c r="W487" s="17"/>
      <c r="X487" s="17"/>
      <c r="Y487" s="13"/>
      <c r="Z487" s="13" t="s">
        <v>35</v>
      </c>
    </row>
    <row r="488" spans="1:26" x14ac:dyDescent="0.25">
      <c r="A488" s="11">
        <v>45303</v>
      </c>
      <c r="B488" s="12" t="s">
        <v>1615</v>
      </c>
      <c r="C488" s="12" t="s">
        <v>1616</v>
      </c>
      <c r="D488" s="12" t="s">
        <v>909</v>
      </c>
      <c r="E488" s="12" t="s">
        <v>29</v>
      </c>
      <c r="F488" s="12" t="s">
        <v>1617</v>
      </c>
      <c r="G488" s="13" t="s">
        <v>904</v>
      </c>
      <c r="H488" s="13" t="s">
        <v>31</v>
      </c>
      <c r="I488" s="13" t="s">
        <v>58</v>
      </c>
      <c r="J488" s="13" t="s">
        <v>59</v>
      </c>
      <c r="K488" s="14">
        <v>30.8</v>
      </c>
      <c r="L488" s="14">
        <v>20</v>
      </c>
      <c r="M488" s="14">
        <v>1.54</v>
      </c>
      <c r="N488" s="14" t="s">
        <v>34</v>
      </c>
      <c r="O488" s="14">
        <v>72</v>
      </c>
      <c r="P488" s="14"/>
      <c r="Q488" s="15">
        <f>+L488*O488</f>
        <v>1440</v>
      </c>
      <c r="R488" s="16">
        <v>0</v>
      </c>
      <c r="S488" s="16">
        <f>+L488*R488</f>
        <v>0</v>
      </c>
      <c r="T488" s="16">
        <f>Q488-S488</f>
        <v>1440</v>
      </c>
      <c r="U488" s="16">
        <f>+T488*0</f>
        <v>0</v>
      </c>
      <c r="V488" s="16">
        <f>+T488-U488</f>
        <v>1440</v>
      </c>
      <c r="W488" s="17"/>
      <c r="X488" s="17"/>
      <c r="Y488" s="13"/>
      <c r="Z488" s="13" t="s">
        <v>35</v>
      </c>
    </row>
    <row r="489" spans="1:26" x14ac:dyDescent="0.25">
      <c r="A489" s="11">
        <v>45303</v>
      </c>
      <c r="B489" s="12" t="s">
        <v>1618</v>
      </c>
      <c r="C489" s="12" t="s">
        <v>1619</v>
      </c>
      <c r="D489" s="12" t="s">
        <v>192</v>
      </c>
      <c r="E489" s="12" t="s">
        <v>29</v>
      </c>
      <c r="F489" s="12">
        <v>2009</v>
      </c>
      <c r="G489" s="13" t="s">
        <v>176</v>
      </c>
      <c r="H489" s="13" t="s">
        <v>31</v>
      </c>
      <c r="I489" s="13" t="s">
        <v>58</v>
      </c>
      <c r="J489" s="13" t="s">
        <v>59</v>
      </c>
      <c r="K489" s="14">
        <v>43.08</v>
      </c>
      <c r="L489" s="14">
        <v>25</v>
      </c>
      <c r="M489" s="14">
        <v>1.7231999999999998</v>
      </c>
      <c r="N489" s="14" t="s">
        <v>34</v>
      </c>
      <c r="O489" s="14">
        <v>68</v>
      </c>
      <c r="P489" s="14"/>
      <c r="Q489" s="16">
        <f t="shared" ref="Q489" si="693">L489*O489</f>
        <v>1700</v>
      </c>
      <c r="R489" s="16">
        <v>0</v>
      </c>
      <c r="S489" s="16">
        <f t="shared" ref="S489" si="694">L489*R489</f>
        <v>0</v>
      </c>
      <c r="T489" s="16">
        <f>Q489-S489</f>
        <v>1700</v>
      </c>
      <c r="U489" s="16">
        <f>T489*0</f>
        <v>0</v>
      </c>
      <c r="V489" s="16">
        <f>T489-U489</f>
        <v>1700</v>
      </c>
      <c r="W489" s="16"/>
      <c r="X489" s="17"/>
      <c r="Y489" s="13"/>
      <c r="Z489" s="13" t="s">
        <v>35</v>
      </c>
    </row>
    <row r="490" spans="1:26" x14ac:dyDescent="0.25">
      <c r="A490" s="11">
        <v>45303</v>
      </c>
      <c r="B490" s="12" t="s">
        <v>1620</v>
      </c>
      <c r="C490" s="12" t="s">
        <v>1621</v>
      </c>
      <c r="D490" s="12" t="s">
        <v>303</v>
      </c>
      <c r="E490" s="12" t="s">
        <v>29</v>
      </c>
      <c r="F490" s="12">
        <v>2406</v>
      </c>
      <c r="G490" s="13" t="s">
        <v>145</v>
      </c>
      <c r="H490" s="13" t="s">
        <v>31</v>
      </c>
      <c r="I490" s="13" t="s">
        <v>58</v>
      </c>
      <c r="J490" s="13" t="s">
        <v>59</v>
      </c>
      <c r="K490" s="14">
        <v>42.32</v>
      </c>
      <c r="L490" s="14">
        <v>25</v>
      </c>
      <c r="M490" s="14">
        <v>1.6928000000000001</v>
      </c>
      <c r="N490" s="14">
        <v>43</v>
      </c>
      <c r="O490" s="14" t="s">
        <v>34</v>
      </c>
      <c r="P490" s="14"/>
      <c r="Q490" s="16">
        <f>K490*N490</f>
        <v>1819.76</v>
      </c>
      <c r="R490" s="16">
        <v>0</v>
      </c>
      <c r="S490" s="16">
        <f>K490*R490</f>
        <v>0</v>
      </c>
      <c r="T490" s="16">
        <f>Q490-S490</f>
        <v>1819.76</v>
      </c>
      <c r="U490" s="16">
        <f>T490*1</f>
        <v>1819.76</v>
      </c>
      <c r="V490" s="16">
        <f>T490-U490</f>
        <v>0</v>
      </c>
      <c r="W490" s="17"/>
      <c r="X490" s="17"/>
      <c r="Y490" s="13"/>
      <c r="Z490" s="13" t="s">
        <v>35</v>
      </c>
    </row>
    <row r="491" spans="1:26" x14ac:dyDescent="0.25">
      <c r="A491" s="11">
        <v>45303</v>
      </c>
      <c r="B491" s="12" t="s">
        <v>1622</v>
      </c>
      <c r="C491" s="12" t="s">
        <v>1623</v>
      </c>
      <c r="D491" s="12" t="s">
        <v>244</v>
      </c>
      <c r="E491" s="12" t="s">
        <v>29</v>
      </c>
      <c r="F491" s="12">
        <v>3458</v>
      </c>
      <c r="G491" s="13" t="s">
        <v>57</v>
      </c>
      <c r="H491" s="13" t="s">
        <v>31</v>
      </c>
      <c r="I491" s="13" t="s">
        <v>40</v>
      </c>
      <c r="J491" s="13" t="s">
        <v>41</v>
      </c>
      <c r="K491" s="14">
        <v>36.1</v>
      </c>
      <c r="L491" s="14">
        <v>25</v>
      </c>
      <c r="M491" s="14">
        <v>1.444</v>
      </c>
      <c r="N491" s="14" t="s">
        <v>34</v>
      </c>
      <c r="O491" s="14">
        <v>68</v>
      </c>
      <c r="P491" s="14"/>
      <c r="Q491" s="16">
        <f t="shared" ref="Q491" si="695">+L491*O491</f>
        <v>1700</v>
      </c>
      <c r="R491" s="16">
        <v>0</v>
      </c>
      <c r="S491" s="16">
        <f t="shared" ref="S491" si="696">+L491*R491</f>
        <v>0</v>
      </c>
      <c r="T491" s="16">
        <f t="shared" ref="T491:T497" si="697">+Q491-S491</f>
        <v>1700</v>
      </c>
      <c r="U491" s="16">
        <f t="shared" ref="U491" si="698">+T491*1</f>
        <v>1700</v>
      </c>
      <c r="V491" s="16">
        <f t="shared" ref="V491" si="699">+T491-U491</f>
        <v>0</v>
      </c>
      <c r="W491" s="16"/>
      <c r="X491" s="17"/>
      <c r="Y491" s="13"/>
      <c r="Z491" s="13" t="s">
        <v>35</v>
      </c>
    </row>
    <row r="492" spans="1:26" x14ac:dyDescent="0.25">
      <c r="A492" s="11">
        <v>45303</v>
      </c>
      <c r="B492" s="12" t="s">
        <v>1624</v>
      </c>
      <c r="C492" s="12" t="s">
        <v>1625</v>
      </c>
      <c r="D492" s="12" t="s">
        <v>104</v>
      </c>
      <c r="E492" s="12" t="s">
        <v>29</v>
      </c>
      <c r="F492" s="12" t="s">
        <v>45</v>
      </c>
      <c r="G492" s="13" t="s">
        <v>46</v>
      </c>
      <c r="H492" s="13" t="s">
        <v>93</v>
      </c>
      <c r="I492" s="13" t="s">
        <v>93</v>
      </c>
      <c r="J492" s="13" t="s">
        <v>94</v>
      </c>
      <c r="K492" s="14">
        <v>37.26</v>
      </c>
      <c r="L492" s="14">
        <v>25</v>
      </c>
      <c r="M492" s="14">
        <v>1.4903999999999999</v>
      </c>
      <c r="N492" s="14">
        <v>15</v>
      </c>
      <c r="O492" s="14" t="s">
        <v>34</v>
      </c>
      <c r="P492" s="14"/>
      <c r="Q492" s="15">
        <f t="shared" ref="Q492:Q494" si="700">+K492*N492</f>
        <v>558.9</v>
      </c>
      <c r="R492" s="16">
        <v>0</v>
      </c>
      <c r="S492" s="16">
        <f t="shared" ref="S492:S494" si="701">+K492*R492</f>
        <v>0</v>
      </c>
      <c r="T492" s="16">
        <f t="shared" si="697"/>
        <v>558.9</v>
      </c>
      <c r="U492" s="16">
        <f t="shared" ref="U492:U493" si="702">+T492*0</f>
        <v>0</v>
      </c>
      <c r="V492" s="16">
        <f>+T492-U492</f>
        <v>558.9</v>
      </c>
      <c r="W492" s="16"/>
      <c r="X492" s="17"/>
      <c r="Y492" s="13"/>
      <c r="Z492" s="13" t="s">
        <v>35</v>
      </c>
    </row>
    <row r="493" spans="1:26" x14ac:dyDescent="0.25">
      <c r="A493" s="11">
        <v>45303</v>
      </c>
      <c r="B493" s="12" t="s">
        <v>1626</v>
      </c>
      <c r="C493" s="12" t="s">
        <v>1627</v>
      </c>
      <c r="D493" s="12" t="s">
        <v>92</v>
      </c>
      <c r="E493" s="12" t="s">
        <v>29</v>
      </c>
      <c r="F493" s="12" t="s">
        <v>45</v>
      </c>
      <c r="G493" s="13" t="s">
        <v>46</v>
      </c>
      <c r="H493" s="13" t="s">
        <v>93</v>
      </c>
      <c r="I493" s="13" t="s">
        <v>93</v>
      </c>
      <c r="J493" s="13" t="s">
        <v>94</v>
      </c>
      <c r="K493" s="14">
        <v>37</v>
      </c>
      <c r="L493" s="14">
        <v>25</v>
      </c>
      <c r="M493" s="14">
        <v>1.48</v>
      </c>
      <c r="N493" s="14">
        <v>15</v>
      </c>
      <c r="O493" s="14" t="s">
        <v>34</v>
      </c>
      <c r="P493" s="14"/>
      <c r="Q493" s="15">
        <f t="shared" si="700"/>
        <v>555</v>
      </c>
      <c r="R493" s="16">
        <v>0</v>
      </c>
      <c r="S493" s="16">
        <f t="shared" si="701"/>
        <v>0</v>
      </c>
      <c r="T493" s="16">
        <f t="shared" si="697"/>
        <v>555</v>
      </c>
      <c r="U493" s="16">
        <f t="shared" si="702"/>
        <v>0</v>
      </c>
      <c r="V493" s="16">
        <f>+T493-U493</f>
        <v>555</v>
      </c>
      <c r="W493" s="16"/>
      <c r="X493" s="17"/>
      <c r="Y493" s="13"/>
      <c r="Z493" s="13" t="s">
        <v>35</v>
      </c>
    </row>
    <row r="494" spans="1:26" x14ac:dyDescent="0.25">
      <c r="A494" s="11">
        <v>45303</v>
      </c>
      <c r="B494" s="12" t="s">
        <v>1628</v>
      </c>
      <c r="C494" s="12" t="s">
        <v>1629</v>
      </c>
      <c r="D494" s="12" t="s">
        <v>1630</v>
      </c>
      <c r="E494" s="12" t="s">
        <v>29</v>
      </c>
      <c r="F494" s="12" t="s">
        <v>45</v>
      </c>
      <c r="G494" s="13" t="s">
        <v>46</v>
      </c>
      <c r="H494" s="13" t="s">
        <v>31</v>
      </c>
      <c r="I494" s="13" t="s">
        <v>58</v>
      </c>
      <c r="J494" s="13" t="s">
        <v>59</v>
      </c>
      <c r="K494" s="14">
        <v>4.72</v>
      </c>
      <c r="L494" s="14">
        <v>3</v>
      </c>
      <c r="M494" s="14">
        <v>1.5733333333333333</v>
      </c>
      <c r="N494" s="14">
        <v>45</v>
      </c>
      <c r="O494" s="14" t="s">
        <v>34</v>
      </c>
      <c r="P494" s="14"/>
      <c r="Q494" s="15">
        <f t="shared" si="700"/>
        <v>212.39999999999998</v>
      </c>
      <c r="R494" s="16">
        <v>0</v>
      </c>
      <c r="S494" s="16">
        <f t="shared" si="701"/>
        <v>0</v>
      </c>
      <c r="T494" s="16">
        <f t="shared" si="697"/>
        <v>212.39999999999998</v>
      </c>
      <c r="U494" s="16">
        <f>+T494*0</f>
        <v>0</v>
      </c>
      <c r="V494" s="16">
        <f>+T494-U494</f>
        <v>212.39999999999998</v>
      </c>
      <c r="W494" s="16"/>
      <c r="X494" s="17"/>
      <c r="Y494" s="13"/>
      <c r="Z494" s="13" t="s">
        <v>35</v>
      </c>
    </row>
    <row r="495" spans="1:26" x14ac:dyDescent="0.25">
      <c r="A495" s="11">
        <v>45303</v>
      </c>
      <c r="B495" s="12" t="s">
        <v>1631</v>
      </c>
      <c r="C495" s="12" t="s">
        <v>1632</v>
      </c>
      <c r="D495" s="12" t="s">
        <v>56</v>
      </c>
      <c r="E495" s="12" t="s">
        <v>29</v>
      </c>
      <c r="F495" s="12">
        <v>3378</v>
      </c>
      <c r="G495" s="13" t="s">
        <v>57</v>
      </c>
      <c r="H495" s="13" t="s">
        <v>93</v>
      </c>
      <c r="I495" s="13" t="s">
        <v>93</v>
      </c>
      <c r="J495" s="13" t="s">
        <v>94</v>
      </c>
      <c r="K495" s="14">
        <v>36.94</v>
      </c>
      <c r="L495" s="14">
        <v>22</v>
      </c>
      <c r="M495" s="14">
        <v>1.679090909090909</v>
      </c>
      <c r="N495" s="14" t="s">
        <v>34</v>
      </c>
      <c r="O495" s="14">
        <v>25</v>
      </c>
      <c r="P495" s="14"/>
      <c r="Q495" s="16">
        <f t="shared" ref="Q495:Q497" si="703">+L495*O495</f>
        <v>550</v>
      </c>
      <c r="R495" s="16">
        <v>0</v>
      </c>
      <c r="S495" s="16">
        <f t="shared" ref="S495:S497" si="704">+L495*R495</f>
        <v>0</v>
      </c>
      <c r="T495" s="16">
        <f t="shared" si="697"/>
        <v>550</v>
      </c>
      <c r="U495" s="16">
        <f t="shared" ref="U495:U497" si="705">+T495*1</f>
        <v>550</v>
      </c>
      <c r="V495" s="16">
        <f t="shared" ref="V495:V497" si="706">+T495-U495</f>
        <v>0</v>
      </c>
      <c r="W495" s="16"/>
      <c r="X495" s="17"/>
      <c r="Y495" s="13"/>
      <c r="Z495" s="13" t="s">
        <v>35</v>
      </c>
    </row>
    <row r="496" spans="1:26" x14ac:dyDescent="0.25">
      <c r="A496" s="11">
        <v>45303</v>
      </c>
      <c r="B496" s="12" t="s">
        <v>1633</v>
      </c>
      <c r="C496" s="12" t="s">
        <v>1634</v>
      </c>
      <c r="D496" s="12" t="s">
        <v>89</v>
      </c>
      <c r="E496" s="12" t="s">
        <v>29</v>
      </c>
      <c r="F496" s="12">
        <v>3459</v>
      </c>
      <c r="G496" s="13" t="s">
        <v>57</v>
      </c>
      <c r="H496" s="13" t="s">
        <v>47</v>
      </c>
      <c r="I496" s="13" t="s">
        <v>48</v>
      </c>
      <c r="J496" s="13" t="s">
        <v>369</v>
      </c>
      <c r="K496" s="14">
        <v>37.82</v>
      </c>
      <c r="L496" s="14">
        <v>25</v>
      </c>
      <c r="M496" s="14">
        <v>1.5127999999999999</v>
      </c>
      <c r="N496" s="14" t="s">
        <v>34</v>
      </c>
      <c r="O496" s="14">
        <v>60</v>
      </c>
      <c r="P496" s="14"/>
      <c r="Q496" s="16">
        <f t="shared" si="703"/>
        <v>1500</v>
      </c>
      <c r="R496" s="16">
        <v>0</v>
      </c>
      <c r="S496" s="16">
        <f t="shared" si="704"/>
        <v>0</v>
      </c>
      <c r="T496" s="16">
        <f t="shared" si="697"/>
        <v>1500</v>
      </c>
      <c r="U496" s="16">
        <f t="shared" si="705"/>
        <v>1500</v>
      </c>
      <c r="V496" s="16">
        <f t="shared" si="706"/>
        <v>0</v>
      </c>
      <c r="W496" s="16"/>
      <c r="X496" s="17"/>
      <c r="Y496" s="13"/>
      <c r="Z496" s="13" t="s">
        <v>35</v>
      </c>
    </row>
    <row r="497" spans="1:26" x14ac:dyDescent="0.25">
      <c r="A497" s="11">
        <v>45303</v>
      </c>
      <c r="B497" s="12" t="s">
        <v>1635</v>
      </c>
      <c r="C497" s="12" t="s">
        <v>1636</v>
      </c>
      <c r="D497" s="12" t="s">
        <v>208</v>
      </c>
      <c r="E497" s="12" t="s">
        <v>29</v>
      </c>
      <c r="F497" s="12">
        <v>3460</v>
      </c>
      <c r="G497" s="13" t="s">
        <v>57</v>
      </c>
      <c r="H497" s="13" t="s">
        <v>31</v>
      </c>
      <c r="I497" s="13" t="s">
        <v>40</v>
      </c>
      <c r="J497" s="13" t="s">
        <v>41</v>
      </c>
      <c r="K497" s="14">
        <v>37.36</v>
      </c>
      <c r="L497" s="14">
        <v>25</v>
      </c>
      <c r="M497" s="14">
        <v>1.4944</v>
      </c>
      <c r="N497" s="14" t="s">
        <v>34</v>
      </c>
      <c r="O497" s="14">
        <v>68</v>
      </c>
      <c r="P497" s="14"/>
      <c r="Q497" s="16">
        <f t="shared" si="703"/>
        <v>1700</v>
      </c>
      <c r="R497" s="16">
        <v>0</v>
      </c>
      <c r="S497" s="16">
        <f t="shared" si="704"/>
        <v>0</v>
      </c>
      <c r="T497" s="16">
        <f t="shared" si="697"/>
        <v>1700</v>
      </c>
      <c r="U497" s="16">
        <f t="shared" si="705"/>
        <v>1700</v>
      </c>
      <c r="V497" s="16">
        <f t="shared" si="706"/>
        <v>0</v>
      </c>
      <c r="W497" s="17"/>
      <c r="X497" s="17"/>
      <c r="Y497" s="13"/>
      <c r="Z497" s="13" t="s">
        <v>35</v>
      </c>
    </row>
    <row r="498" spans="1:26" x14ac:dyDescent="0.25">
      <c r="A498" s="11">
        <v>45304</v>
      </c>
      <c r="B498" s="12" t="s">
        <v>1637</v>
      </c>
      <c r="C498" s="12" t="s">
        <v>1638</v>
      </c>
      <c r="D498" s="12" t="s">
        <v>144</v>
      </c>
      <c r="E498" s="12" t="s">
        <v>29</v>
      </c>
      <c r="F498" s="12">
        <v>2407</v>
      </c>
      <c r="G498" s="13" t="s">
        <v>145</v>
      </c>
      <c r="H498" s="13" t="s">
        <v>31</v>
      </c>
      <c r="I498" s="13" t="s">
        <v>69</v>
      </c>
      <c r="J498" s="13" t="s">
        <v>70</v>
      </c>
      <c r="K498" s="14">
        <v>37.340000000000003</v>
      </c>
      <c r="L498" s="14">
        <v>25</v>
      </c>
      <c r="M498" s="14">
        <v>1.4936</v>
      </c>
      <c r="N498" s="14">
        <v>48</v>
      </c>
      <c r="O498" s="14" t="s">
        <v>34</v>
      </c>
      <c r="P498" s="14"/>
      <c r="Q498" s="16">
        <f>K498*N498</f>
        <v>1792.3200000000002</v>
      </c>
      <c r="R498" s="16">
        <v>0</v>
      </c>
      <c r="S498" s="16">
        <f>K498*R498</f>
        <v>0</v>
      </c>
      <c r="T498" s="16">
        <f>Q498-S498</f>
        <v>1792.3200000000002</v>
      </c>
      <c r="U498" s="16">
        <f>T498*1</f>
        <v>1792.3200000000002</v>
      </c>
      <c r="V498" s="16">
        <f>T498-U498</f>
        <v>0</v>
      </c>
      <c r="W498" s="16"/>
      <c r="X498" s="17"/>
      <c r="Y498" s="13"/>
      <c r="Z498" s="13" t="s">
        <v>35</v>
      </c>
    </row>
    <row r="499" spans="1:26" x14ac:dyDescent="0.25">
      <c r="A499" s="11">
        <v>45304</v>
      </c>
      <c r="B499" s="12" t="s">
        <v>1639</v>
      </c>
      <c r="C499" s="12" t="s">
        <v>1640</v>
      </c>
      <c r="D499" s="12" t="s">
        <v>44</v>
      </c>
      <c r="E499" s="12" t="s">
        <v>111</v>
      </c>
      <c r="F499" s="12" t="s">
        <v>45</v>
      </c>
      <c r="G499" s="13" t="s">
        <v>46</v>
      </c>
      <c r="H499" s="13" t="s">
        <v>31</v>
      </c>
      <c r="I499" s="13" t="s">
        <v>58</v>
      </c>
      <c r="J499" s="13" t="s">
        <v>59</v>
      </c>
      <c r="K499" s="14">
        <v>19.12</v>
      </c>
      <c r="L499" s="14">
        <v>12</v>
      </c>
      <c r="M499" s="14">
        <v>1.5933333333333335</v>
      </c>
      <c r="N499" s="14">
        <v>45</v>
      </c>
      <c r="O499" s="14" t="s">
        <v>34</v>
      </c>
      <c r="P499" s="14">
        <v>15</v>
      </c>
      <c r="Q499" s="16">
        <f>(+K499*N499)-P499</f>
        <v>845.40000000000009</v>
      </c>
      <c r="R499" s="16">
        <v>0</v>
      </c>
      <c r="S499" s="16">
        <f t="shared" ref="S499" si="707">+K499*R499</f>
        <v>0</v>
      </c>
      <c r="T499" s="16">
        <f>+Q499-S499</f>
        <v>845.40000000000009</v>
      </c>
      <c r="U499" s="16">
        <f>+T499*0</f>
        <v>0</v>
      </c>
      <c r="V499" s="16">
        <f t="shared" ref="V499" si="708">T499-U499</f>
        <v>845.40000000000009</v>
      </c>
      <c r="W499" s="16"/>
      <c r="X499" s="17"/>
      <c r="Y499" s="13"/>
      <c r="Z499" s="13" t="s">
        <v>35</v>
      </c>
    </row>
    <row r="500" spans="1:26" x14ac:dyDescent="0.25">
      <c r="A500" s="11">
        <v>45304</v>
      </c>
      <c r="B500" s="12" t="s">
        <v>1641</v>
      </c>
      <c r="C500" s="12" t="s">
        <v>1642</v>
      </c>
      <c r="D500" s="12" t="s">
        <v>410</v>
      </c>
      <c r="E500" s="12" t="s">
        <v>29</v>
      </c>
      <c r="F500" s="12">
        <v>2408</v>
      </c>
      <c r="G500" s="13" t="s">
        <v>145</v>
      </c>
      <c r="H500" s="13" t="s">
        <v>31</v>
      </c>
      <c r="I500" s="13" t="s">
        <v>69</v>
      </c>
      <c r="J500" s="13" t="s">
        <v>70</v>
      </c>
      <c r="K500" s="14">
        <v>38.08</v>
      </c>
      <c r="L500" s="14">
        <v>25</v>
      </c>
      <c r="M500" s="14">
        <v>1.5231999999999999</v>
      </c>
      <c r="N500" s="14">
        <v>48</v>
      </c>
      <c r="O500" s="14" t="s">
        <v>34</v>
      </c>
      <c r="P500" s="14"/>
      <c r="Q500" s="16">
        <f>K500*N500</f>
        <v>1827.84</v>
      </c>
      <c r="R500" s="16">
        <v>0</v>
      </c>
      <c r="S500" s="16">
        <f>K500*R500</f>
        <v>0</v>
      </c>
      <c r="T500" s="16">
        <f>Q500-S500</f>
        <v>1827.84</v>
      </c>
      <c r="U500" s="16">
        <f>T500*1</f>
        <v>1827.84</v>
      </c>
      <c r="V500" s="16">
        <f>T500-U500</f>
        <v>0</v>
      </c>
      <c r="W500" s="16"/>
      <c r="X500" s="17"/>
      <c r="Y500" s="13"/>
      <c r="Z500" s="13" t="s">
        <v>35</v>
      </c>
    </row>
    <row r="501" spans="1:26" x14ac:dyDescent="0.25">
      <c r="A501" s="11">
        <v>45304</v>
      </c>
      <c r="B501" s="12" t="s">
        <v>1643</v>
      </c>
      <c r="C501" s="12" t="s">
        <v>1644</v>
      </c>
      <c r="D501" s="12" t="s">
        <v>52</v>
      </c>
      <c r="E501" s="12" t="s">
        <v>29</v>
      </c>
      <c r="F501" s="12"/>
      <c r="G501" s="13" t="s">
        <v>63</v>
      </c>
      <c r="H501" s="13" t="s">
        <v>31</v>
      </c>
      <c r="I501" s="13" t="s">
        <v>58</v>
      </c>
      <c r="J501" s="13" t="s">
        <v>59</v>
      </c>
      <c r="K501" s="14">
        <v>43.46</v>
      </c>
      <c r="L501" s="14">
        <v>25</v>
      </c>
      <c r="M501" s="14">
        <v>1.7383999999999999</v>
      </c>
      <c r="N501" s="14">
        <v>83</v>
      </c>
      <c r="O501" s="14" t="s">
        <v>34</v>
      </c>
      <c r="P501" s="14"/>
      <c r="Q501" s="16">
        <f>+K501*N501</f>
        <v>3607.1800000000003</v>
      </c>
      <c r="R501" s="16">
        <v>38</v>
      </c>
      <c r="S501" s="16">
        <f>K501*R501</f>
        <v>1651.48</v>
      </c>
      <c r="T501" s="16">
        <f t="shared" ref="T501:T504" si="709">+Q501-S501</f>
        <v>1955.7000000000003</v>
      </c>
      <c r="U501" s="16">
        <f t="shared" ref="U501:U502" si="710">+T501*1</f>
        <v>1955.7000000000003</v>
      </c>
      <c r="V501" s="16">
        <f t="shared" ref="V501:V504" si="711">+T501-U501</f>
        <v>0</v>
      </c>
      <c r="W501" s="16">
        <f>K501*36</f>
        <v>1564.56</v>
      </c>
      <c r="X501" s="17"/>
      <c r="Y501" s="13" t="s">
        <v>53</v>
      </c>
      <c r="Z501" s="13" t="s">
        <v>271</v>
      </c>
    </row>
    <row r="502" spans="1:26" x14ac:dyDescent="0.25">
      <c r="A502" s="11">
        <v>45304</v>
      </c>
      <c r="B502" s="12" t="s">
        <v>1645</v>
      </c>
      <c r="C502" s="12" t="s">
        <v>1646</v>
      </c>
      <c r="D502" s="12" t="s">
        <v>56</v>
      </c>
      <c r="E502" s="12" t="s">
        <v>29</v>
      </c>
      <c r="F502" s="12">
        <v>3379</v>
      </c>
      <c r="G502" s="13" t="s">
        <v>57</v>
      </c>
      <c r="H502" s="13" t="s">
        <v>93</v>
      </c>
      <c r="I502" s="13" t="s">
        <v>93</v>
      </c>
      <c r="J502" s="13" t="s">
        <v>94</v>
      </c>
      <c r="K502" s="14">
        <v>37.68</v>
      </c>
      <c r="L502" s="14">
        <v>25</v>
      </c>
      <c r="M502" s="14">
        <v>1.5072000000000001</v>
      </c>
      <c r="N502" s="14" t="s">
        <v>34</v>
      </c>
      <c r="O502" s="14">
        <v>25</v>
      </c>
      <c r="P502" s="14"/>
      <c r="Q502" s="16">
        <f t="shared" ref="Q502:Q504" si="712">+L502*O502</f>
        <v>625</v>
      </c>
      <c r="R502" s="16">
        <v>0</v>
      </c>
      <c r="S502" s="16">
        <f t="shared" ref="S502:S504" si="713">+L502*R502</f>
        <v>0</v>
      </c>
      <c r="T502" s="16">
        <f t="shared" si="709"/>
        <v>625</v>
      </c>
      <c r="U502" s="16">
        <f t="shared" si="710"/>
        <v>625</v>
      </c>
      <c r="V502" s="16">
        <f t="shared" si="711"/>
        <v>0</v>
      </c>
      <c r="W502" s="17"/>
      <c r="X502" s="17"/>
      <c r="Y502" s="13"/>
      <c r="Z502" s="13" t="s">
        <v>35</v>
      </c>
    </row>
    <row r="503" spans="1:26" x14ac:dyDescent="0.25">
      <c r="A503" s="11">
        <v>45304</v>
      </c>
      <c r="B503" s="12" t="s">
        <v>1647</v>
      </c>
      <c r="C503" s="12" t="s">
        <v>1648</v>
      </c>
      <c r="D503" s="12" t="s">
        <v>68</v>
      </c>
      <c r="E503" s="12" t="s">
        <v>29</v>
      </c>
      <c r="F503" s="12">
        <v>506</v>
      </c>
      <c r="G503" s="13" t="s">
        <v>64</v>
      </c>
      <c r="H503" s="13" t="s">
        <v>31</v>
      </c>
      <c r="I503" s="13" t="s">
        <v>40</v>
      </c>
      <c r="J503" s="13" t="s">
        <v>41</v>
      </c>
      <c r="K503" s="14">
        <v>38.86</v>
      </c>
      <c r="L503" s="14">
        <v>25</v>
      </c>
      <c r="M503" s="14">
        <v>1.5544</v>
      </c>
      <c r="N503" s="14" t="s">
        <v>34</v>
      </c>
      <c r="O503" s="14">
        <v>71</v>
      </c>
      <c r="P503" s="14"/>
      <c r="Q503" s="15">
        <f t="shared" si="712"/>
        <v>1775</v>
      </c>
      <c r="R503" s="16">
        <v>0</v>
      </c>
      <c r="S503" s="16">
        <f t="shared" si="713"/>
        <v>0</v>
      </c>
      <c r="T503" s="16">
        <f t="shared" si="709"/>
        <v>1775</v>
      </c>
      <c r="U503" s="16">
        <f>+T503*0</f>
        <v>0</v>
      </c>
      <c r="V503" s="16">
        <f t="shared" si="711"/>
        <v>1775</v>
      </c>
      <c r="W503" s="17"/>
      <c r="X503" s="17"/>
      <c r="Y503" s="13"/>
      <c r="Z503" s="13" t="s">
        <v>35</v>
      </c>
    </row>
    <row r="504" spans="1:26" x14ac:dyDescent="0.25">
      <c r="A504" s="11">
        <v>45304</v>
      </c>
      <c r="B504" s="12" t="s">
        <v>1649</v>
      </c>
      <c r="C504" s="12" t="s">
        <v>1650</v>
      </c>
      <c r="D504" s="12" t="s">
        <v>734</v>
      </c>
      <c r="E504" s="12" t="s">
        <v>29</v>
      </c>
      <c r="F504" s="12">
        <v>2704</v>
      </c>
      <c r="G504" s="13" t="s">
        <v>57</v>
      </c>
      <c r="H504" s="13" t="s">
        <v>31</v>
      </c>
      <c r="I504" s="13" t="s">
        <v>58</v>
      </c>
      <c r="J504" s="13" t="s">
        <v>59</v>
      </c>
      <c r="K504" s="14">
        <v>33.04</v>
      </c>
      <c r="L504" s="14">
        <v>21</v>
      </c>
      <c r="M504" s="14">
        <v>1.5733333333333333</v>
      </c>
      <c r="N504" s="14" t="s">
        <v>34</v>
      </c>
      <c r="O504" s="14">
        <v>68</v>
      </c>
      <c r="P504" s="14"/>
      <c r="Q504" s="16">
        <f t="shared" si="712"/>
        <v>1428</v>
      </c>
      <c r="R504" s="16">
        <v>0</v>
      </c>
      <c r="S504" s="16">
        <f t="shared" si="713"/>
        <v>0</v>
      </c>
      <c r="T504" s="16">
        <f t="shared" si="709"/>
        <v>1428</v>
      </c>
      <c r="U504" s="16">
        <f t="shared" ref="U504" si="714">+T504*1</f>
        <v>1428</v>
      </c>
      <c r="V504" s="16">
        <f t="shared" si="711"/>
        <v>0</v>
      </c>
      <c r="W504" s="17"/>
      <c r="X504" s="17"/>
      <c r="Y504" s="13"/>
      <c r="Z504" s="13" t="s">
        <v>35</v>
      </c>
    </row>
    <row r="505" spans="1:26" x14ac:dyDescent="0.25">
      <c r="A505" s="11">
        <v>45304</v>
      </c>
      <c r="B505" s="12" t="s">
        <v>1651</v>
      </c>
      <c r="C505" s="12" t="s">
        <v>1652</v>
      </c>
      <c r="D505" s="12" t="s">
        <v>73</v>
      </c>
      <c r="E505" s="12" t="s">
        <v>29</v>
      </c>
      <c r="F505" s="12"/>
      <c r="G505" s="13" t="s">
        <v>63</v>
      </c>
      <c r="H505" s="13" t="s">
        <v>31</v>
      </c>
      <c r="I505" s="13" t="s">
        <v>40</v>
      </c>
      <c r="J505" s="13" t="s">
        <v>41</v>
      </c>
      <c r="K505" s="14">
        <v>41.34</v>
      </c>
      <c r="L505" s="14">
        <v>28</v>
      </c>
      <c r="M505" s="14">
        <v>1.4764285714285716</v>
      </c>
      <c r="N505" s="14">
        <v>85</v>
      </c>
      <c r="O505" s="14" t="s">
        <v>270</v>
      </c>
      <c r="P505" s="15"/>
      <c r="Q505" s="16">
        <f>K505*N505</f>
        <v>3513.9</v>
      </c>
      <c r="R505" s="16">
        <v>38</v>
      </c>
      <c r="S505" s="16">
        <f>K505*R505</f>
        <v>1570.92</v>
      </c>
      <c r="T505" s="16">
        <f>Q505-S505</f>
        <v>1942.98</v>
      </c>
      <c r="U505" s="16">
        <f>T505*1</f>
        <v>1942.98</v>
      </c>
      <c r="V505" s="16">
        <f>T505-U505</f>
        <v>0</v>
      </c>
      <c r="W505" s="16">
        <f>K505*36</f>
        <v>1488.2400000000002</v>
      </c>
      <c r="X505" s="17"/>
      <c r="Y505" s="13" t="s">
        <v>53</v>
      </c>
      <c r="Z505" s="13" t="s">
        <v>271</v>
      </c>
    </row>
    <row r="506" spans="1:26" x14ac:dyDescent="0.25">
      <c r="A506" s="11">
        <v>45304</v>
      </c>
      <c r="B506" s="12" t="s">
        <v>1653</v>
      </c>
      <c r="C506" s="12" t="s">
        <v>1654</v>
      </c>
      <c r="D506" s="12" t="s">
        <v>86</v>
      </c>
      <c r="E506" s="12" t="s">
        <v>29</v>
      </c>
      <c r="F506" s="12"/>
      <c r="G506" s="13" t="s">
        <v>63</v>
      </c>
      <c r="H506" s="13" t="s">
        <v>31</v>
      </c>
      <c r="I506" s="13" t="s">
        <v>58</v>
      </c>
      <c r="J506" s="13" t="s">
        <v>59</v>
      </c>
      <c r="K506" s="14">
        <v>42.96</v>
      </c>
      <c r="L506" s="14">
        <v>25</v>
      </c>
      <c r="M506" s="14">
        <v>1.7183999999999999</v>
      </c>
      <c r="N506" s="14">
        <v>83</v>
      </c>
      <c r="O506" s="14" t="s">
        <v>34</v>
      </c>
      <c r="P506" s="14"/>
      <c r="Q506" s="16">
        <f>+K506*N506</f>
        <v>3565.6800000000003</v>
      </c>
      <c r="R506" s="16">
        <v>38</v>
      </c>
      <c r="S506" s="16">
        <f>K506*R506</f>
        <v>1632.48</v>
      </c>
      <c r="T506" s="16">
        <f t="shared" ref="T506:T509" si="715">+Q506-S506</f>
        <v>1933.2000000000003</v>
      </c>
      <c r="U506" s="16">
        <f t="shared" ref="U506:U508" si="716">+T506*1</f>
        <v>1933.2000000000003</v>
      </c>
      <c r="V506" s="16">
        <f t="shared" ref="V506:V508" si="717">+T506-U506</f>
        <v>0</v>
      </c>
      <c r="W506" s="16">
        <f>K506*36</f>
        <v>1546.56</v>
      </c>
      <c r="X506" s="17"/>
      <c r="Y506" s="13" t="s">
        <v>53</v>
      </c>
      <c r="Z506" s="13" t="s">
        <v>271</v>
      </c>
    </row>
    <row r="507" spans="1:26" x14ac:dyDescent="0.25">
      <c r="A507" s="11">
        <v>45304</v>
      </c>
      <c r="B507" s="12" t="s">
        <v>1655</v>
      </c>
      <c r="C507" s="12" t="s">
        <v>1656</v>
      </c>
      <c r="D507" s="12" t="s">
        <v>263</v>
      </c>
      <c r="E507" s="12" t="s">
        <v>29</v>
      </c>
      <c r="F507" s="12">
        <v>3380</v>
      </c>
      <c r="G507" s="13" t="s">
        <v>57</v>
      </c>
      <c r="H507" s="13" t="s">
        <v>31</v>
      </c>
      <c r="I507" s="13" t="s">
        <v>58</v>
      </c>
      <c r="J507" s="13" t="s">
        <v>59</v>
      </c>
      <c r="K507" s="14">
        <v>40.799999999999997</v>
      </c>
      <c r="L507" s="14">
        <v>25</v>
      </c>
      <c r="M507" s="14">
        <v>1.6319999999999999</v>
      </c>
      <c r="N507" s="14" t="s">
        <v>34</v>
      </c>
      <c r="O507" s="14">
        <v>68</v>
      </c>
      <c r="P507" s="14"/>
      <c r="Q507" s="16">
        <f t="shared" ref="Q507:Q508" si="718">+L507*O507</f>
        <v>1700</v>
      </c>
      <c r="R507" s="16">
        <v>0</v>
      </c>
      <c r="S507" s="16">
        <f t="shared" ref="S507:S508" si="719">+L507*R507</f>
        <v>0</v>
      </c>
      <c r="T507" s="16">
        <f t="shared" si="715"/>
        <v>1700</v>
      </c>
      <c r="U507" s="16">
        <f t="shared" si="716"/>
        <v>1700</v>
      </c>
      <c r="V507" s="16">
        <f t="shared" si="717"/>
        <v>0</v>
      </c>
      <c r="W507" s="17"/>
      <c r="X507" s="17"/>
      <c r="Y507" s="13"/>
      <c r="Z507" s="13" t="s">
        <v>35</v>
      </c>
    </row>
    <row r="508" spans="1:26" x14ac:dyDescent="0.25">
      <c r="A508" s="11">
        <v>45304</v>
      </c>
      <c r="B508" s="12" t="s">
        <v>1657</v>
      </c>
      <c r="C508" s="12" t="s">
        <v>1658</v>
      </c>
      <c r="D508" s="12" t="s">
        <v>89</v>
      </c>
      <c r="E508" s="12" t="s">
        <v>29</v>
      </c>
      <c r="F508" s="12">
        <v>3461</v>
      </c>
      <c r="G508" s="13" t="s">
        <v>57</v>
      </c>
      <c r="H508" s="13" t="s">
        <v>93</v>
      </c>
      <c r="I508" s="13" t="s">
        <v>93</v>
      </c>
      <c r="J508" s="13" t="s">
        <v>94</v>
      </c>
      <c r="K508" s="14">
        <v>41.62</v>
      </c>
      <c r="L508" s="14">
        <v>25</v>
      </c>
      <c r="M508" s="14">
        <v>1.6647999999999998</v>
      </c>
      <c r="N508" s="14" t="s">
        <v>34</v>
      </c>
      <c r="O508" s="14">
        <v>25</v>
      </c>
      <c r="P508" s="14"/>
      <c r="Q508" s="16">
        <f t="shared" si="718"/>
        <v>625</v>
      </c>
      <c r="R508" s="16">
        <v>0</v>
      </c>
      <c r="S508" s="16">
        <f t="shared" si="719"/>
        <v>0</v>
      </c>
      <c r="T508" s="16">
        <f t="shared" si="715"/>
        <v>625</v>
      </c>
      <c r="U508" s="16">
        <f t="shared" si="716"/>
        <v>625</v>
      </c>
      <c r="V508" s="16">
        <f t="shared" si="717"/>
        <v>0</v>
      </c>
      <c r="W508" s="16"/>
      <c r="X508" s="17"/>
      <c r="Y508" s="13"/>
      <c r="Z508" s="13" t="s">
        <v>35</v>
      </c>
    </row>
    <row r="509" spans="1:26" x14ac:dyDescent="0.25">
      <c r="A509" s="11">
        <v>45304</v>
      </c>
      <c r="B509" s="12" t="s">
        <v>1659</v>
      </c>
      <c r="C509" s="12" t="s">
        <v>1660</v>
      </c>
      <c r="D509" s="12" t="s">
        <v>104</v>
      </c>
      <c r="E509" s="12" t="s">
        <v>29</v>
      </c>
      <c r="F509" s="12" t="s">
        <v>45</v>
      </c>
      <c r="G509" s="13" t="s">
        <v>46</v>
      </c>
      <c r="H509" s="13" t="s">
        <v>93</v>
      </c>
      <c r="I509" s="13" t="s">
        <v>93</v>
      </c>
      <c r="J509" s="13" t="s">
        <v>94</v>
      </c>
      <c r="K509" s="14">
        <v>38.479999999999997</v>
      </c>
      <c r="L509" s="14">
        <v>25</v>
      </c>
      <c r="M509" s="14">
        <v>1.5391999999999999</v>
      </c>
      <c r="N509" s="14">
        <v>15</v>
      </c>
      <c r="O509" s="14" t="s">
        <v>34</v>
      </c>
      <c r="P509" s="14"/>
      <c r="Q509" s="15">
        <f t="shared" ref="Q509" si="720">+K509*N509</f>
        <v>577.19999999999993</v>
      </c>
      <c r="R509" s="16">
        <v>0</v>
      </c>
      <c r="S509" s="16">
        <f t="shared" ref="S509" si="721">+K509*R509</f>
        <v>0</v>
      </c>
      <c r="T509" s="16">
        <f t="shared" si="715"/>
        <v>577.19999999999993</v>
      </c>
      <c r="U509" s="16">
        <f t="shared" ref="U509" si="722">+T509*0</f>
        <v>0</v>
      </c>
      <c r="V509" s="16">
        <f>+T509-U509</f>
        <v>577.19999999999993</v>
      </c>
      <c r="W509" s="16"/>
      <c r="X509" s="17"/>
      <c r="Y509" s="13"/>
      <c r="Z509" s="13" t="s">
        <v>35</v>
      </c>
    </row>
    <row r="510" spans="1:26" x14ac:dyDescent="0.25">
      <c r="A510" s="11">
        <v>45304</v>
      </c>
      <c r="B510" s="12" t="s">
        <v>1661</v>
      </c>
      <c r="C510" s="12" t="s">
        <v>1662</v>
      </c>
      <c r="D510" s="12" t="s">
        <v>126</v>
      </c>
      <c r="E510" s="12" t="s">
        <v>29</v>
      </c>
      <c r="F510" s="12"/>
      <c r="G510" s="13" t="s">
        <v>63</v>
      </c>
      <c r="H510" s="13" t="s">
        <v>31</v>
      </c>
      <c r="I510" s="13" t="s">
        <v>58</v>
      </c>
      <c r="J510" s="13" t="s">
        <v>59</v>
      </c>
      <c r="K510" s="14">
        <v>42.76</v>
      </c>
      <c r="L510" s="14">
        <v>25</v>
      </c>
      <c r="M510" s="14">
        <v>1.7103999999999999</v>
      </c>
      <c r="N510" s="14">
        <v>88</v>
      </c>
      <c r="O510" s="14" t="s">
        <v>34</v>
      </c>
      <c r="P510" s="14"/>
      <c r="Q510" s="15">
        <f>+K510*N510</f>
        <v>3762.8799999999997</v>
      </c>
      <c r="R510" s="16">
        <v>43</v>
      </c>
      <c r="S510" s="16">
        <f>+K510*R510</f>
        <v>1838.6799999999998</v>
      </c>
      <c r="T510" s="16">
        <f>+Q510-S510</f>
        <v>1924.1999999999998</v>
      </c>
      <c r="U510" s="16">
        <f t="shared" ref="U510:U511" si="723">+T510*1</f>
        <v>1924.1999999999998</v>
      </c>
      <c r="V510" s="16">
        <f t="shared" ref="V510:V511" si="724">+T510-U510</f>
        <v>0</v>
      </c>
      <c r="W510" s="17">
        <f>+K510*40</f>
        <v>1710.3999999999999</v>
      </c>
      <c r="X510" s="17"/>
      <c r="Y510" s="13" t="s">
        <v>53</v>
      </c>
      <c r="Z510" s="13" t="s">
        <v>65</v>
      </c>
    </row>
    <row r="511" spans="1:26" x14ac:dyDescent="0.25">
      <c r="A511" s="11">
        <v>45304</v>
      </c>
      <c r="B511" s="12" t="s">
        <v>1663</v>
      </c>
      <c r="C511" s="12" t="s">
        <v>1664</v>
      </c>
      <c r="D511" s="12" t="s">
        <v>79</v>
      </c>
      <c r="E511" s="12" t="s">
        <v>29</v>
      </c>
      <c r="F511" s="12">
        <v>3412</v>
      </c>
      <c r="G511" s="13" t="s">
        <v>57</v>
      </c>
      <c r="H511" s="13" t="s">
        <v>93</v>
      </c>
      <c r="I511" s="13" t="s">
        <v>93</v>
      </c>
      <c r="J511" s="13" t="s">
        <v>94</v>
      </c>
      <c r="K511" s="14">
        <v>39.46</v>
      </c>
      <c r="L511" s="14">
        <v>25</v>
      </c>
      <c r="M511" s="14">
        <v>1.5784</v>
      </c>
      <c r="N511" s="14" t="s">
        <v>34</v>
      </c>
      <c r="O511" s="14">
        <v>25</v>
      </c>
      <c r="P511" s="14"/>
      <c r="Q511" s="16">
        <f t="shared" ref="Q511" si="725">+L511*O511</f>
        <v>625</v>
      </c>
      <c r="R511" s="16">
        <v>0</v>
      </c>
      <c r="S511" s="16">
        <f t="shared" ref="S511" si="726">+L511*R511</f>
        <v>0</v>
      </c>
      <c r="T511" s="16">
        <f t="shared" ref="T511" si="727">+Q511-S511</f>
        <v>625</v>
      </c>
      <c r="U511" s="16">
        <f t="shared" si="723"/>
        <v>625</v>
      </c>
      <c r="V511" s="16">
        <f t="shared" si="724"/>
        <v>0</v>
      </c>
      <c r="W511" s="16"/>
      <c r="X511" s="17"/>
      <c r="Y511" s="13"/>
      <c r="Z511" s="13" t="s">
        <v>35</v>
      </c>
    </row>
    <row r="512" spans="1:26" x14ac:dyDescent="0.25">
      <c r="A512" s="11">
        <v>45304</v>
      </c>
      <c r="B512" s="12" t="s">
        <v>1665</v>
      </c>
      <c r="C512" s="12" t="s">
        <v>1666</v>
      </c>
      <c r="D512" s="12" t="s">
        <v>290</v>
      </c>
      <c r="E512" s="12" t="s">
        <v>29</v>
      </c>
      <c r="F512" s="12">
        <v>571</v>
      </c>
      <c r="G512" s="13" t="s">
        <v>83</v>
      </c>
      <c r="H512" s="13" t="s">
        <v>31</v>
      </c>
      <c r="I512" s="13" t="s">
        <v>58</v>
      </c>
      <c r="J512" s="13" t="s">
        <v>59</v>
      </c>
      <c r="K512" s="14">
        <v>41.84</v>
      </c>
      <c r="L512" s="14">
        <v>25</v>
      </c>
      <c r="M512" s="14">
        <v>1.6736000000000002</v>
      </c>
      <c r="N512" s="14" t="s">
        <v>34</v>
      </c>
      <c r="O512" s="14">
        <v>70</v>
      </c>
      <c r="P512" s="14"/>
      <c r="Q512" s="15">
        <f>L512*O512</f>
        <v>1750</v>
      </c>
      <c r="R512" s="16">
        <v>0</v>
      </c>
      <c r="S512" s="16">
        <f>L512*R512</f>
        <v>0</v>
      </c>
      <c r="T512" s="16">
        <f>Q512-S512</f>
        <v>1750</v>
      </c>
      <c r="U512" s="16">
        <f>T512*1</f>
        <v>1750</v>
      </c>
      <c r="V512" s="16">
        <f>T512-U512</f>
        <v>0</v>
      </c>
      <c r="W512" s="16"/>
      <c r="X512" s="17"/>
      <c r="Y512" s="13"/>
      <c r="Z512" s="13" t="s">
        <v>35</v>
      </c>
    </row>
    <row r="513" spans="1:26" x14ac:dyDescent="0.25">
      <c r="A513" s="11">
        <v>45304</v>
      </c>
      <c r="B513" s="12" t="s">
        <v>1667</v>
      </c>
      <c r="C513" s="12" t="s">
        <v>1668</v>
      </c>
      <c r="D513" s="12" t="s">
        <v>92</v>
      </c>
      <c r="E513" s="12" t="s">
        <v>29</v>
      </c>
      <c r="F513" s="12" t="s">
        <v>45</v>
      </c>
      <c r="G513" s="13" t="s">
        <v>46</v>
      </c>
      <c r="H513" s="13" t="s">
        <v>93</v>
      </c>
      <c r="I513" s="13" t="s">
        <v>93</v>
      </c>
      <c r="J513" s="13" t="s">
        <v>94</v>
      </c>
      <c r="K513" s="14">
        <v>36.9</v>
      </c>
      <c r="L513" s="14">
        <v>25</v>
      </c>
      <c r="M513" s="14">
        <v>1.476</v>
      </c>
      <c r="N513" s="14">
        <v>15</v>
      </c>
      <c r="O513" s="14" t="s">
        <v>34</v>
      </c>
      <c r="P513" s="14"/>
      <c r="Q513" s="15">
        <f t="shared" ref="Q513" si="728">+K513*N513</f>
        <v>553.5</v>
      </c>
      <c r="R513" s="16">
        <v>0</v>
      </c>
      <c r="S513" s="16">
        <f t="shared" ref="S513" si="729">+K513*R513</f>
        <v>0</v>
      </c>
      <c r="T513" s="16">
        <f t="shared" ref="T513:T521" si="730">+Q513-S513</f>
        <v>553.5</v>
      </c>
      <c r="U513" s="16">
        <f t="shared" ref="U513" si="731">+T513*0</f>
        <v>0</v>
      </c>
      <c r="V513" s="16">
        <f>+T513-U513</f>
        <v>553.5</v>
      </c>
      <c r="W513" s="16"/>
      <c r="X513" s="17"/>
      <c r="Y513" s="13"/>
      <c r="Z513" s="13" t="s">
        <v>35</v>
      </c>
    </row>
    <row r="514" spans="1:26" x14ac:dyDescent="0.25">
      <c r="A514" s="11">
        <v>45304</v>
      </c>
      <c r="B514" s="12" t="s">
        <v>1669</v>
      </c>
      <c r="C514" s="12" t="s">
        <v>1670</v>
      </c>
      <c r="D514" s="12" t="s">
        <v>62</v>
      </c>
      <c r="E514" s="12" t="s">
        <v>29</v>
      </c>
      <c r="F514" s="12">
        <v>511</v>
      </c>
      <c r="G514" s="13" t="s">
        <v>64</v>
      </c>
      <c r="H514" s="13" t="s">
        <v>31</v>
      </c>
      <c r="I514" s="13" t="s">
        <v>40</v>
      </c>
      <c r="J514" s="13" t="s">
        <v>41</v>
      </c>
      <c r="K514" s="14">
        <v>38.6</v>
      </c>
      <c r="L514" s="14">
        <v>25</v>
      </c>
      <c r="M514" s="14">
        <v>1.544</v>
      </c>
      <c r="N514" s="14" t="s">
        <v>34</v>
      </c>
      <c r="O514" s="14">
        <v>71</v>
      </c>
      <c r="P514" s="14"/>
      <c r="Q514" s="15">
        <f t="shared" ref="Q514:Q521" si="732">+L514*O514</f>
        <v>1775</v>
      </c>
      <c r="R514" s="16">
        <v>0</v>
      </c>
      <c r="S514" s="16">
        <f t="shared" ref="S514:S521" si="733">+L514*R514</f>
        <v>0</v>
      </c>
      <c r="T514" s="16">
        <f t="shared" si="730"/>
        <v>1775</v>
      </c>
      <c r="U514" s="16">
        <f>+T514*0</f>
        <v>0</v>
      </c>
      <c r="V514" s="16">
        <f t="shared" ref="V514:V521" si="734">+T514-U514</f>
        <v>1775</v>
      </c>
      <c r="W514" s="16"/>
      <c r="X514" s="17"/>
      <c r="Y514" s="13"/>
      <c r="Z514" s="13" t="s">
        <v>35</v>
      </c>
    </row>
    <row r="515" spans="1:26" x14ac:dyDescent="0.25">
      <c r="A515" s="11">
        <v>45304</v>
      </c>
      <c r="B515" s="12" t="s">
        <v>1671</v>
      </c>
      <c r="C515" s="12" t="s">
        <v>1672</v>
      </c>
      <c r="D515" s="12" t="s">
        <v>244</v>
      </c>
      <c r="E515" s="12" t="s">
        <v>29</v>
      </c>
      <c r="F515" s="12">
        <v>3415</v>
      </c>
      <c r="G515" s="13" t="s">
        <v>57</v>
      </c>
      <c r="H515" s="13" t="s">
        <v>93</v>
      </c>
      <c r="I515" s="13" t="s">
        <v>93</v>
      </c>
      <c r="J515" s="13" t="s">
        <v>94</v>
      </c>
      <c r="K515" s="14">
        <v>40.64</v>
      </c>
      <c r="L515" s="14">
        <v>25</v>
      </c>
      <c r="M515" s="14">
        <v>1.6255999999999999</v>
      </c>
      <c r="N515" s="14" t="s">
        <v>34</v>
      </c>
      <c r="O515" s="14">
        <v>25</v>
      </c>
      <c r="P515" s="14"/>
      <c r="Q515" s="16">
        <f t="shared" si="732"/>
        <v>625</v>
      </c>
      <c r="R515" s="16">
        <v>0</v>
      </c>
      <c r="S515" s="16">
        <f t="shared" si="733"/>
        <v>0</v>
      </c>
      <c r="T515" s="16">
        <f t="shared" si="730"/>
        <v>625</v>
      </c>
      <c r="U515" s="16">
        <f t="shared" ref="U515:U518" si="735">+T515*1</f>
        <v>625</v>
      </c>
      <c r="V515" s="16">
        <f t="shared" si="734"/>
        <v>0</v>
      </c>
      <c r="W515" s="17"/>
      <c r="X515" s="17"/>
      <c r="Y515" s="13"/>
      <c r="Z515" s="13" t="s">
        <v>35</v>
      </c>
    </row>
    <row r="516" spans="1:26" x14ac:dyDescent="0.25">
      <c r="A516" s="11">
        <v>45304</v>
      </c>
      <c r="B516" s="12" t="s">
        <v>1673</v>
      </c>
      <c r="C516" s="12" t="s">
        <v>1674</v>
      </c>
      <c r="D516" s="12" t="s">
        <v>1675</v>
      </c>
      <c r="E516" s="12" t="s">
        <v>29</v>
      </c>
      <c r="F516" s="12">
        <v>1205</v>
      </c>
      <c r="G516" s="13" t="s">
        <v>57</v>
      </c>
      <c r="H516" s="13" t="s">
        <v>31</v>
      </c>
      <c r="I516" s="13" t="s">
        <v>58</v>
      </c>
      <c r="J516" s="13" t="s">
        <v>59</v>
      </c>
      <c r="K516" s="14">
        <v>32.72</v>
      </c>
      <c r="L516" s="14">
        <v>20</v>
      </c>
      <c r="M516" s="14">
        <v>1.6359999999999999</v>
      </c>
      <c r="N516" s="14" t="s">
        <v>34</v>
      </c>
      <c r="O516" s="14">
        <v>68</v>
      </c>
      <c r="P516" s="14"/>
      <c r="Q516" s="16">
        <f t="shared" si="732"/>
        <v>1360</v>
      </c>
      <c r="R516" s="16">
        <v>0</v>
      </c>
      <c r="S516" s="16">
        <f t="shared" si="733"/>
        <v>0</v>
      </c>
      <c r="T516" s="16">
        <f t="shared" si="730"/>
        <v>1360</v>
      </c>
      <c r="U516" s="16">
        <f t="shared" si="735"/>
        <v>1360</v>
      </c>
      <c r="V516" s="16">
        <f t="shared" si="734"/>
        <v>0</v>
      </c>
      <c r="W516" s="16"/>
      <c r="X516" s="17"/>
      <c r="Y516" s="13"/>
      <c r="Z516" s="13" t="s">
        <v>35</v>
      </c>
    </row>
    <row r="517" spans="1:26" x14ac:dyDescent="0.25">
      <c r="A517" s="11">
        <v>45304</v>
      </c>
      <c r="B517" s="12" t="s">
        <v>1676</v>
      </c>
      <c r="C517" s="12" t="s">
        <v>1677</v>
      </c>
      <c r="D517" s="12" t="s">
        <v>1678</v>
      </c>
      <c r="E517" s="12" t="s">
        <v>29</v>
      </c>
      <c r="F517" s="12">
        <v>2051</v>
      </c>
      <c r="G517" s="13" t="s">
        <v>57</v>
      </c>
      <c r="H517" s="13" t="s">
        <v>31</v>
      </c>
      <c r="I517" s="13" t="s">
        <v>58</v>
      </c>
      <c r="J517" s="13" t="s">
        <v>59</v>
      </c>
      <c r="K517" s="14">
        <v>33.24</v>
      </c>
      <c r="L517" s="14">
        <v>21</v>
      </c>
      <c r="M517" s="14">
        <v>1.582857142857143</v>
      </c>
      <c r="N517" s="14" t="s">
        <v>34</v>
      </c>
      <c r="O517" s="14">
        <v>68</v>
      </c>
      <c r="P517" s="14"/>
      <c r="Q517" s="16">
        <f t="shared" si="732"/>
        <v>1428</v>
      </c>
      <c r="R517" s="16">
        <v>0</v>
      </c>
      <c r="S517" s="16">
        <f t="shared" si="733"/>
        <v>0</v>
      </c>
      <c r="T517" s="16">
        <f t="shared" si="730"/>
        <v>1428</v>
      </c>
      <c r="U517" s="16">
        <f t="shared" si="735"/>
        <v>1428</v>
      </c>
      <c r="V517" s="16">
        <f t="shared" si="734"/>
        <v>0</v>
      </c>
      <c r="W517" s="16"/>
      <c r="X517" s="17"/>
      <c r="Y517" s="13"/>
      <c r="Z517" s="13" t="s">
        <v>35</v>
      </c>
    </row>
    <row r="518" spans="1:26" x14ac:dyDescent="0.25">
      <c r="A518" s="11">
        <v>45304</v>
      </c>
      <c r="B518" s="12" t="s">
        <v>1679</v>
      </c>
      <c r="C518" s="12" t="s">
        <v>1680</v>
      </c>
      <c r="D518" s="12" t="s">
        <v>97</v>
      </c>
      <c r="E518" s="12" t="s">
        <v>29</v>
      </c>
      <c r="F518" s="12">
        <v>3414</v>
      </c>
      <c r="G518" s="13" t="s">
        <v>57</v>
      </c>
      <c r="H518" s="13" t="s">
        <v>93</v>
      </c>
      <c r="I518" s="13" t="s">
        <v>93</v>
      </c>
      <c r="J518" s="13" t="s">
        <v>94</v>
      </c>
      <c r="K518" s="14">
        <v>40.520000000000003</v>
      </c>
      <c r="L518" s="14">
        <v>25</v>
      </c>
      <c r="M518" s="14">
        <v>1.6208</v>
      </c>
      <c r="N518" s="14" t="s">
        <v>34</v>
      </c>
      <c r="O518" s="14">
        <v>25</v>
      </c>
      <c r="P518" s="14"/>
      <c r="Q518" s="16">
        <f t="shared" si="732"/>
        <v>625</v>
      </c>
      <c r="R518" s="16">
        <v>0</v>
      </c>
      <c r="S518" s="16">
        <f t="shared" si="733"/>
        <v>0</v>
      </c>
      <c r="T518" s="16">
        <f t="shared" si="730"/>
        <v>625</v>
      </c>
      <c r="U518" s="16">
        <f t="shared" si="735"/>
        <v>625</v>
      </c>
      <c r="V518" s="16">
        <f t="shared" si="734"/>
        <v>0</v>
      </c>
      <c r="W518" s="17"/>
      <c r="X518" s="17"/>
      <c r="Y518" s="13"/>
      <c r="Z518" s="13" t="s">
        <v>35</v>
      </c>
    </row>
    <row r="519" spans="1:26" x14ac:dyDescent="0.25">
      <c r="A519" s="11">
        <v>45304</v>
      </c>
      <c r="B519" s="12" t="s">
        <v>1681</v>
      </c>
      <c r="C519" s="12" t="s">
        <v>1682</v>
      </c>
      <c r="D519" s="12" t="s">
        <v>76</v>
      </c>
      <c r="E519" s="12" t="s">
        <v>29</v>
      </c>
      <c r="F519" s="12">
        <v>501</v>
      </c>
      <c r="G519" s="13" t="s">
        <v>64</v>
      </c>
      <c r="H519" s="13" t="s">
        <v>31</v>
      </c>
      <c r="I519" s="13" t="s">
        <v>40</v>
      </c>
      <c r="J519" s="13" t="s">
        <v>41</v>
      </c>
      <c r="K519" s="14">
        <v>38.299999999999997</v>
      </c>
      <c r="L519" s="14">
        <v>25</v>
      </c>
      <c r="M519" s="14">
        <v>1.5319999999999998</v>
      </c>
      <c r="N519" s="14" t="s">
        <v>34</v>
      </c>
      <c r="O519" s="14">
        <v>71</v>
      </c>
      <c r="P519" s="14"/>
      <c r="Q519" s="15">
        <f t="shared" si="732"/>
        <v>1775</v>
      </c>
      <c r="R519" s="16">
        <v>0</v>
      </c>
      <c r="S519" s="16">
        <f t="shared" si="733"/>
        <v>0</v>
      </c>
      <c r="T519" s="16">
        <f t="shared" si="730"/>
        <v>1775</v>
      </c>
      <c r="U519" s="16">
        <f>+T519*0</f>
        <v>0</v>
      </c>
      <c r="V519" s="16">
        <f t="shared" si="734"/>
        <v>1775</v>
      </c>
      <c r="W519" s="16"/>
      <c r="X519" s="17"/>
      <c r="Y519" s="13"/>
      <c r="Z519" s="13" t="s">
        <v>35</v>
      </c>
    </row>
    <row r="520" spans="1:26" x14ac:dyDescent="0.25">
      <c r="A520" s="11">
        <v>45304</v>
      </c>
      <c r="B520" s="12" t="s">
        <v>1683</v>
      </c>
      <c r="C520" s="12" t="s">
        <v>1684</v>
      </c>
      <c r="D520" s="12" t="s">
        <v>1685</v>
      </c>
      <c r="E520" s="12" t="s">
        <v>29</v>
      </c>
      <c r="F520" s="12">
        <v>4377</v>
      </c>
      <c r="G520" s="13" t="s">
        <v>57</v>
      </c>
      <c r="H520" s="13" t="s">
        <v>31</v>
      </c>
      <c r="I520" s="13" t="s">
        <v>40</v>
      </c>
      <c r="J520" s="13" t="s">
        <v>41</v>
      </c>
      <c r="K520" s="14">
        <v>32.74</v>
      </c>
      <c r="L520" s="14">
        <v>22</v>
      </c>
      <c r="M520" s="14">
        <v>1.4881818181818183</v>
      </c>
      <c r="N520" s="14" t="s">
        <v>34</v>
      </c>
      <c r="O520" s="14">
        <v>68</v>
      </c>
      <c r="P520" s="14"/>
      <c r="Q520" s="16">
        <f t="shared" si="732"/>
        <v>1496</v>
      </c>
      <c r="R520" s="16">
        <v>0</v>
      </c>
      <c r="S520" s="16">
        <f t="shared" si="733"/>
        <v>0</v>
      </c>
      <c r="T520" s="16">
        <f t="shared" si="730"/>
        <v>1496</v>
      </c>
      <c r="U520" s="16">
        <f t="shared" ref="U520:U521" si="736">+T520*1</f>
        <v>1496</v>
      </c>
      <c r="V520" s="16">
        <f t="shared" si="734"/>
        <v>0</v>
      </c>
      <c r="W520" s="16"/>
      <c r="X520" s="17"/>
      <c r="Y520" s="13"/>
      <c r="Z520" s="13" t="s">
        <v>35</v>
      </c>
    </row>
    <row r="521" spans="1:26" x14ac:dyDescent="0.25">
      <c r="A521" s="11">
        <v>45304</v>
      </c>
      <c r="B521" s="12" t="s">
        <v>1686</v>
      </c>
      <c r="C521" s="12" t="s">
        <v>1687</v>
      </c>
      <c r="D521" s="12" t="s">
        <v>208</v>
      </c>
      <c r="E521" s="12" t="s">
        <v>29</v>
      </c>
      <c r="F521" s="12">
        <v>3416</v>
      </c>
      <c r="G521" s="13" t="s">
        <v>57</v>
      </c>
      <c r="H521" s="13" t="s">
        <v>93</v>
      </c>
      <c r="I521" s="13" t="s">
        <v>93</v>
      </c>
      <c r="J521" s="13" t="s">
        <v>94</v>
      </c>
      <c r="K521" s="14">
        <v>40.36</v>
      </c>
      <c r="L521" s="14">
        <v>25</v>
      </c>
      <c r="M521" s="14">
        <v>1.6144000000000001</v>
      </c>
      <c r="N521" s="14" t="s">
        <v>34</v>
      </c>
      <c r="O521" s="14">
        <v>25</v>
      </c>
      <c r="P521" s="14"/>
      <c r="Q521" s="16">
        <f t="shared" si="732"/>
        <v>625</v>
      </c>
      <c r="R521" s="16">
        <v>0</v>
      </c>
      <c r="S521" s="16">
        <f t="shared" si="733"/>
        <v>0</v>
      </c>
      <c r="T521" s="16">
        <f t="shared" si="730"/>
        <v>625</v>
      </c>
      <c r="U521" s="16">
        <f t="shared" si="736"/>
        <v>625</v>
      </c>
      <c r="V521" s="16">
        <f t="shared" si="734"/>
        <v>0</v>
      </c>
      <c r="W521" s="16"/>
      <c r="X521" s="17"/>
      <c r="Y521" s="13"/>
      <c r="Z521" s="13" t="s">
        <v>35</v>
      </c>
    </row>
    <row r="522" spans="1:26" x14ac:dyDescent="0.25">
      <c r="A522" s="11">
        <v>45304</v>
      </c>
      <c r="B522" s="12" t="s">
        <v>1688</v>
      </c>
      <c r="C522" s="12" t="s">
        <v>1689</v>
      </c>
      <c r="D522" s="12" t="s">
        <v>1573</v>
      </c>
      <c r="E522" s="12" t="s">
        <v>29</v>
      </c>
      <c r="F522" s="12">
        <v>26</v>
      </c>
      <c r="G522" s="13" t="s">
        <v>1036</v>
      </c>
      <c r="H522" s="13" t="s">
        <v>31</v>
      </c>
      <c r="I522" s="13" t="s">
        <v>40</v>
      </c>
      <c r="J522" s="13" t="s">
        <v>41</v>
      </c>
      <c r="K522" s="14">
        <v>18.260000000000002</v>
      </c>
      <c r="L522" s="14">
        <v>12</v>
      </c>
      <c r="M522" s="14">
        <v>1.5216666666666667</v>
      </c>
      <c r="N522" s="14" t="s">
        <v>34</v>
      </c>
      <c r="O522" s="14">
        <v>72</v>
      </c>
      <c r="P522" s="14"/>
      <c r="Q522" s="16">
        <f>+L522*O522</f>
        <v>864</v>
      </c>
      <c r="R522" s="16">
        <v>0</v>
      </c>
      <c r="S522" s="16">
        <f>+L522*R522</f>
        <v>0</v>
      </c>
      <c r="T522" s="16">
        <f>+Q522-S522</f>
        <v>864</v>
      </c>
      <c r="U522" s="16">
        <f>+T522*1</f>
        <v>864</v>
      </c>
      <c r="V522" s="16">
        <f>+T522-U522</f>
        <v>0</v>
      </c>
      <c r="W522" s="16"/>
      <c r="X522" s="17"/>
      <c r="Y522" s="13"/>
      <c r="Z522" s="13" t="s">
        <v>35</v>
      </c>
    </row>
    <row r="523" spans="1:26" x14ac:dyDescent="0.25">
      <c r="A523" s="11">
        <v>45304</v>
      </c>
      <c r="B523" s="12" t="s">
        <v>1690</v>
      </c>
      <c r="C523" s="12" t="s">
        <v>1691</v>
      </c>
      <c r="D523" s="12" t="s">
        <v>82</v>
      </c>
      <c r="E523" s="12" t="s">
        <v>29</v>
      </c>
      <c r="F523" s="12">
        <v>34</v>
      </c>
      <c r="G523" s="13" t="s">
        <v>83</v>
      </c>
      <c r="H523" s="13" t="s">
        <v>31</v>
      </c>
      <c r="I523" s="13" t="s">
        <v>40</v>
      </c>
      <c r="J523" s="13" t="s">
        <v>41</v>
      </c>
      <c r="K523" s="14">
        <v>38.5</v>
      </c>
      <c r="L523" s="14">
        <v>25</v>
      </c>
      <c r="M523" s="14">
        <v>1.54</v>
      </c>
      <c r="N523" s="14" t="s">
        <v>34</v>
      </c>
      <c r="O523" s="14">
        <v>70</v>
      </c>
      <c r="P523" s="14"/>
      <c r="Q523" s="15">
        <f>L523*O523</f>
        <v>1750</v>
      </c>
      <c r="R523" s="16">
        <v>0</v>
      </c>
      <c r="S523" s="16">
        <f>L523*R523</f>
        <v>0</v>
      </c>
      <c r="T523" s="16">
        <f>Q523-S523</f>
        <v>1750</v>
      </c>
      <c r="U523" s="16">
        <f>T523*1</f>
        <v>1750</v>
      </c>
      <c r="V523" s="16">
        <f>T523-U523</f>
        <v>0</v>
      </c>
      <c r="W523" s="16"/>
      <c r="X523" s="17"/>
      <c r="Y523" s="13"/>
      <c r="Z523" s="13" t="s">
        <v>35</v>
      </c>
    </row>
    <row r="524" spans="1:26" x14ac:dyDescent="0.25">
      <c r="A524" s="11">
        <v>45304</v>
      </c>
      <c r="B524" s="12" t="s">
        <v>1692</v>
      </c>
      <c r="C524" s="12" t="s">
        <v>1693</v>
      </c>
      <c r="D524" s="12" t="s">
        <v>578</v>
      </c>
      <c r="E524" s="12" t="s">
        <v>29</v>
      </c>
      <c r="F524" s="12">
        <v>4442</v>
      </c>
      <c r="G524" s="13" t="s">
        <v>57</v>
      </c>
      <c r="H524" s="13" t="s">
        <v>31</v>
      </c>
      <c r="I524" s="13" t="s">
        <v>58</v>
      </c>
      <c r="J524" s="13" t="s">
        <v>59</v>
      </c>
      <c r="K524" s="14">
        <v>31.86</v>
      </c>
      <c r="L524" s="14">
        <v>20</v>
      </c>
      <c r="M524" s="14">
        <v>1.593</v>
      </c>
      <c r="N524" s="14" t="s">
        <v>34</v>
      </c>
      <c r="O524" s="14">
        <v>68</v>
      </c>
      <c r="P524" s="14"/>
      <c r="Q524" s="16">
        <f t="shared" ref="Q524" si="737">+L524*O524</f>
        <v>1360</v>
      </c>
      <c r="R524" s="16">
        <v>0</v>
      </c>
      <c r="S524" s="16">
        <f t="shared" ref="S524" si="738">+L524*R524</f>
        <v>0</v>
      </c>
      <c r="T524" s="16">
        <f t="shared" ref="T524" si="739">+Q524-S524</f>
        <v>1360</v>
      </c>
      <c r="U524" s="16">
        <f t="shared" ref="U524" si="740">+T524*1</f>
        <v>1360</v>
      </c>
      <c r="V524" s="16">
        <f t="shared" ref="V524" si="741">+T524-U524</f>
        <v>0</v>
      </c>
      <c r="W524" s="17"/>
      <c r="X524" s="17"/>
      <c r="Y524" s="13"/>
      <c r="Z524" s="13" t="s">
        <v>35</v>
      </c>
    </row>
    <row r="525" spans="1:26" x14ac:dyDescent="0.25">
      <c r="A525" s="11">
        <v>45304</v>
      </c>
      <c r="B525" s="12" t="s">
        <v>1694</v>
      </c>
      <c r="C525" s="12" t="s">
        <v>1695</v>
      </c>
      <c r="D525" s="12" t="s">
        <v>38</v>
      </c>
      <c r="E525" s="12" t="s">
        <v>29</v>
      </c>
      <c r="F525" s="12">
        <v>830</v>
      </c>
      <c r="G525" s="13" t="s">
        <v>180</v>
      </c>
      <c r="H525" s="13" t="s">
        <v>31</v>
      </c>
      <c r="I525" s="13" t="s">
        <v>40</v>
      </c>
      <c r="J525" s="13" t="s">
        <v>41</v>
      </c>
      <c r="K525" s="14">
        <v>38.119999999999997</v>
      </c>
      <c r="L525" s="14">
        <v>25</v>
      </c>
      <c r="M525" s="14">
        <v>1.5247999999999999</v>
      </c>
      <c r="N525" s="14" t="s">
        <v>34</v>
      </c>
      <c r="O525" s="14">
        <v>67.5</v>
      </c>
      <c r="P525" s="14"/>
      <c r="Q525" s="16">
        <f>L525*O525</f>
        <v>1687.5</v>
      </c>
      <c r="R525" s="16">
        <v>0</v>
      </c>
      <c r="S525" s="16">
        <f>K525*R525</f>
        <v>0</v>
      </c>
      <c r="T525" s="16">
        <f>+Q525-S525</f>
        <v>1687.5</v>
      </c>
      <c r="U525" s="16">
        <f>T525*0</f>
        <v>0</v>
      </c>
      <c r="V525" s="16">
        <f t="shared" ref="V525" si="742">T525-U525</f>
        <v>1687.5</v>
      </c>
      <c r="W525" s="16"/>
      <c r="X525" s="17"/>
      <c r="Y525" s="13"/>
      <c r="Z525" s="13" t="s">
        <v>35</v>
      </c>
    </row>
    <row r="526" spans="1:26" x14ac:dyDescent="0.25">
      <c r="A526" s="11">
        <v>45304</v>
      </c>
      <c r="B526" s="12" t="s">
        <v>1696</v>
      </c>
      <c r="C526" s="12" t="s">
        <v>1697</v>
      </c>
      <c r="D526" s="12" t="s">
        <v>73</v>
      </c>
      <c r="E526" s="12" t="s">
        <v>29</v>
      </c>
      <c r="F526" s="12"/>
      <c r="G526" s="13" t="s">
        <v>63</v>
      </c>
      <c r="H526" s="13" t="s">
        <v>31</v>
      </c>
      <c r="I526" s="13" t="s">
        <v>69</v>
      </c>
      <c r="J526" s="13" t="s">
        <v>70</v>
      </c>
      <c r="K526" s="14">
        <v>42.18</v>
      </c>
      <c r="L526" s="14">
        <v>29</v>
      </c>
      <c r="M526" s="14">
        <v>1.4544827586206897</v>
      </c>
      <c r="N526" s="14">
        <v>87</v>
      </c>
      <c r="O526" s="14" t="s">
        <v>34</v>
      </c>
      <c r="P526" s="14"/>
      <c r="Q526" s="16">
        <f>K526*N526</f>
        <v>3669.66</v>
      </c>
      <c r="R526" s="16">
        <v>38</v>
      </c>
      <c r="S526" s="16">
        <f>K526*R526</f>
        <v>1602.84</v>
      </c>
      <c r="T526" s="16">
        <f>Q526-S526</f>
        <v>2066.8199999999997</v>
      </c>
      <c r="U526" s="16">
        <f>T526*1</f>
        <v>2066.8199999999997</v>
      </c>
      <c r="V526" s="16">
        <f>T526-U526</f>
        <v>0</v>
      </c>
      <c r="W526" s="16">
        <f>K526*36</f>
        <v>1518.48</v>
      </c>
      <c r="X526" s="17"/>
      <c r="Y526" s="13" t="s">
        <v>53</v>
      </c>
      <c r="Z526" s="13" t="s">
        <v>271</v>
      </c>
    </row>
    <row r="527" spans="1:26" x14ac:dyDescent="0.25">
      <c r="A527" s="11">
        <v>45304</v>
      </c>
      <c r="B527" s="12" t="s">
        <v>1698</v>
      </c>
      <c r="C527" s="12" t="s">
        <v>1699</v>
      </c>
      <c r="D527" s="12" t="s">
        <v>104</v>
      </c>
      <c r="E527" s="12" t="s">
        <v>29</v>
      </c>
      <c r="F527" s="12" t="s">
        <v>45</v>
      </c>
      <c r="G527" s="13" t="s">
        <v>46</v>
      </c>
      <c r="H527" s="13" t="s">
        <v>93</v>
      </c>
      <c r="I527" s="13" t="s">
        <v>93</v>
      </c>
      <c r="J527" s="13" t="s">
        <v>94</v>
      </c>
      <c r="K527" s="14">
        <v>38.880000000000003</v>
      </c>
      <c r="L527" s="14">
        <v>25</v>
      </c>
      <c r="M527" s="14">
        <v>1.5552000000000001</v>
      </c>
      <c r="N527" s="14">
        <v>15</v>
      </c>
      <c r="O527" s="14" t="s">
        <v>34</v>
      </c>
      <c r="P527" s="14"/>
      <c r="Q527" s="15">
        <f t="shared" ref="Q527" si="743">+K527*N527</f>
        <v>583.20000000000005</v>
      </c>
      <c r="R527" s="16">
        <v>0</v>
      </c>
      <c r="S527" s="16">
        <f t="shared" ref="S527" si="744">+K527*R527</f>
        <v>0</v>
      </c>
      <c r="T527" s="16">
        <f t="shared" ref="T527:T530" si="745">+Q527-S527</f>
        <v>583.20000000000005</v>
      </c>
      <c r="U527" s="16">
        <f t="shared" ref="U527" si="746">+T527*0</f>
        <v>0</v>
      </c>
      <c r="V527" s="16">
        <f>+T527-U527</f>
        <v>583.20000000000005</v>
      </c>
      <c r="W527" s="17"/>
      <c r="X527" s="17"/>
      <c r="Y527" s="13"/>
      <c r="Z527" s="13" t="s">
        <v>35</v>
      </c>
    </row>
    <row r="528" spans="1:26" x14ac:dyDescent="0.25">
      <c r="A528" s="11">
        <v>45304</v>
      </c>
      <c r="B528" s="12" t="s">
        <v>1700</v>
      </c>
      <c r="C528" s="12" t="s">
        <v>1701</v>
      </c>
      <c r="D528" s="12" t="s">
        <v>56</v>
      </c>
      <c r="E528" s="12" t="s">
        <v>29</v>
      </c>
      <c r="F528" s="12">
        <v>3382</v>
      </c>
      <c r="G528" s="13" t="s">
        <v>57</v>
      </c>
      <c r="H528" s="13" t="s">
        <v>93</v>
      </c>
      <c r="I528" s="13" t="s">
        <v>93</v>
      </c>
      <c r="J528" s="13" t="s">
        <v>94</v>
      </c>
      <c r="K528" s="14">
        <v>38.68</v>
      </c>
      <c r="L528" s="14">
        <v>25</v>
      </c>
      <c r="M528" s="14">
        <v>1.5471999999999999</v>
      </c>
      <c r="N528" s="14" t="s">
        <v>34</v>
      </c>
      <c r="O528" s="14">
        <v>25</v>
      </c>
      <c r="P528" s="14"/>
      <c r="Q528" s="16">
        <f t="shared" ref="Q528:Q529" si="747">+L528*O528</f>
        <v>625</v>
      </c>
      <c r="R528" s="16">
        <v>0</v>
      </c>
      <c r="S528" s="16">
        <f t="shared" ref="S528:S529" si="748">+L528*R528</f>
        <v>0</v>
      </c>
      <c r="T528" s="16">
        <f t="shared" si="745"/>
        <v>625</v>
      </c>
      <c r="U528" s="16">
        <f t="shared" ref="U528:U529" si="749">+T528*1</f>
        <v>625</v>
      </c>
      <c r="V528" s="16">
        <f t="shared" ref="V528:V529" si="750">+T528-U528</f>
        <v>0</v>
      </c>
      <c r="W528" s="16"/>
      <c r="X528" s="17"/>
      <c r="Y528" s="13"/>
      <c r="Z528" s="13" t="s">
        <v>35</v>
      </c>
    </row>
    <row r="529" spans="1:26" x14ac:dyDescent="0.25">
      <c r="A529" s="11">
        <v>45304</v>
      </c>
      <c r="B529" s="12" t="s">
        <v>1702</v>
      </c>
      <c r="C529" s="12" t="s">
        <v>1703</v>
      </c>
      <c r="D529" s="12" t="s">
        <v>89</v>
      </c>
      <c r="E529" s="12" t="s">
        <v>29</v>
      </c>
      <c r="F529" s="12">
        <v>3462</v>
      </c>
      <c r="G529" s="13" t="s">
        <v>57</v>
      </c>
      <c r="H529" s="13" t="s">
        <v>93</v>
      </c>
      <c r="I529" s="13" t="s">
        <v>93</v>
      </c>
      <c r="J529" s="13" t="s">
        <v>94</v>
      </c>
      <c r="K529" s="14">
        <v>39.64</v>
      </c>
      <c r="L529" s="14">
        <v>25</v>
      </c>
      <c r="M529" s="14">
        <v>1.5856000000000001</v>
      </c>
      <c r="N529" s="14" t="s">
        <v>34</v>
      </c>
      <c r="O529" s="14">
        <v>25</v>
      </c>
      <c r="P529" s="14"/>
      <c r="Q529" s="16">
        <f t="shared" si="747"/>
        <v>625</v>
      </c>
      <c r="R529" s="16">
        <v>0</v>
      </c>
      <c r="S529" s="16">
        <f t="shared" si="748"/>
        <v>0</v>
      </c>
      <c r="T529" s="16">
        <f t="shared" si="745"/>
        <v>625</v>
      </c>
      <c r="U529" s="16">
        <f t="shared" si="749"/>
        <v>625</v>
      </c>
      <c r="V529" s="16">
        <f t="shared" si="750"/>
        <v>0</v>
      </c>
      <c r="W529" s="16"/>
      <c r="X529" s="17"/>
      <c r="Y529" s="13"/>
      <c r="Z529" s="13" t="s">
        <v>35</v>
      </c>
    </row>
    <row r="530" spans="1:26" x14ac:dyDescent="0.25">
      <c r="A530" s="11">
        <v>45304</v>
      </c>
      <c r="B530" s="12" t="s">
        <v>1704</v>
      </c>
      <c r="C530" s="12" t="s">
        <v>1705</v>
      </c>
      <c r="D530" s="12" t="s">
        <v>107</v>
      </c>
      <c r="E530" s="12" t="s">
        <v>29</v>
      </c>
      <c r="F530" s="12" t="s">
        <v>45</v>
      </c>
      <c r="G530" s="13" t="s">
        <v>46</v>
      </c>
      <c r="H530" s="13" t="s">
        <v>31</v>
      </c>
      <c r="I530" s="13" t="s">
        <v>58</v>
      </c>
      <c r="J530" s="13" t="s">
        <v>59</v>
      </c>
      <c r="K530" s="14">
        <v>9.3000000000000007</v>
      </c>
      <c r="L530" s="14">
        <v>5.5</v>
      </c>
      <c r="M530" s="14">
        <v>1.6909090909090911</v>
      </c>
      <c r="N530" s="14">
        <v>45</v>
      </c>
      <c r="O530" s="14" t="s">
        <v>34</v>
      </c>
      <c r="P530" s="14"/>
      <c r="Q530" s="15">
        <f t="shared" ref="Q530" si="751">+K530*N530</f>
        <v>418.50000000000006</v>
      </c>
      <c r="R530" s="16">
        <v>0</v>
      </c>
      <c r="S530" s="16">
        <f t="shared" ref="S530:S532" si="752">+K530*R530</f>
        <v>0</v>
      </c>
      <c r="T530" s="16">
        <f t="shared" si="745"/>
        <v>418.50000000000006</v>
      </c>
      <c r="U530" s="16">
        <f>+T530*0</f>
        <v>0</v>
      </c>
      <c r="V530" s="16">
        <f>+T530-U530</f>
        <v>418.50000000000006</v>
      </c>
      <c r="W530" s="16"/>
      <c r="X530" s="17"/>
      <c r="Y530" s="13"/>
      <c r="Z530" s="13" t="s">
        <v>35</v>
      </c>
    </row>
    <row r="531" spans="1:26" x14ac:dyDescent="0.25">
      <c r="A531" s="11">
        <v>45304</v>
      </c>
      <c r="B531" s="12" t="s">
        <v>1706</v>
      </c>
      <c r="C531" s="12" t="s">
        <v>1707</v>
      </c>
      <c r="D531" s="12" t="s">
        <v>779</v>
      </c>
      <c r="E531" s="12" t="s">
        <v>111</v>
      </c>
      <c r="F531" s="12" t="s">
        <v>45</v>
      </c>
      <c r="G531" s="13" t="s">
        <v>46</v>
      </c>
      <c r="H531" s="13" t="s">
        <v>31</v>
      </c>
      <c r="I531" s="13" t="s">
        <v>58</v>
      </c>
      <c r="J531" s="13" t="s">
        <v>59</v>
      </c>
      <c r="K531" s="14">
        <v>21.64</v>
      </c>
      <c r="L531" s="14">
        <v>13</v>
      </c>
      <c r="M531" s="14">
        <v>1.6646153846153846</v>
      </c>
      <c r="N531" s="14">
        <v>45</v>
      </c>
      <c r="O531" s="14" t="s">
        <v>34</v>
      </c>
      <c r="P531" s="14">
        <v>15</v>
      </c>
      <c r="Q531" s="16">
        <f>(+K531*N531)-P531</f>
        <v>958.80000000000007</v>
      </c>
      <c r="R531" s="16">
        <v>0</v>
      </c>
      <c r="S531" s="16">
        <f t="shared" si="752"/>
        <v>0</v>
      </c>
      <c r="T531" s="16">
        <f>+Q531-S531</f>
        <v>958.80000000000007</v>
      </c>
      <c r="U531" s="16">
        <f>+T531*0</f>
        <v>0</v>
      </c>
      <c r="V531" s="16">
        <f t="shared" ref="V531" si="753">T531-U531</f>
        <v>958.80000000000007</v>
      </c>
      <c r="W531" s="16"/>
      <c r="X531" s="17"/>
      <c r="Y531" s="13"/>
      <c r="Z531" s="13" t="s">
        <v>35</v>
      </c>
    </row>
    <row r="532" spans="1:26" x14ac:dyDescent="0.25">
      <c r="A532" s="11">
        <v>45304</v>
      </c>
      <c r="B532" s="12" t="s">
        <v>1708</v>
      </c>
      <c r="C532" s="12" t="s">
        <v>1709</v>
      </c>
      <c r="D532" s="12" t="s">
        <v>92</v>
      </c>
      <c r="E532" s="12" t="s">
        <v>29</v>
      </c>
      <c r="F532" s="12" t="s">
        <v>45</v>
      </c>
      <c r="G532" s="13" t="s">
        <v>46</v>
      </c>
      <c r="H532" s="13" t="s">
        <v>93</v>
      </c>
      <c r="I532" s="13" t="s">
        <v>93</v>
      </c>
      <c r="J532" s="13" t="s">
        <v>94</v>
      </c>
      <c r="K532" s="14">
        <v>36.76</v>
      </c>
      <c r="L532" s="14">
        <v>25</v>
      </c>
      <c r="M532" s="14">
        <v>1.4703999999999999</v>
      </c>
      <c r="N532" s="14">
        <v>15</v>
      </c>
      <c r="O532" s="14" t="s">
        <v>34</v>
      </c>
      <c r="P532" s="14"/>
      <c r="Q532" s="15">
        <f t="shared" ref="Q532" si="754">+K532*N532</f>
        <v>551.4</v>
      </c>
      <c r="R532" s="16">
        <v>0</v>
      </c>
      <c r="S532" s="16">
        <f t="shared" si="752"/>
        <v>0</v>
      </c>
      <c r="T532" s="16">
        <f t="shared" ref="T532" si="755">+Q532-S532</f>
        <v>551.4</v>
      </c>
      <c r="U532" s="16">
        <f t="shared" ref="U532" si="756">+T532*0</f>
        <v>0</v>
      </c>
      <c r="V532" s="16">
        <f>+T532-U532</f>
        <v>551.4</v>
      </c>
      <c r="W532" s="16"/>
      <c r="X532" s="17"/>
      <c r="Y532" s="13"/>
      <c r="Z532" s="13" t="s">
        <v>35</v>
      </c>
    </row>
    <row r="533" spans="1:26" x14ac:dyDescent="0.25">
      <c r="A533" s="11">
        <v>45304</v>
      </c>
      <c r="B533" s="12" t="s">
        <v>1710</v>
      </c>
      <c r="C533" s="12" t="s">
        <v>1711</v>
      </c>
      <c r="D533" s="12" t="s">
        <v>100</v>
      </c>
      <c r="E533" s="12" t="s">
        <v>29</v>
      </c>
      <c r="F533" s="12">
        <v>20936</v>
      </c>
      <c r="G533" s="13" t="s">
        <v>101</v>
      </c>
      <c r="H533" s="13" t="s">
        <v>31</v>
      </c>
      <c r="I533" s="13" t="s">
        <v>40</v>
      </c>
      <c r="J533" s="13" t="s">
        <v>41</v>
      </c>
      <c r="K533" s="14">
        <v>34.36</v>
      </c>
      <c r="L533" s="14">
        <v>25</v>
      </c>
      <c r="M533" s="14">
        <v>1.3744000000000001</v>
      </c>
      <c r="N533" s="14">
        <v>46</v>
      </c>
      <c r="O533" s="14" t="s">
        <v>34</v>
      </c>
      <c r="P533" s="14"/>
      <c r="Q533" s="15">
        <f>K533*N533</f>
        <v>1580.56</v>
      </c>
      <c r="R533" s="16">
        <v>0</v>
      </c>
      <c r="S533" s="16">
        <f>K533*R533</f>
        <v>0</v>
      </c>
      <c r="T533" s="16">
        <f>Q533-S533</f>
        <v>1580.56</v>
      </c>
      <c r="U533" s="16">
        <f>T533*1</f>
        <v>1580.56</v>
      </c>
      <c r="V533" s="16">
        <f>T533-U533</f>
        <v>0</v>
      </c>
      <c r="W533" s="17">
        <v>0</v>
      </c>
      <c r="X533" s="17"/>
      <c r="Y533" s="13"/>
      <c r="Z533" s="13" t="s">
        <v>35</v>
      </c>
    </row>
    <row r="534" spans="1:26" x14ac:dyDescent="0.25">
      <c r="A534" s="11">
        <v>45304</v>
      </c>
      <c r="B534" s="12" t="s">
        <v>1712</v>
      </c>
      <c r="C534" s="12" t="s">
        <v>1713</v>
      </c>
      <c r="D534" s="12" t="s">
        <v>290</v>
      </c>
      <c r="E534" s="12" t="s">
        <v>29</v>
      </c>
      <c r="F534" s="12">
        <v>572</v>
      </c>
      <c r="G534" s="13" t="s">
        <v>83</v>
      </c>
      <c r="H534" s="13" t="s">
        <v>31</v>
      </c>
      <c r="I534" s="13" t="s">
        <v>58</v>
      </c>
      <c r="J534" s="13" t="s">
        <v>59</v>
      </c>
      <c r="K534" s="14">
        <v>41.76</v>
      </c>
      <c r="L534" s="14">
        <v>25</v>
      </c>
      <c r="M534" s="14">
        <v>1.6703999999999999</v>
      </c>
      <c r="N534" s="14" t="s">
        <v>34</v>
      </c>
      <c r="O534" s="14">
        <v>70</v>
      </c>
      <c r="P534" s="14"/>
      <c r="Q534" s="15">
        <f>L534*O534</f>
        <v>1750</v>
      </c>
      <c r="R534" s="16">
        <v>0</v>
      </c>
      <c r="S534" s="16">
        <f>L534*R534</f>
        <v>0</v>
      </c>
      <c r="T534" s="16">
        <f>Q534-S534</f>
        <v>1750</v>
      </c>
      <c r="U534" s="16">
        <f>T534*1</f>
        <v>1750</v>
      </c>
      <c r="V534" s="16">
        <f>T534-U534</f>
        <v>0</v>
      </c>
      <c r="W534" s="17"/>
      <c r="X534" s="17"/>
      <c r="Y534" s="13"/>
      <c r="Z534" s="13" t="s">
        <v>35</v>
      </c>
    </row>
    <row r="535" spans="1:26" x14ac:dyDescent="0.25">
      <c r="A535" s="11">
        <v>45304</v>
      </c>
      <c r="B535" s="12" t="s">
        <v>1714</v>
      </c>
      <c r="C535" s="12" t="s">
        <v>1715</v>
      </c>
      <c r="D535" s="12" t="s">
        <v>244</v>
      </c>
      <c r="E535" s="12" t="s">
        <v>29</v>
      </c>
      <c r="F535" s="12">
        <v>3551</v>
      </c>
      <c r="G535" s="13" t="s">
        <v>57</v>
      </c>
      <c r="H535" s="13" t="s">
        <v>31</v>
      </c>
      <c r="I535" s="13" t="s">
        <v>58</v>
      </c>
      <c r="J535" s="13" t="s">
        <v>59</v>
      </c>
      <c r="K535" s="14">
        <v>42.12</v>
      </c>
      <c r="L535" s="14">
        <v>25</v>
      </c>
      <c r="M535" s="14">
        <v>1.6847999999999999</v>
      </c>
      <c r="N535" s="14" t="s">
        <v>34</v>
      </c>
      <c r="O535" s="14">
        <v>68</v>
      </c>
      <c r="P535" s="14"/>
      <c r="Q535" s="16">
        <f t="shared" ref="Q535" si="757">+L535*O535</f>
        <v>1700</v>
      </c>
      <c r="R535" s="16">
        <v>0</v>
      </c>
      <c r="S535" s="16">
        <f t="shared" ref="S535" si="758">+L535*R535</f>
        <v>0</v>
      </c>
      <c r="T535" s="16">
        <f t="shared" ref="T535" si="759">+Q535-S535</f>
        <v>1700</v>
      </c>
      <c r="U535" s="16">
        <f t="shared" ref="U535" si="760">+T535*1</f>
        <v>1700</v>
      </c>
      <c r="V535" s="16">
        <f t="shared" ref="V535" si="761">+T535-U535</f>
        <v>0</v>
      </c>
      <c r="W535" s="16"/>
      <c r="X535" s="17"/>
      <c r="Y535" s="13"/>
      <c r="Z535" s="13" t="s">
        <v>35</v>
      </c>
    </row>
    <row r="536" spans="1:26" x14ac:dyDescent="0.25">
      <c r="A536" s="11">
        <v>45304</v>
      </c>
      <c r="B536" s="12" t="s">
        <v>1716</v>
      </c>
      <c r="C536" s="12" t="s">
        <v>1717</v>
      </c>
      <c r="D536" s="12" t="s">
        <v>38</v>
      </c>
      <c r="E536" s="12" t="s">
        <v>29</v>
      </c>
      <c r="F536" s="12">
        <v>931</v>
      </c>
      <c r="G536" s="13" t="s">
        <v>180</v>
      </c>
      <c r="H536" s="13" t="s">
        <v>31</v>
      </c>
      <c r="I536" s="13" t="s">
        <v>40</v>
      </c>
      <c r="J536" s="13" t="s">
        <v>41</v>
      </c>
      <c r="K536" s="14">
        <v>38.32</v>
      </c>
      <c r="L536" s="14">
        <v>25</v>
      </c>
      <c r="M536" s="14">
        <v>1.5327999999999999</v>
      </c>
      <c r="N536" s="14" t="s">
        <v>34</v>
      </c>
      <c r="O536" s="14">
        <v>67.5</v>
      </c>
      <c r="P536" s="14"/>
      <c r="Q536" s="16">
        <f>L536*O536</f>
        <v>1687.5</v>
      </c>
      <c r="R536" s="16">
        <v>0</v>
      </c>
      <c r="S536" s="16">
        <f>K536*R536</f>
        <v>0</v>
      </c>
      <c r="T536" s="16">
        <f>+Q536-S536</f>
        <v>1687.5</v>
      </c>
      <c r="U536" s="16">
        <f>T536*0</f>
        <v>0</v>
      </c>
      <c r="V536" s="16">
        <f t="shared" ref="V536" si="762">T536-U536</f>
        <v>1687.5</v>
      </c>
      <c r="W536" s="16"/>
      <c r="X536" s="17"/>
      <c r="Y536" s="13"/>
      <c r="Z536" s="13" t="s">
        <v>35</v>
      </c>
    </row>
    <row r="537" spans="1:26" x14ac:dyDescent="0.25">
      <c r="A537" s="11">
        <v>45304</v>
      </c>
      <c r="B537" s="12" t="s">
        <v>1718</v>
      </c>
      <c r="C537" s="12" t="s">
        <v>1719</v>
      </c>
      <c r="D537" s="12" t="s">
        <v>82</v>
      </c>
      <c r="E537" s="12" t="s">
        <v>29</v>
      </c>
      <c r="F537" s="12">
        <v>35</v>
      </c>
      <c r="G537" s="13" t="s">
        <v>83</v>
      </c>
      <c r="H537" s="13" t="s">
        <v>31</v>
      </c>
      <c r="I537" s="13" t="s">
        <v>58</v>
      </c>
      <c r="J537" s="13" t="s">
        <v>59</v>
      </c>
      <c r="K537" s="14">
        <v>42.5</v>
      </c>
      <c r="L537" s="14">
        <v>25</v>
      </c>
      <c r="M537" s="14">
        <v>1.7</v>
      </c>
      <c r="N537" s="14" t="s">
        <v>34</v>
      </c>
      <c r="O537" s="14">
        <v>70</v>
      </c>
      <c r="P537" s="14"/>
      <c r="Q537" s="15">
        <f>L537*O537</f>
        <v>1750</v>
      </c>
      <c r="R537" s="16">
        <v>0</v>
      </c>
      <c r="S537" s="16">
        <f>L537*R537</f>
        <v>0</v>
      </c>
      <c r="T537" s="16">
        <f>Q537-S537</f>
        <v>1750</v>
      </c>
      <c r="U537" s="16">
        <f>T537*1</f>
        <v>1750</v>
      </c>
      <c r="V537" s="16">
        <f>T537-U537</f>
        <v>0</v>
      </c>
      <c r="W537" s="16"/>
      <c r="X537" s="17"/>
      <c r="Y537" s="13"/>
      <c r="Z537" s="13" t="s">
        <v>35</v>
      </c>
    </row>
    <row r="538" spans="1:26" x14ac:dyDescent="0.25">
      <c r="A538" s="11">
        <v>45304</v>
      </c>
      <c r="B538" s="12" t="s">
        <v>1720</v>
      </c>
      <c r="C538" s="12" t="s">
        <v>1721</v>
      </c>
      <c r="D538" s="12" t="s">
        <v>97</v>
      </c>
      <c r="E538" s="12" t="s">
        <v>29</v>
      </c>
      <c r="F538" s="12">
        <v>3413</v>
      </c>
      <c r="G538" s="13" t="s">
        <v>57</v>
      </c>
      <c r="H538" s="13" t="s">
        <v>31</v>
      </c>
      <c r="I538" s="13" t="s">
        <v>58</v>
      </c>
      <c r="J538" s="13" t="s">
        <v>59</v>
      </c>
      <c r="K538" s="14">
        <v>44.54</v>
      </c>
      <c r="L538" s="14">
        <v>25</v>
      </c>
      <c r="M538" s="14">
        <v>1.7816000000000001</v>
      </c>
      <c r="N538" s="14" t="s">
        <v>34</v>
      </c>
      <c r="O538" s="14">
        <v>68</v>
      </c>
      <c r="P538" s="14"/>
      <c r="Q538" s="16">
        <f t="shared" ref="Q538:Q540" si="763">+L538*O538</f>
        <v>1700</v>
      </c>
      <c r="R538" s="16">
        <v>0</v>
      </c>
      <c r="S538" s="16">
        <f t="shared" ref="S538:S540" si="764">+L538*R538</f>
        <v>0</v>
      </c>
      <c r="T538" s="16">
        <f t="shared" ref="T538:T543" si="765">+Q538-S538</f>
        <v>1700</v>
      </c>
      <c r="U538" s="16">
        <f t="shared" ref="U538:U540" si="766">+T538*1</f>
        <v>1700</v>
      </c>
      <c r="V538" s="16">
        <f t="shared" ref="V538:V540" si="767">+T538-U538</f>
        <v>0</v>
      </c>
      <c r="W538" s="16"/>
      <c r="X538" s="17"/>
      <c r="Y538" s="13"/>
      <c r="Z538" s="13" t="s">
        <v>35</v>
      </c>
    </row>
    <row r="539" spans="1:26" x14ac:dyDescent="0.25">
      <c r="A539" s="11">
        <v>45304</v>
      </c>
      <c r="B539" s="12" t="s">
        <v>1722</v>
      </c>
      <c r="C539" s="12" t="s">
        <v>1723</v>
      </c>
      <c r="D539" s="12" t="s">
        <v>79</v>
      </c>
      <c r="E539" s="12" t="s">
        <v>29</v>
      </c>
      <c r="F539" s="12">
        <v>3418</v>
      </c>
      <c r="G539" s="13" t="s">
        <v>57</v>
      </c>
      <c r="H539" s="13" t="s">
        <v>31</v>
      </c>
      <c r="I539" s="13" t="s">
        <v>58</v>
      </c>
      <c r="J539" s="13" t="s">
        <v>59</v>
      </c>
      <c r="K539" s="14">
        <v>41.86</v>
      </c>
      <c r="L539" s="14">
        <v>25</v>
      </c>
      <c r="M539" s="14">
        <v>1.6743999999999999</v>
      </c>
      <c r="N539" s="14" t="s">
        <v>34</v>
      </c>
      <c r="O539" s="14">
        <v>68</v>
      </c>
      <c r="P539" s="14"/>
      <c r="Q539" s="16">
        <f t="shared" si="763"/>
        <v>1700</v>
      </c>
      <c r="R539" s="16">
        <v>0</v>
      </c>
      <c r="S539" s="16">
        <f t="shared" si="764"/>
        <v>0</v>
      </c>
      <c r="T539" s="16">
        <f t="shared" si="765"/>
        <v>1700</v>
      </c>
      <c r="U539" s="16">
        <f t="shared" si="766"/>
        <v>1700</v>
      </c>
      <c r="V539" s="16">
        <f t="shared" si="767"/>
        <v>0</v>
      </c>
      <c r="W539" s="17"/>
      <c r="X539" s="17"/>
      <c r="Y539" s="13"/>
      <c r="Z539" s="13" t="s">
        <v>35</v>
      </c>
    </row>
    <row r="540" spans="1:26" x14ac:dyDescent="0.25">
      <c r="A540" s="11">
        <v>45304</v>
      </c>
      <c r="B540" s="12" t="s">
        <v>1724</v>
      </c>
      <c r="C540" s="12" t="s">
        <v>1725</v>
      </c>
      <c r="D540" s="12" t="s">
        <v>89</v>
      </c>
      <c r="E540" s="12" t="s">
        <v>29</v>
      </c>
      <c r="F540" s="12">
        <v>3463</v>
      </c>
      <c r="G540" s="13" t="s">
        <v>57</v>
      </c>
      <c r="H540" s="13" t="s">
        <v>31</v>
      </c>
      <c r="I540" s="13" t="s">
        <v>40</v>
      </c>
      <c r="J540" s="13" t="s">
        <v>41</v>
      </c>
      <c r="K540" s="14">
        <v>37.28</v>
      </c>
      <c r="L540" s="14">
        <v>25</v>
      </c>
      <c r="M540" s="14">
        <v>1.4912000000000001</v>
      </c>
      <c r="N540" s="14" t="s">
        <v>34</v>
      </c>
      <c r="O540" s="14">
        <v>68</v>
      </c>
      <c r="P540" s="14"/>
      <c r="Q540" s="16">
        <f t="shared" si="763"/>
        <v>1700</v>
      </c>
      <c r="R540" s="16">
        <v>0</v>
      </c>
      <c r="S540" s="16">
        <f t="shared" si="764"/>
        <v>0</v>
      </c>
      <c r="T540" s="16">
        <f t="shared" si="765"/>
        <v>1700</v>
      </c>
      <c r="U540" s="16">
        <f t="shared" si="766"/>
        <v>1700</v>
      </c>
      <c r="V540" s="16">
        <f t="shared" si="767"/>
        <v>0</v>
      </c>
      <c r="W540" s="17"/>
      <c r="X540" s="17"/>
      <c r="Y540" s="13"/>
      <c r="Z540" s="13" t="s">
        <v>35</v>
      </c>
    </row>
    <row r="541" spans="1:26" x14ac:dyDescent="0.25">
      <c r="A541" s="11">
        <v>45304</v>
      </c>
      <c r="B541" s="12" t="s">
        <v>1726</v>
      </c>
      <c r="C541" s="12" t="s">
        <v>1727</v>
      </c>
      <c r="D541" s="12" t="s">
        <v>104</v>
      </c>
      <c r="E541" s="12" t="s">
        <v>29</v>
      </c>
      <c r="F541" s="12" t="s">
        <v>45</v>
      </c>
      <c r="G541" s="13" t="s">
        <v>46</v>
      </c>
      <c r="H541" s="13" t="s">
        <v>93</v>
      </c>
      <c r="I541" s="13" t="s">
        <v>93</v>
      </c>
      <c r="J541" s="13" t="s">
        <v>94</v>
      </c>
      <c r="K541" s="14">
        <v>36.6</v>
      </c>
      <c r="L541" s="14">
        <v>25</v>
      </c>
      <c r="M541" s="14">
        <v>1.464</v>
      </c>
      <c r="N541" s="14">
        <v>15</v>
      </c>
      <c r="O541" s="14" t="s">
        <v>34</v>
      </c>
      <c r="P541" s="14"/>
      <c r="Q541" s="15">
        <f t="shared" ref="Q541:Q542" si="768">+K541*N541</f>
        <v>549</v>
      </c>
      <c r="R541" s="16">
        <v>0</v>
      </c>
      <c r="S541" s="16">
        <f t="shared" ref="S541:S542" si="769">+K541*R541</f>
        <v>0</v>
      </c>
      <c r="T541" s="16">
        <f t="shared" si="765"/>
        <v>549</v>
      </c>
      <c r="U541" s="16">
        <f t="shared" ref="U541:U542" si="770">+T541*0</f>
        <v>0</v>
      </c>
      <c r="V541" s="16">
        <f>+T541-U541</f>
        <v>549</v>
      </c>
      <c r="W541" s="16"/>
      <c r="X541" s="17"/>
      <c r="Y541" s="13"/>
      <c r="Z541" s="13" t="s">
        <v>35</v>
      </c>
    </row>
    <row r="542" spans="1:26" x14ac:dyDescent="0.25">
      <c r="A542" s="11">
        <v>45304</v>
      </c>
      <c r="B542" s="12" t="s">
        <v>1728</v>
      </c>
      <c r="C542" s="12" t="s">
        <v>1729</v>
      </c>
      <c r="D542" s="12" t="s">
        <v>92</v>
      </c>
      <c r="E542" s="12" t="s">
        <v>29</v>
      </c>
      <c r="F542" s="12" t="s">
        <v>45</v>
      </c>
      <c r="G542" s="13" t="s">
        <v>46</v>
      </c>
      <c r="H542" s="13" t="s">
        <v>93</v>
      </c>
      <c r="I542" s="13" t="s">
        <v>93</v>
      </c>
      <c r="J542" s="13" t="s">
        <v>94</v>
      </c>
      <c r="K542" s="14">
        <v>35.94</v>
      </c>
      <c r="L542" s="14">
        <v>25</v>
      </c>
      <c r="M542" s="14">
        <v>1.4376</v>
      </c>
      <c r="N542" s="14">
        <v>15</v>
      </c>
      <c r="O542" s="14" t="s">
        <v>34</v>
      </c>
      <c r="P542" s="14"/>
      <c r="Q542" s="15">
        <f t="shared" si="768"/>
        <v>539.09999999999991</v>
      </c>
      <c r="R542" s="16">
        <v>0</v>
      </c>
      <c r="S542" s="16">
        <f t="shared" si="769"/>
        <v>0</v>
      </c>
      <c r="T542" s="16">
        <f t="shared" si="765"/>
        <v>539.09999999999991</v>
      </c>
      <c r="U542" s="16">
        <f t="shared" si="770"/>
        <v>0</v>
      </c>
      <c r="V542" s="16">
        <f>+T542-U542</f>
        <v>539.09999999999991</v>
      </c>
      <c r="W542" s="17"/>
      <c r="X542" s="17"/>
      <c r="Y542" s="13"/>
      <c r="Z542" s="13" t="s">
        <v>35</v>
      </c>
    </row>
    <row r="543" spans="1:26" x14ac:dyDescent="0.25">
      <c r="A543" s="11">
        <v>45304</v>
      </c>
      <c r="B543" s="12" t="s">
        <v>1730</v>
      </c>
      <c r="C543" s="12" t="s">
        <v>1731</v>
      </c>
      <c r="D543" s="12" t="s">
        <v>56</v>
      </c>
      <c r="E543" s="12" t="s">
        <v>29</v>
      </c>
      <c r="F543" s="12">
        <v>3381</v>
      </c>
      <c r="G543" s="13" t="s">
        <v>57</v>
      </c>
      <c r="H543" s="13" t="s">
        <v>47</v>
      </c>
      <c r="I543" s="13" t="s">
        <v>48</v>
      </c>
      <c r="J543" s="13" t="s">
        <v>49</v>
      </c>
      <c r="K543" s="14">
        <v>38.28</v>
      </c>
      <c r="L543" s="14">
        <v>23</v>
      </c>
      <c r="M543" s="14">
        <v>1.6643478260869566</v>
      </c>
      <c r="N543" s="14" t="s">
        <v>34</v>
      </c>
      <c r="O543" s="14">
        <v>60</v>
      </c>
      <c r="P543" s="14"/>
      <c r="Q543" s="16">
        <f t="shared" ref="Q543" si="771">+L543*O543</f>
        <v>1380</v>
      </c>
      <c r="R543" s="16">
        <v>0</v>
      </c>
      <c r="S543" s="16">
        <f t="shared" ref="S543" si="772">+L543*R543</f>
        <v>0</v>
      </c>
      <c r="T543" s="16">
        <f t="shared" si="765"/>
        <v>1380</v>
      </c>
      <c r="U543" s="16">
        <f t="shared" ref="U543" si="773">+T543*1</f>
        <v>1380</v>
      </c>
      <c r="V543" s="16">
        <f t="shared" ref="V543" si="774">+T543-U543</f>
        <v>0</v>
      </c>
      <c r="W543" s="17"/>
      <c r="X543" s="17"/>
      <c r="Y543" s="13"/>
      <c r="Z543" s="13" t="s">
        <v>35</v>
      </c>
    </row>
    <row r="544" spans="1:26" x14ac:dyDescent="0.25">
      <c r="A544" s="11">
        <v>45304</v>
      </c>
      <c r="B544" s="12" t="s">
        <v>1732</v>
      </c>
      <c r="C544" s="12" t="s">
        <v>1733</v>
      </c>
      <c r="D544" s="12" t="s">
        <v>123</v>
      </c>
      <c r="E544" s="12" t="s">
        <v>29</v>
      </c>
      <c r="F544" s="12">
        <v>558</v>
      </c>
      <c r="G544" s="13" t="s">
        <v>83</v>
      </c>
      <c r="H544" s="13" t="s">
        <v>31</v>
      </c>
      <c r="I544" s="13" t="s">
        <v>40</v>
      </c>
      <c r="J544" s="13" t="s">
        <v>41</v>
      </c>
      <c r="K544" s="14">
        <v>38.840000000000003</v>
      </c>
      <c r="L544" s="14">
        <v>25</v>
      </c>
      <c r="M544" s="14">
        <v>1.5536000000000001</v>
      </c>
      <c r="N544" s="14" t="s">
        <v>34</v>
      </c>
      <c r="O544" s="14">
        <v>70</v>
      </c>
      <c r="P544" s="14"/>
      <c r="Q544" s="15">
        <f>L544*O544</f>
        <v>1750</v>
      </c>
      <c r="R544" s="16">
        <v>0</v>
      </c>
      <c r="S544" s="16">
        <f>L544*R544</f>
        <v>0</v>
      </c>
      <c r="T544" s="16">
        <f>Q544-S544</f>
        <v>1750</v>
      </c>
      <c r="U544" s="16">
        <f>T544*1</f>
        <v>1750</v>
      </c>
      <c r="V544" s="16">
        <f>T544-U544</f>
        <v>0</v>
      </c>
      <c r="W544" s="16"/>
      <c r="X544" s="17"/>
      <c r="Y544" s="13"/>
      <c r="Z544" s="13" t="s">
        <v>35</v>
      </c>
    </row>
    <row r="545" spans="1:26" x14ac:dyDescent="0.25">
      <c r="A545" s="11">
        <v>45304</v>
      </c>
      <c r="B545" s="12" t="s">
        <v>1734</v>
      </c>
      <c r="C545" s="12" t="s">
        <v>1735</v>
      </c>
      <c r="D545" s="12" t="s">
        <v>208</v>
      </c>
      <c r="E545" s="12" t="s">
        <v>29</v>
      </c>
      <c r="F545" s="12">
        <v>3552</v>
      </c>
      <c r="G545" s="13" t="s">
        <v>57</v>
      </c>
      <c r="H545" s="13" t="s">
        <v>31</v>
      </c>
      <c r="I545" s="13" t="s">
        <v>40</v>
      </c>
      <c r="J545" s="13" t="s">
        <v>41</v>
      </c>
      <c r="K545" s="14">
        <v>36.06</v>
      </c>
      <c r="L545" s="14">
        <v>25</v>
      </c>
      <c r="M545" s="14">
        <v>1.4424000000000001</v>
      </c>
      <c r="N545" s="14" t="s">
        <v>34</v>
      </c>
      <c r="O545" s="14">
        <v>68</v>
      </c>
      <c r="P545" s="14"/>
      <c r="Q545" s="16">
        <f t="shared" ref="Q545" si="775">+L545*O545</f>
        <v>1700</v>
      </c>
      <c r="R545" s="16">
        <v>0</v>
      </c>
      <c r="S545" s="16">
        <f t="shared" ref="S545" si="776">+L545*R545</f>
        <v>0</v>
      </c>
      <c r="T545" s="16">
        <f t="shared" ref="T545" si="777">+Q545-S545</f>
        <v>1700</v>
      </c>
      <c r="U545" s="16">
        <f t="shared" ref="U545" si="778">+T545*1</f>
        <v>1700</v>
      </c>
      <c r="V545" s="16">
        <f t="shared" ref="V545" si="779">+T545-U545</f>
        <v>0</v>
      </c>
      <c r="W545" s="16"/>
      <c r="X545" s="17"/>
      <c r="Y545" s="13"/>
      <c r="Z545" s="13" t="s">
        <v>35</v>
      </c>
    </row>
    <row r="546" spans="1:26" x14ac:dyDescent="0.25">
      <c r="A546" s="11">
        <v>45304</v>
      </c>
      <c r="B546" s="12" t="s">
        <v>1736</v>
      </c>
      <c r="C546" s="12" t="s">
        <v>1737</v>
      </c>
      <c r="D546" s="12" t="s">
        <v>82</v>
      </c>
      <c r="E546" s="12" t="s">
        <v>29</v>
      </c>
      <c r="F546" s="12">
        <v>261</v>
      </c>
      <c r="G546" s="13" t="s">
        <v>83</v>
      </c>
      <c r="H546" s="13" t="s">
        <v>31</v>
      </c>
      <c r="I546" s="13" t="s">
        <v>58</v>
      </c>
      <c r="J546" s="13" t="s">
        <v>59</v>
      </c>
      <c r="K546" s="14">
        <v>43.9</v>
      </c>
      <c r="L546" s="14">
        <v>25</v>
      </c>
      <c r="M546" s="14">
        <v>1.756</v>
      </c>
      <c r="N546" s="14" t="s">
        <v>34</v>
      </c>
      <c r="O546" s="14">
        <v>70</v>
      </c>
      <c r="P546" s="14"/>
      <c r="Q546" s="15">
        <f>L546*O546</f>
        <v>1750</v>
      </c>
      <c r="R546" s="16">
        <v>0</v>
      </c>
      <c r="S546" s="16">
        <f>L546*R546</f>
        <v>0</v>
      </c>
      <c r="T546" s="16">
        <f>Q546-S546</f>
        <v>1750</v>
      </c>
      <c r="U546" s="16">
        <f>T546*1</f>
        <v>1750</v>
      </c>
      <c r="V546" s="16">
        <f>T546-U546</f>
        <v>0</v>
      </c>
      <c r="W546" s="17"/>
      <c r="X546" s="17"/>
      <c r="Y546" s="13"/>
      <c r="Z546" s="13" t="s">
        <v>35</v>
      </c>
    </row>
    <row r="547" spans="1:26" x14ac:dyDescent="0.25">
      <c r="A547" s="11">
        <v>45306</v>
      </c>
      <c r="B547" s="12" t="s">
        <v>1738</v>
      </c>
      <c r="C547" s="12" t="s">
        <v>1739</v>
      </c>
      <c r="D547" s="12" t="s">
        <v>28</v>
      </c>
      <c r="E547" s="12" t="s">
        <v>29</v>
      </c>
      <c r="F547" s="12">
        <v>4391</v>
      </c>
      <c r="G547" s="13" t="s">
        <v>30</v>
      </c>
      <c r="H547" s="13" t="s">
        <v>31</v>
      </c>
      <c r="I547" s="13" t="s">
        <v>40</v>
      </c>
      <c r="J547" s="13" t="s">
        <v>41</v>
      </c>
      <c r="K547" s="14">
        <v>37.619999999999997</v>
      </c>
      <c r="L547" s="14">
        <v>25</v>
      </c>
      <c r="M547" s="14">
        <f>+K547/L547</f>
        <v>1.5047999999999999</v>
      </c>
      <c r="N547" s="14" t="s">
        <v>34</v>
      </c>
      <c r="O547" s="14">
        <v>72</v>
      </c>
      <c r="P547" s="14"/>
      <c r="Q547" s="15">
        <f>+L547*O547</f>
        <v>1800</v>
      </c>
      <c r="R547" s="16">
        <v>0</v>
      </c>
      <c r="S547" s="16">
        <f>M547*R547</f>
        <v>0</v>
      </c>
      <c r="T547" s="16">
        <f t="shared" ref="T547" si="780">Q547-S547</f>
        <v>1800</v>
      </c>
      <c r="U547" s="16">
        <f t="shared" ref="U547" si="781">T547*1</f>
        <v>1800</v>
      </c>
      <c r="V547" s="16">
        <f t="shared" ref="V547" si="782">T547-U547</f>
        <v>0</v>
      </c>
      <c r="W547" s="17"/>
      <c r="X547" s="17"/>
      <c r="Y547" s="13"/>
      <c r="Z547" s="13" t="s">
        <v>35</v>
      </c>
    </row>
    <row r="548" spans="1:26" x14ac:dyDescent="0.25">
      <c r="A548" s="11">
        <v>45306</v>
      </c>
      <c r="B548" s="12" t="s">
        <v>1740</v>
      </c>
      <c r="C548" s="12" t="s">
        <v>1741</v>
      </c>
      <c r="D548" s="12" t="s">
        <v>144</v>
      </c>
      <c r="E548" s="12" t="s">
        <v>29</v>
      </c>
      <c r="F548" s="12">
        <v>2409</v>
      </c>
      <c r="G548" s="13" t="s">
        <v>145</v>
      </c>
      <c r="H548" s="13" t="s">
        <v>31</v>
      </c>
      <c r="I548" s="13" t="s">
        <v>69</v>
      </c>
      <c r="J548" s="13" t="s">
        <v>70</v>
      </c>
      <c r="K548" s="14">
        <v>37.92</v>
      </c>
      <c r="L548" s="14">
        <v>25</v>
      </c>
      <c r="M548" s="14">
        <f t="shared" ref="M548:M602" si="783">+K548/L548</f>
        <v>1.5168000000000001</v>
      </c>
      <c r="N548" s="14">
        <v>48</v>
      </c>
      <c r="O548" s="14" t="s">
        <v>34</v>
      </c>
      <c r="P548" s="14"/>
      <c r="Q548" s="16">
        <f>K548*N548</f>
        <v>1820.16</v>
      </c>
      <c r="R548" s="16">
        <v>0</v>
      </c>
      <c r="S548" s="16">
        <f>K548*R548</f>
        <v>0</v>
      </c>
      <c r="T548" s="16">
        <f>Q548-S548</f>
        <v>1820.16</v>
      </c>
      <c r="U548" s="16">
        <f>T548*1</f>
        <v>1820.16</v>
      </c>
      <c r="V548" s="16">
        <f>T548-U548</f>
        <v>0</v>
      </c>
      <c r="W548" s="17"/>
      <c r="X548" s="17"/>
      <c r="Y548" s="13"/>
      <c r="Z548" s="13" t="s">
        <v>35</v>
      </c>
    </row>
    <row r="549" spans="1:26" x14ac:dyDescent="0.25">
      <c r="A549" s="11">
        <v>45306</v>
      </c>
      <c r="B549" s="12" t="s">
        <v>1742</v>
      </c>
      <c r="C549" s="12" t="s">
        <v>1743</v>
      </c>
      <c r="D549" s="12" t="s">
        <v>52</v>
      </c>
      <c r="E549" s="12" t="s">
        <v>29</v>
      </c>
      <c r="F549" s="12"/>
      <c r="G549" s="13" t="s">
        <v>63</v>
      </c>
      <c r="H549" s="13" t="s">
        <v>31</v>
      </c>
      <c r="I549" s="13" t="s">
        <v>69</v>
      </c>
      <c r="J549" s="13" t="s">
        <v>70</v>
      </c>
      <c r="K549" s="14">
        <v>41.6</v>
      </c>
      <c r="L549" s="14">
        <v>28</v>
      </c>
      <c r="M549" s="14">
        <f t="shared" si="783"/>
        <v>1.4857142857142858</v>
      </c>
      <c r="N549" s="14">
        <v>87</v>
      </c>
      <c r="O549" s="14" t="s">
        <v>34</v>
      </c>
      <c r="P549" s="14"/>
      <c r="Q549" s="16">
        <f>K549*N549</f>
        <v>3619.2000000000003</v>
      </c>
      <c r="R549" s="16">
        <v>38</v>
      </c>
      <c r="S549" s="16">
        <f>K549*R549</f>
        <v>1580.8</v>
      </c>
      <c r="T549" s="16">
        <f>Q549-S549</f>
        <v>2038.4000000000003</v>
      </c>
      <c r="U549" s="16">
        <f>T549*1</f>
        <v>2038.4000000000003</v>
      </c>
      <c r="V549" s="16">
        <f>T549-U549</f>
        <v>0</v>
      </c>
      <c r="W549" s="16">
        <f>K549*36</f>
        <v>1497.6000000000001</v>
      </c>
      <c r="X549" s="17"/>
      <c r="Y549" s="13" t="s">
        <v>53</v>
      </c>
      <c r="Z549" s="13" t="s">
        <v>271</v>
      </c>
    </row>
    <row r="550" spans="1:26" x14ac:dyDescent="0.25">
      <c r="A550" s="11">
        <v>45306</v>
      </c>
      <c r="B550" s="12" t="s">
        <v>1744</v>
      </c>
      <c r="C550" s="12" t="s">
        <v>1745</v>
      </c>
      <c r="D550" s="12" t="s">
        <v>62</v>
      </c>
      <c r="E550" s="12" t="s">
        <v>29</v>
      </c>
      <c r="F550" s="12">
        <v>509</v>
      </c>
      <c r="G550" s="13" t="s">
        <v>64</v>
      </c>
      <c r="H550" s="13" t="s">
        <v>31</v>
      </c>
      <c r="I550" s="13" t="s">
        <v>40</v>
      </c>
      <c r="J550" s="13" t="s">
        <v>41</v>
      </c>
      <c r="K550" s="14">
        <v>38.299999999999997</v>
      </c>
      <c r="L550" s="14">
        <v>25</v>
      </c>
      <c r="M550" s="14">
        <f t="shared" si="783"/>
        <v>1.5319999999999998</v>
      </c>
      <c r="N550" s="14" t="s">
        <v>34</v>
      </c>
      <c r="O550" s="14">
        <v>71</v>
      </c>
      <c r="P550" s="14"/>
      <c r="Q550" s="15">
        <f t="shared" ref="Q550:Q553" si="784">+L550*O550</f>
        <v>1775</v>
      </c>
      <c r="R550" s="16">
        <v>0</v>
      </c>
      <c r="S550" s="16">
        <f t="shared" ref="S550:S553" si="785">+L550*R550</f>
        <v>0</v>
      </c>
      <c r="T550" s="16">
        <f t="shared" ref="T550:T553" si="786">+Q550-S550</f>
        <v>1775</v>
      </c>
      <c r="U550" s="16">
        <f>+T550*0</f>
        <v>0</v>
      </c>
      <c r="V550" s="16">
        <f t="shared" ref="V550:V553" si="787">+T550-U550</f>
        <v>1775</v>
      </c>
      <c r="W550" s="17"/>
      <c r="X550" s="17"/>
      <c r="Y550" s="13"/>
      <c r="Z550" s="13" t="s">
        <v>35</v>
      </c>
    </row>
    <row r="551" spans="1:26" x14ac:dyDescent="0.25">
      <c r="A551" s="11">
        <v>45306</v>
      </c>
      <c r="B551" s="12" t="s">
        <v>1746</v>
      </c>
      <c r="C551" s="12" t="s">
        <v>1747</v>
      </c>
      <c r="D551" s="12" t="s">
        <v>56</v>
      </c>
      <c r="E551" s="12" t="s">
        <v>29</v>
      </c>
      <c r="F551" s="12">
        <v>3383</v>
      </c>
      <c r="G551" s="13" t="s">
        <v>57</v>
      </c>
      <c r="H551" s="13" t="s">
        <v>93</v>
      </c>
      <c r="I551" s="13" t="s">
        <v>93</v>
      </c>
      <c r="J551" s="13" t="s">
        <v>94</v>
      </c>
      <c r="K551" s="14">
        <v>44.94</v>
      </c>
      <c r="L551" s="14">
        <v>25</v>
      </c>
      <c r="M551" s="14">
        <f t="shared" si="783"/>
        <v>1.7975999999999999</v>
      </c>
      <c r="N551" s="14" t="s">
        <v>34</v>
      </c>
      <c r="O551" s="14">
        <v>25</v>
      </c>
      <c r="P551" s="14"/>
      <c r="Q551" s="16">
        <f t="shared" si="784"/>
        <v>625</v>
      </c>
      <c r="R551" s="16">
        <v>0</v>
      </c>
      <c r="S551" s="16">
        <f t="shared" si="785"/>
        <v>0</v>
      </c>
      <c r="T551" s="16">
        <f t="shared" si="786"/>
        <v>625</v>
      </c>
      <c r="U551" s="16">
        <f t="shared" ref="U551" si="788">+T551*1</f>
        <v>625</v>
      </c>
      <c r="V551" s="16">
        <f t="shared" si="787"/>
        <v>0</v>
      </c>
      <c r="W551" s="17"/>
      <c r="X551" s="17"/>
      <c r="Y551" s="13"/>
      <c r="Z551" s="13" t="s">
        <v>35</v>
      </c>
    </row>
    <row r="552" spans="1:26" x14ac:dyDescent="0.25">
      <c r="A552" s="11">
        <v>45306</v>
      </c>
      <c r="B552" s="12" t="s">
        <v>1748</v>
      </c>
      <c r="C552" s="12" t="s">
        <v>1749</v>
      </c>
      <c r="D552" s="12" t="s">
        <v>68</v>
      </c>
      <c r="E552" s="12" t="s">
        <v>29</v>
      </c>
      <c r="F552" s="12">
        <v>505</v>
      </c>
      <c r="G552" s="13" t="s">
        <v>64</v>
      </c>
      <c r="H552" s="13" t="s">
        <v>31</v>
      </c>
      <c r="I552" s="13" t="s">
        <v>40</v>
      </c>
      <c r="J552" s="13" t="s">
        <v>41</v>
      </c>
      <c r="K552" s="14">
        <v>38.880000000000003</v>
      </c>
      <c r="L552" s="14">
        <v>25</v>
      </c>
      <c r="M552" s="14">
        <f t="shared" si="783"/>
        <v>1.5552000000000001</v>
      </c>
      <c r="N552" s="14" t="s">
        <v>34</v>
      </c>
      <c r="O552" s="14">
        <v>71</v>
      </c>
      <c r="P552" s="14"/>
      <c r="Q552" s="15">
        <f t="shared" si="784"/>
        <v>1775</v>
      </c>
      <c r="R552" s="16">
        <v>0</v>
      </c>
      <c r="S552" s="16">
        <f t="shared" si="785"/>
        <v>0</v>
      </c>
      <c r="T552" s="16">
        <f t="shared" si="786"/>
        <v>1775</v>
      </c>
      <c r="U552" s="16">
        <f>+T552*0</f>
        <v>0</v>
      </c>
      <c r="V552" s="16">
        <f t="shared" si="787"/>
        <v>1775</v>
      </c>
      <c r="W552" s="16"/>
      <c r="X552" s="17"/>
      <c r="Y552" s="13"/>
      <c r="Z552" s="13" t="s">
        <v>35</v>
      </c>
    </row>
    <row r="553" spans="1:26" x14ac:dyDescent="0.25">
      <c r="A553" s="11">
        <v>45306</v>
      </c>
      <c r="B553" s="12" t="s">
        <v>1750</v>
      </c>
      <c r="C553" s="12" t="s">
        <v>1751</v>
      </c>
      <c r="D553" s="12" t="s">
        <v>263</v>
      </c>
      <c r="E553" s="12" t="s">
        <v>29</v>
      </c>
      <c r="F553" s="12">
        <v>3384</v>
      </c>
      <c r="G553" s="13" t="s">
        <v>57</v>
      </c>
      <c r="H553" s="13" t="s">
        <v>93</v>
      </c>
      <c r="I553" s="13" t="s">
        <v>93</v>
      </c>
      <c r="J553" s="13" t="s">
        <v>94</v>
      </c>
      <c r="K553" s="14">
        <v>40.700000000000003</v>
      </c>
      <c r="L553" s="14">
        <v>25</v>
      </c>
      <c r="M553" s="14">
        <f t="shared" si="783"/>
        <v>1.6280000000000001</v>
      </c>
      <c r="N553" s="14" t="s">
        <v>34</v>
      </c>
      <c r="O553" s="14">
        <v>25</v>
      </c>
      <c r="P553" s="14"/>
      <c r="Q553" s="16">
        <f t="shared" si="784"/>
        <v>625</v>
      </c>
      <c r="R553" s="16">
        <v>0</v>
      </c>
      <c r="S553" s="16">
        <f t="shared" si="785"/>
        <v>0</v>
      </c>
      <c r="T553" s="16">
        <f t="shared" si="786"/>
        <v>625</v>
      </c>
      <c r="U553" s="16">
        <f t="shared" ref="U553" si="789">+T553*1</f>
        <v>625</v>
      </c>
      <c r="V553" s="16">
        <f t="shared" si="787"/>
        <v>0</v>
      </c>
      <c r="W553" s="16"/>
      <c r="X553" s="17"/>
      <c r="Y553" s="13"/>
      <c r="Z553" s="13" t="s">
        <v>35</v>
      </c>
    </row>
    <row r="554" spans="1:26" x14ac:dyDescent="0.25">
      <c r="A554" s="11">
        <v>45306</v>
      </c>
      <c r="B554" s="12" t="s">
        <v>1752</v>
      </c>
      <c r="C554" s="12" t="s">
        <v>1753</v>
      </c>
      <c r="D554" s="12" t="s">
        <v>290</v>
      </c>
      <c r="E554" s="12" t="s">
        <v>29</v>
      </c>
      <c r="F554" s="12">
        <v>573</v>
      </c>
      <c r="G554" s="13" t="s">
        <v>83</v>
      </c>
      <c r="H554" s="13" t="s">
        <v>31</v>
      </c>
      <c r="I554" s="13" t="s">
        <v>58</v>
      </c>
      <c r="J554" s="13" t="s">
        <v>59</v>
      </c>
      <c r="K554" s="14">
        <v>44.88</v>
      </c>
      <c r="L554" s="14">
        <v>25</v>
      </c>
      <c r="M554" s="14">
        <f t="shared" si="783"/>
        <v>1.7952000000000001</v>
      </c>
      <c r="N554" s="14" t="s">
        <v>34</v>
      </c>
      <c r="O554" s="14">
        <v>70</v>
      </c>
      <c r="P554" s="14"/>
      <c r="Q554" s="15">
        <f>L554*O554</f>
        <v>1750</v>
      </c>
      <c r="R554" s="16">
        <v>0</v>
      </c>
      <c r="S554" s="16">
        <f>L554*R554</f>
        <v>0</v>
      </c>
      <c r="T554" s="16">
        <f>Q554-S554</f>
        <v>1750</v>
      </c>
      <c r="U554" s="16">
        <f>T554*1</f>
        <v>1750</v>
      </c>
      <c r="V554" s="16">
        <f>T554-U554</f>
        <v>0</v>
      </c>
      <c r="W554" s="17"/>
      <c r="X554" s="17"/>
      <c r="Y554" s="13"/>
      <c r="Z554" s="13" t="s">
        <v>35</v>
      </c>
    </row>
    <row r="555" spans="1:26" x14ac:dyDescent="0.25">
      <c r="A555" s="11">
        <v>45306</v>
      </c>
      <c r="B555" s="12" t="s">
        <v>1754</v>
      </c>
      <c r="C555" s="12" t="s">
        <v>1755</v>
      </c>
      <c r="D555" s="12" t="s">
        <v>97</v>
      </c>
      <c r="E555" s="12" t="s">
        <v>29</v>
      </c>
      <c r="F555" s="12">
        <v>3350</v>
      </c>
      <c r="G555" s="13" t="s">
        <v>57</v>
      </c>
      <c r="H555" s="13" t="s">
        <v>93</v>
      </c>
      <c r="I555" s="13" t="s">
        <v>93</v>
      </c>
      <c r="J555" s="13" t="s">
        <v>94</v>
      </c>
      <c r="K555" s="14">
        <v>44.66</v>
      </c>
      <c r="L555" s="14">
        <v>25</v>
      </c>
      <c r="M555" s="14">
        <f t="shared" si="783"/>
        <v>1.7863999999999998</v>
      </c>
      <c r="N555" s="14" t="s">
        <v>34</v>
      </c>
      <c r="O555" s="14">
        <v>25</v>
      </c>
      <c r="P555" s="14"/>
      <c r="Q555" s="16">
        <f t="shared" ref="Q555" si="790">+L555*O555</f>
        <v>625</v>
      </c>
      <c r="R555" s="16">
        <v>0</v>
      </c>
      <c r="S555" s="16">
        <f t="shared" ref="S555" si="791">+L555*R555</f>
        <v>0</v>
      </c>
      <c r="T555" s="16">
        <f t="shared" ref="T555:T556" si="792">+Q555-S555</f>
        <v>625</v>
      </c>
      <c r="U555" s="16">
        <f t="shared" ref="U555" si="793">+T555*1</f>
        <v>625</v>
      </c>
      <c r="V555" s="16">
        <f t="shared" ref="V555" si="794">+T555-U555</f>
        <v>0</v>
      </c>
      <c r="W555" s="16"/>
      <c r="X555" s="17"/>
      <c r="Y555" s="13"/>
      <c r="Z555" s="13" t="s">
        <v>35</v>
      </c>
    </row>
    <row r="556" spans="1:26" x14ac:dyDescent="0.25">
      <c r="A556" s="11">
        <v>45306</v>
      </c>
      <c r="B556" s="12" t="s">
        <v>1756</v>
      </c>
      <c r="C556" s="12" t="s">
        <v>1757</v>
      </c>
      <c r="D556" s="12" t="s">
        <v>92</v>
      </c>
      <c r="E556" s="12" t="s">
        <v>29</v>
      </c>
      <c r="F556" s="12" t="s">
        <v>45</v>
      </c>
      <c r="G556" s="13" t="s">
        <v>46</v>
      </c>
      <c r="H556" s="13" t="s">
        <v>93</v>
      </c>
      <c r="I556" s="13" t="s">
        <v>93</v>
      </c>
      <c r="J556" s="13" t="s">
        <v>94</v>
      </c>
      <c r="K556" s="14">
        <v>38.08</v>
      </c>
      <c r="L556" s="14">
        <v>25</v>
      </c>
      <c r="M556" s="14">
        <f t="shared" si="783"/>
        <v>1.5231999999999999</v>
      </c>
      <c r="N556" s="14">
        <v>15</v>
      </c>
      <c r="O556" s="14" t="s">
        <v>34</v>
      </c>
      <c r="P556" s="14"/>
      <c r="Q556" s="15">
        <f t="shared" ref="Q556" si="795">+K556*N556</f>
        <v>571.19999999999993</v>
      </c>
      <c r="R556" s="16">
        <v>0</v>
      </c>
      <c r="S556" s="16">
        <f t="shared" ref="S556" si="796">+K556*R556</f>
        <v>0</v>
      </c>
      <c r="T556" s="16">
        <f t="shared" si="792"/>
        <v>571.19999999999993</v>
      </c>
      <c r="U556" s="16">
        <f t="shared" ref="U556" si="797">+T556*0</f>
        <v>0</v>
      </c>
      <c r="V556" s="16">
        <f>+T556-U556</f>
        <v>571.19999999999993</v>
      </c>
      <c r="W556" s="16"/>
      <c r="X556" s="17"/>
      <c r="Y556" s="13"/>
      <c r="Z556" s="13" t="s">
        <v>35</v>
      </c>
    </row>
    <row r="557" spans="1:26" x14ac:dyDescent="0.25">
      <c r="A557" s="11">
        <v>45306</v>
      </c>
      <c r="B557" s="12" t="s">
        <v>1758</v>
      </c>
      <c r="C557" s="12" t="s">
        <v>1759</v>
      </c>
      <c r="D557" s="12" t="s">
        <v>172</v>
      </c>
      <c r="E557" s="12" t="s">
        <v>29</v>
      </c>
      <c r="F557" s="12">
        <v>116</v>
      </c>
      <c r="G557" s="13" t="s">
        <v>83</v>
      </c>
      <c r="H557" s="13" t="s">
        <v>31</v>
      </c>
      <c r="I557" s="13" t="s">
        <v>40</v>
      </c>
      <c r="J557" s="13" t="s">
        <v>41</v>
      </c>
      <c r="K557" s="14">
        <v>38.799999999999997</v>
      </c>
      <c r="L557" s="14">
        <v>25</v>
      </c>
      <c r="M557" s="14">
        <f t="shared" si="783"/>
        <v>1.5519999999999998</v>
      </c>
      <c r="N557" s="14" t="s">
        <v>34</v>
      </c>
      <c r="O557" s="14">
        <v>70</v>
      </c>
      <c r="P557" s="14"/>
      <c r="Q557" s="15">
        <f>L557*O557</f>
        <v>1750</v>
      </c>
      <c r="R557" s="16">
        <v>0</v>
      </c>
      <c r="S557" s="16">
        <f>L557*R557</f>
        <v>0</v>
      </c>
      <c r="T557" s="16">
        <f>Q557-S557</f>
        <v>1750</v>
      </c>
      <c r="U557" s="16">
        <f>T557*1</f>
        <v>1750</v>
      </c>
      <c r="V557" s="16">
        <f>T557-U557</f>
        <v>0</v>
      </c>
      <c r="W557" s="16"/>
      <c r="X557" s="17"/>
      <c r="Y557" s="13"/>
      <c r="Z557" s="13" t="s">
        <v>35</v>
      </c>
    </row>
    <row r="558" spans="1:26" x14ac:dyDescent="0.25">
      <c r="A558" s="11">
        <v>45306</v>
      </c>
      <c r="B558" s="12" t="s">
        <v>1760</v>
      </c>
      <c r="C558" s="12" t="s">
        <v>1761</v>
      </c>
      <c r="D558" s="12" t="s">
        <v>79</v>
      </c>
      <c r="E558" s="12" t="s">
        <v>29</v>
      </c>
      <c r="F558" s="12">
        <v>3419</v>
      </c>
      <c r="G558" s="13" t="s">
        <v>57</v>
      </c>
      <c r="H558" s="13" t="s">
        <v>93</v>
      </c>
      <c r="I558" s="13" t="s">
        <v>93</v>
      </c>
      <c r="J558" s="13" t="s">
        <v>94</v>
      </c>
      <c r="K558" s="14">
        <v>43.12</v>
      </c>
      <c r="L558" s="14">
        <v>25</v>
      </c>
      <c r="M558" s="14">
        <f t="shared" si="783"/>
        <v>1.7247999999999999</v>
      </c>
      <c r="N558" s="14" t="s">
        <v>34</v>
      </c>
      <c r="O558" s="14">
        <v>25</v>
      </c>
      <c r="P558" s="14"/>
      <c r="Q558" s="16">
        <f t="shared" ref="Q558:Q559" si="798">+L558*O558</f>
        <v>625</v>
      </c>
      <c r="R558" s="16">
        <v>0</v>
      </c>
      <c r="S558" s="16">
        <f t="shared" ref="S558:S559" si="799">+L558*R558</f>
        <v>0</v>
      </c>
      <c r="T558" s="16">
        <f t="shared" ref="T558:T559" si="800">+Q558-S558</f>
        <v>625</v>
      </c>
      <c r="U558" s="16">
        <f t="shared" ref="U558" si="801">+T558*1</f>
        <v>625</v>
      </c>
      <c r="V558" s="16">
        <f t="shared" ref="V558:V559" si="802">+T558-U558</f>
        <v>0</v>
      </c>
      <c r="W558" s="16"/>
      <c r="X558" s="17"/>
      <c r="Y558" s="13"/>
      <c r="Z558" s="13" t="s">
        <v>35</v>
      </c>
    </row>
    <row r="559" spans="1:26" x14ac:dyDescent="0.25">
      <c r="A559" s="11">
        <v>45306</v>
      </c>
      <c r="B559" s="12" t="s">
        <v>1762</v>
      </c>
      <c r="C559" s="12" t="s">
        <v>1763</v>
      </c>
      <c r="D559" s="12" t="s">
        <v>76</v>
      </c>
      <c r="E559" s="12" t="s">
        <v>29</v>
      </c>
      <c r="F559" s="12">
        <v>500</v>
      </c>
      <c r="G559" s="13" t="s">
        <v>64</v>
      </c>
      <c r="H559" s="13" t="s">
        <v>31</v>
      </c>
      <c r="I559" s="13" t="s">
        <v>40</v>
      </c>
      <c r="J559" s="13" t="s">
        <v>41</v>
      </c>
      <c r="K559" s="14">
        <v>38.82</v>
      </c>
      <c r="L559" s="14">
        <v>25</v>
      </c>
      <c r="M559" s="14">
        <f t="shared" si="783"/>
        <v>1.5528</v>
      </c>
      <c r="N559" s="14" t="s">
        <v>34</v>
      </c>
      <c r="O559" s="14">
        <v>71</v>
      </c>
      <c r="P559" s="14"/>
      <c r="Q559" s="15">
        <f t="shared" si="798"/>
        <v>1775</v>
      </c>
      <c r="R559" s="16">
        <v>0</v>
      </c>
      <c r="S559" s="16">
        <f t="shared" si="799"/>
        <v>0</v>
      </c>
      <c r="T559" s="16">
        <f t="shared" si="800"/>
        <v>1775</v>
      </c>
      <c r="U559" s="16">
        <f>+T559*0</f>
        <v>0</v>
      </c>
      <c r="V559" s="16">
        <f t="shared" si="802"/>
        <v>1775</v>
      </c>
      <c r="W559" s="16"/>
      <c r="X559" s="17"/>
      <c r="Y559" s="13"/>
      <c r="Z559" s="13" t="s">
        <v>35</v>
      </c>
    </row>
    <row r="560" spans="1:26" x14ac:dyDescent="0.25">
      <c r="A560" s="11">
        <v>45306</v>
      </c>
      <c r="B560" s="12" t="s">
        <v>1764</v>
      </c>
      <c r="C560" s="12" t="s">
        <v>1765</v>
      </c>
      <c r="D560" s="12" t="s">
        <v>306</v>
      </c>
      <c r="E560" s="12" t="s">
        <v>29</v>
      </c>
      <c r="F560" s="12">
        <v>297</v>
      </c>
      <c r="G560" s="13" t="s">
        <v>83</v>
      </c>
      <c r="H560" s="13" t="s">
        <v>31</v>
      </c>
      <c r="I560" s="13" t="s">
        <v>40</v>
      </c>
      <c r="J560" s="13" t="s">
        <v>41</v>
      </c>
      <c r="K560" s="14">
        <v>38.1</v>
      </c>
      <c r="L560" s="14">
        <v>25</v>
      </c>
      <c r="M560" s="14">
        <f t="shared" si="783"/>
        <v>1.524</v>
      </c>
      <c r="N560" s="14" t="s">
        <v>34</v>
      </c>
      <c r="O560" s="14">
        <v>70</v>
      </c>
      <c r="P560" s="14"/>
      <c r="Q560" s="15">
        <f>L560*O560</f>
        <v>1750</v>
      </c>
      <c r="R560" s="16">
        <v>0</v>
      </c>
      <c r="S560" s="16">
        <f>L560*R560</f>
        <v>0</v>
      </c>
      <c r="T560" s="16">
        <f>Q560-S560</f>
        <v>1750</v>
      </c>
      <c r="U560" s="16">
        <f>T560*1</f>
        <v>1750</v>
      </c>
      <c r="V560" s="16">
        <f>T560-U560</f>
        <v>0</v>
      </c>
      <c r="W560" s="16"/>
      <c r="X560" s="17"/>
      <c r="Y560" s="13"/>
      <c r="Z560" s="13" t="s">
        <v>35</v>
      </c>
    </row>
    <row r="561" spans="1:26" x14ac:dyDescent="0.25">
      <c r="A561" s="11">
        <v>45306</v>
      </c>
      <c r="B561" s="12" t="s">
        <v>1766</v>
      </c>
      <c r="C561" s="12" t="s">
        <v>1767</v>
      </c>
      <c r="D561" s="12" t="s">
        <v>244</v>
      </c>
      <c r="E561" s="12" t="s">
        <v>29</v>
      </c>
      <c r="F561" s="12">
        <v>3601</v>
      </c>
      <c r="G561" s="13" t="s">
        <v>57</v>
      </c>
      <c r="H561" s="13" t="s">
        <v>93</v>
      </c>
      <c r="I561" s="13" t="s">
        <v>93</v>
      </c>
      <c r="J561" s="13" t="s">
        <v>94</v>
      </c>
      <c r="K561" s="14">
        <v>40.659999999999997</v>
      </c>
      <c r="L561" s="14">
        <v>25</v>
      </c>
      <c r="M561" s="14">
        <f t="shared" si="783"/>
        <v>1.6263999999999998</v>
      </c>
      <c r="N561" s="14" t="s">
        <v>34</v>
      </c>
      <c r="O561" s="14">
        <v>25</v>
      </c>
      <c r="P561" s="14"/>
      <c r="Q561" s="16">
        <f t="shared" ref="Q561" si="803">+L561*O561</f>
        <v>625</v>
      </c>
      <c r="R561" s="16">
        <v>0</v>
      </c>
      <c r="S561" s="16">
        <f t="shared" ref="S561" si="804">+L561*R561</f>
        <v>0</v>
      </c>
      <c r="T561" s="16">
        <f t="shared" ref="T561" si="805">+Q561-S561</f>
        <v>625</v>
      </c>
      <c r="U561" s="16">
        <f t="shared" ref="U561" si="806">+T561*1</f>
        <v>625</v>
      </c>
      <c r="V561" s="16">
        <f t="shared" ref="V561" si="807">+T561-U561</f>
        <v>0</v>
      </c>
      <c r="W561" s="16"/>
      <c r="X561" s="17"/>
      <c r="Y561" s="13"/>
      <c r="Z561" s="13" t="s">
        <v>35</v>
      </c>
    </row>
    <row r="562" spans="1:26" x14ac:dyDescent="0.25">
      <c r="A562" s="11">
        <v>45306</v>
      </c>
      <c r="B562" s="12" t="s">
        <v>1768</v>
      </c>
      <c r="C562" s="12" t="s">
        <v>1769</v>
      </c>
      <c r="D562" s="12" t="s">
        <v>410</v>
      </c>
      <c r="E562" s="12" t="s">
        <v>29</v>
      </c>
      <c r="F562" s="12">
        <v>2410</v>
      </c>
      <c r="G562" s="13" t="s">
        <v>145</v>
      </c>
      <c r="H562" s="13" t="s">
        <v>31</v>
      </c>
      <c r="I562" s="13" t="s">
        <v>69</v>
      </c>
      <c r="J562" s="13" t="s">
        <v>70</v>
      </c>
      <c r="K562" s="14">
        <v>38.04</v>
      </c>
      <c r="L562" s="14">
        <v>25</v>
      </c>
      <c r="M562" s="14">
        <f t="shared" si="783"/>
        <v>1.5216000000000001</v>
      </c>
      <c r="N562" s="14">
        <v>48</v>
      </c>
      <c r="O562" s="14" t="s">
        <v>34</v>
      </c>
      <c r="P562" s="14"/>
      <c r="Q562" s="16">
        <f>K562*N562</f>
        <v>1825.92</v>
      </c>
      <c r="R562" s="16">
        <v>0</v>
      </c>
      <c r="S562" s="16">
        <f>K562*R562</f>
        <v>0</v>
      </c>
      <c r="T562" s="16">
        <f>Q562-S562</f>
        <v>1825.92</v>
      </c>
      <c r="U562" s="16">
        <f>T562*1</f>
        <v>1825.92</v>
      </c>
      <c r="V562" s="16">
        <f>T562-U562</f>
        <v>0</v>
      </c>
      <c r="W562" s="16"/>
      <c r="X562" s="17"/>
      <c r="Y562" s="13"/>
      <c r="Z562" s="13" t="s">
        <v>35</v>
      </c>
    </row>
    <row r="563" spans="1:26" x14ac:dyDescent="0.25">
      <c r="A563" s="11">
        <v>45306</v>
      </c>
      <c r="B563" s="12" t="s">
        <v>1770</v>
      </c>
      <c r="C563" s="12" t="s">
        <v>1771</v>
      </c>
      <c r="D563" s="12" t="s">
        <v>104</v>
      </c>
      <c r="E563" s="12" t="s">
        <v>29</v>
      </c>
      <c r="F563" s="12" t="s">
        <v>45</v>
      </c>
      <c r="G563" s="13" t="s">
        <v>46</v>
      </c>
      <c r="H563" s="13" t="s">
        <v>93</v>
      </c>
      <c r="I563" s="13" t="s">
        <v>93</v>
      </c>
      <c r="J563" s="13" t="s">
        <v>94</v>
      </c>
      <c r="K563" s="14">
        <v>37.44</v>
      </c>
      <c r="L563" s="14">
        <v>25</v>
      </c>
      <c r="M563" s="14">
        <f t="shared" si="783"/>
        <v>1.4975999999999998</v>
      </c>
      <c r="N563" s="14">
        <v>15</v>
      </c>
      <c r="O563" s="14" t="s">
        <v>34</v>
      </c>
      <c r="P563" s="14"/>
      <c r="Q563" s="15">
        <f t="shared" ref="Q563" si="808">+K563*N563</f>
        <v>561.59999999999991</v>
      </c>
      <c r="R563" s="16">
        <v>0</v>
      </c>
      <c r="S563" s="16">
        <f t="shared" ref="S563" si="809">+K563*R563</f>
        <v>0</v>
      </c>
      <c r="T563" s="16">
        <f t="shared" ref="T563:T564" si="810">+Q563-S563</f>
        <v>561.59999999999991</v>
      </c>
      <c r="U563" s="16">
        <f t="shared" ref="U563" si="811">+T563*0</f>
        <v>0</v>
      </c>
      <c r="V563" s="16">
        <f>+T563-U563</f>
        <v>561.59999999999991</v>
      </c>
      <c r="W563" s="16"/>
      <c r="X563" s="17"/>
      <c r="Y563" s="13"/>
      <c r="Z563" s="13" t="s">
        <v>35</v>
      </c>
    </row>
    <row r="564" spans="1:26" x14ac:dyDescent="0.25">
      <c r="A564" s="11">
        <v>45306</v>
      </c>
      <c r="B564" s="12" t="s">
        <v>1772</v>
      </c>
      <c r="C564" s="12" t="s">
        <v>1773</v>
      </c>
      <c r="D564" s="12" t="s">
        <v>89</v>
      </c>
      <c r="E564" s="12" t="s">
        <v>29</v>
      </c>
      <c r="F564" s="12">
        <v>3464</v>
      </c>
      <c r="G564" s="13" t="s">
        <v>57</v>
      </c>
      <c r="H564" s="13" t="s">
        <v>93</v>
      </c>
      <c r="I564" s="13" t="s">
        <v>93</v>
      </c>
      <c r="J564" s="13" t="s">
        <v>94</v>
      </c>
      <c r="K564" s="14">
        <v>43.38</v>
      </c>
      <c r="L564" s="14">
        <v>25</v>
      </c>
      <c r="M564" s="14">
        <f t="shared" si="783"/>
        <v>1.7352000000000001</v>
      </c>
      <c r="N564" s="14" t="s">
        <v>34</v>
      </c>
      <c r="O564" s="14">
        <v>25</v>
      </c>
      <c r="P564" s="14"/>
      <c r="Q564" s="16">
        <f t="shared" ref="Q564" si="812">+L564*O564</f>
        <v>625</v>
      </c>
      <c r="R564" s="16">
        <v>0</v>
      </c>
      <c r="S564" s="16">
        <f t="shared" ref="S564" si="813">+L564*R564</f>
        <v>0</v>
      </c>
      <c r="T564" s="16">
        <f t="shared" si="810"/>
        <v>625</v>
      </c>
      <c r="U564" s="16">
        <f t="shared" ref="U564" si="814">+T564*1</f>
        <v>625</v>
      </c>
      <c r="V564" s="16">
        <f t="shared" ref="V564" si="815">+T564-U564</f>
        <v>0</v>
      </c>
      <c r="W564" s="16"/>
      <c r="X564" s="17"/>
      <c r="Y564" s="13"/>
      <c r="Z564" s="13" t="s">
        <v>35</v>
      </c>
    </row>
    <row r="565" spans="1:26" x14ac:dyDescent="0.25">
      <c r="A565" s="11">
        <v>45306</v>
      </c>
      <c r="B565" s="12" t="s">
        <v>1774</v>
      </c>
      <c r="C565" s="12" t="s">
        <v>1775</v>
      </c>
      <c r="D565" s="12" t="s">
        <v>82</v>
      </c>
      <c r="E565" s="12" t="s">
        <v>29</v>
      </c>
      <c r="F565" s="12">
        <v>262</v>
      </c>
      <c r="G565" s="13" t="s">
        <v>83</v>
      </c>
      <c r="H565" s="13" t="s">
        <v>31</v>
      </c>
      <c r="I565" s="13" t="s">
        <v>58</v>
      </c>
      <c r="J565" s="13" t="s">
        <v>59</v>
      </c>
      <c r="K565" s="14">
        <v>42.2</v>
      </c>
      <c r="L565" s="14">
        <v>25</v>
      </c>
      <c r="M565" s="14">
        <f t="shared" si="783"/>
        <v>1.6880000000000002</v>
      </c>
      <c r="N565" s="14" t="s">
        <v>34</v>
      </c>
      <c r="O565" s="14">
        <v>70</v>
      </c>
      <c r="P565" s="14"/>
      <c r="Q565" s="15">
        <f>L565*O565</f>
        <v>1750</v>
      </c>
      <c r="R565" s="16">
        <v>0</v>
      </c>
      <c r="S565" s="16">
        <f>L565*R565</f>
        <v>0</v>
      </c>
      <c r="T565" s="16">
        <f>Q565-S565</f>
        <v>1750</v>
      </c>
      <c r="U565" s="16">
        <f>T565*1</f>
        <v>1750</v>
      </c>
      <c r="V565" s="16">
        <f>T565-U565</f>
        <v>0</v>
      </c>
      <c r="W565" s="17"/>
      <c r="X565" s="17"/>
      <c r="Y565" s="13"/>
      <c r="Z565" s="13" t="s">
        <v>35</v>
      </c>
    </row>
    <row r="566" spans="1:26" x14ac:dyDescent="0.25">
      <c r="A566" s="11">
        <v>45306</v>
      </c>
      <c r="B566" s="12" t="s">
        <v>1776</v>
      </c>
      <c r="C566" s="12" t="s">
        <v>1777</v>
      </c>
      <c r="D566" s="12" t="s">
        <v>208</v>
      </c>
      <c r="E566" s="12" t="s">
        <v>29</v>
      </c>
      <c r="F566" s="12">
        <v>3553</v>
      </c>
      <c r="G566" s="13" t="s">
        <v>57</v>
      </c>
      <c r="H566" s="13" t="s">
        <v>93</v>
      </c>
      <c r="I566" s="13" t="s">
        <v>93</v>
      </c>
      <c r="J566" s="13" t="s">
        <v>94</v>
      </c>
      <c r="K566" s="14">
        <v>42.2</v>
      </c>
      <c r="L566" s="14">
        <v>25</v>
      </c>
      <c r="M566" s="14">
        <f t="shared" si="783"/>
        <v>1.6880000000000002</v>
      </c>
      <c r="N566" s="14" t="s">
        <v>34</v>
      </c>
      <c r="O566" s="14">
        <v>25</v>
      </c>
      <c r="P566" s="14"/>
      <c r="Q566" s="16">
        <f t="shared" ref="Q566" si="816">+L566*O566</f>
        <v>625</v>
      </c>
      <c r="R566" s="16">
        <v>0</v>
      </c>
      <c r="S566" s="16">
        <f t="shared" ref="S566" si="817">+L566*R566</f>
        <v>0</v>
      </c>
      <c r="T566" s="16">
        <f t="shared" ref="T566" si="818">+Q566-S566</f>
        <v>625</v>
      </c>
      <c r="U566" s="16">
        <f t="shared" ref="U566" si="819">+T566*1</f>
        <v>625</v>
      </c>
      <c r="V566" s="16">
        <f t="shared" ref="V566" si="820">+T566-U566</f>
        <v>0</v>
      </c>
      <c r="W566" s="16"/>
      <c r="X566" s="17"/>
      <c r="Y566" s="13"/>
      <c r="Z566" s="13" t="s">
        <v>35</v>
      </c>
    </row>
    <row r="567" spans="1:26" x14ac:dyDescent="0.25">
      <c r="A567" s="11">
        <v>45306</v>
      </c>
      <c r="B567" s="12" t="s">
        <v>1778</v>
      </c>
      <c r="C567" s="12" t="s">
        <v>1779</v>
      </c>
      <c r="D567" s="12" t="s">
        <v>120</v>
      </c>
      <c r="E567" s="12" t="s">
        <v>29</v>
      </c>
      <c r="F567" s="12">
        <v>4392</v>
      </c>
      <c r="G567" s="13" t="s">
        <v>30</v>
      </c>
      <c r="H567" s="13" t="s">
        <v>31</v>
      </c>
      <c r="I567" s="13" t="s">
        <v>32</v>
      </c>
      <c r="J567" s="13" t="s">
        <v>33</v>
      </c>
      <c r="K567" s="14">
        <v>27.62</v>
      </c>
      <c r="L567" s="14">
        <v>18</v>
      </c>
      <c r="M567" s="14">
        <f t="shared" si="783"/>
        <v>1.5344444444444445</v>
      </c>
      <c r="N567" s="14" t="s">
        <v>34</v>
      </c>
      <c r="O567" s="14">
        <v>55</v>
      </c>
      <c r="P567" s="14"/>
      <c r="Q567" s="15">
        <f>+L567*O567</f>
        <v>990</v>
      </c>
      <c r="R567" s="16">
        <v>0</v>
      </c>
      <c r="S567" s="16">
        <f>M567*R567</f>
        <v>0</v>
      </c>
      <c r="T567" s="16">
        <f t="shared" ref="T567" si="821">Q567-S567</f>
        <v>990</v>
      </c>
      <c r="U567" s="16">
        <f t="shared" ref="U567" si="822">T567*1</f>
        <v>990</v>
      </c>
      <c r="V567" s="16">
        <f t="shared" ref="V567:V568" si="823">T567-U567</f>
        <v>0</v>
      </c>
      <c r="W567" s="16"/>
      <c r="X567" s="17"/>
      <c r="Y567" s="13"/>
      <c r="Z567" s="13" t="s">
        <v>35</v>
      </c>
    </row>
    <row r="568" spans="1:26" x14ac:dyDescent="0.25">
      <c r="A568" s="11">
        <v>45306</v>
      </c>
      <c r="B568" s="12" t="s">
        <v>1780</v>
      </c>
      <c r="C568" s="12" t="s">
        <v>1781</v>
      </c>
      <c r="D568" s="12" t="s">
        <v>1573</v>
      </c>
      <c r="E568" s="12" t="s">
        <v>111</v>
      </c>
      <c r="F568" s="12" t="s">
        <v>45</v>
      </c>
      <c r="G568" s="13" t="s">
        <v>46</v>
      </c>
      <c r="H568" s="13" t="s">
        <v>31</v>
      </c>
      <c r="I568" s="13" t="s">
        <v>40</v>
      </c>
      <c r="J568" s="13" t="s">
        <v>41</v>
      </c>
      <c r="K568" s="14">
        <v>17.079999999999998</v>
      </c>
      <c r="L568" s="14">
        <v>11.5</v>
      </c>
      <c r="M568" s="14">
        <f t="shared" si="783"/>
        <v>1.4852173913043476</v>
      </c>
      <c r="N568" s="14">
        <v>46</v>
      </c>
      <c r="O568" s="14" t="s">
        <v>34</v>
      </c>
      <c r="P568" s="14">
        <v>15</v>
      </c>
      <c r="Q568" s="16">
        <f>(+K568*N568)-P568</f>
        <v>770.68</v>
      </c>
      <c r="R568" s="16">
        <v>0</v>
      </c>
      <c r="S568" s="16">
        <f t="shared" ref="S568" si="824">+K568*R568</f>
        <v>0</v>
      </c>
      <c r="T568" s="16">
        <f>+Q568-S568</f>
        <v>770.68</v>
      </c>
      <c r="U568" s="16">
        <f>+T568*0</f>
        <v>0</v>
      </c>
      <c r="V568" s="16">
        <f t="shared" si="823"/>
        <v>770.68</v>
      </c>
      <c r="W568" s="16"/>
      <c r="X568" s="17"/>
      <c r="Y568" s="13"/>
      <c r="Z568" s="13" t="s">
        <v>35</v>
      </c>
    </row>
    <row r="569" spans="1:26" x14ac:dyDescent="0.25">
      <c r="A569" s="11">
        <v>45306</v>
      </c>
      <c r="B569" s="12" t="s">
        <v>1782</v>
      </c>
      <c r="C569" s="12" t="s">
        <v>1783</v>
      </c>
      <c r="D569" s="12" t="s">
        <v>1784</v>
      </c>
      <c r="E569" s="12" t="s">
        <v>29</v>
      </c>
      <c r="F569" s="12">
        <v>111</v>
      </c>
      <c r="G569" s="13" t="s">
        <v>1036</v>
      </c>
      <c r="H569" s="13" t="s">
        <v>31</v>
      </c>
      <c r="I569" s="13" t="s">
        <v>58</v>
      </c>
      <c r="J569" s="13" t="s">
        <v>59</v>
      </c>
      <c r="K569" s="14">
        <v>46.92</v>
      </c>
      <c r="L569" s="14">
        <v>29</v>
      </c>
      <c r="M569" s="14">
        <f t="shared" si="783"/>
        <v>1.6179310344827587</v>
      </c>
      <c r="N569" s="14" t="s">
        <v>34</v>
      </c>
      <c r="O569" s="14">
        <v>70</v>
      </c>
      <c r="P569" s="14"/>
      <c r="Q569" s="16">
        <f>+L569*O569</f>
        <v>2030</v>
      </c>
      <c r="R569" s="16">
        <v>0</v>
      </c>
      <c r="S569" s="16">
        <f>+L569*R569</f>
        <v>0</v>
      </c>
      <c r="T569" s="16">
        <f>+Q569-S569</f>
        <v>2030</v>
      </c>
      <c r="U569" s="16">
        <f>+T569*1</f>
        <v>2030</v>
      </c>
      <c r="V569" s="16">
        <f>+T569-U569</f>
        <v>0</v>
      </c>
      <c r="W569" s="16"/>
      <c r="X569" s="17"/>
      <c r="Y569" s="13"/>
      <c r="Z569" s="13" t="s">
        <v>35</v>
      </c>
    </row>
    <row r="570" spans="1:26" x14ac:dyDescent="0.25">
      <c r="A570" s="11">
        <v>45306</v>
      </c>
      <c r="B570" s="12" t="s">
        <v>1785</v>
      </c>
      <c r="C570" s="12" t="s">
        <v>1786</v>
      </c>
      <c r="D570" s="12" t="s">
        <v>107</v>
      </c>
      <c r="E570" s="12" t="s">
        <v>29</v>
      </c>
      <c r="F570" s="12" t="s">
        <v>45</v>
      </c>
      <c r="G570" s="13" t="s">
        <v>46</v>
      </c>
      <c r="H570" s="13" t="s">
        <v>31</v>
      </c>
      <c r="I570" s="13" t="s">
        <v>40</v>
      </c>
      <c r="J570" s="13" t="s">
        <v>41</v>
      </c>
      <c r="K570" s="14">
        <v>4.0999999999999996</v>
      </c>
      <c r="L570" s="14">
        <v>3</v>
      </c>
      <c r="M570" s="14">
        <f t="shared" si="783"/>
        <v>1.3666666666666665</v>
      </c>
      <c r="N570" s="14">
        <v>46</v>
      </c>
      <c r="O570" s="14" t="s">
        <v>34</v>
      </c>
      <c r="P570" s="14"/>
      <c r="Q570" s="15">
        <f t="shared" ref="Q570:Q571" si="825">+K570*N570</f>
        <v>188.6</v>
      </c>
      <c r="R570" s="16">
        <v>0</v>
      </c>
      <c r="S570" s="16">
        <f t="shared" ref="S570:S571" si="826">+K570*R570</f>
        <v>0</v>
      </c>
      <c r="T570" s="16">
        <f t="shared" ref="T570:T571" si="827">+Q570-S570</f>
        <v>188.6</v>
      </c>
      <c r="U570" s="16">
        <f t="shared" ref="U570:U571" si="828">+T570*0</f>
        <v>0</v>
      </c>
      <c r="V570" s="16">
        <f>+T570-U570</f>
        <v>188.6</v>
      </c>
      <c r="W570" s="16"/>
      <c r="X570" s="17"/>
      <c r="Y570" s="13"/>
      <c r="Z570" s="13" t="s">
        <v>35</v>
      </c>
    </row>
    <row r="571" spans="1:26" x14ac:dyDescent="0.25">
      <c r="A571" s="11">
        <v>45306</v>
      </c>
      <c r="B571" s="12" t="s">
        <v>1787</v>
      </c>
      <c r="C571" s="12" t="s">
        <v>1788</v>
      </c>
      <c r="D571" s="12" t="s">
        <v>44</v>
      </c>
      <c r="E571" s="12" t="s">
        <v>29</v>
      </c>
      <c r="F571" s="12" t="s">
        <v>45</v>
      </c>
      <c r="G571" s="13" t="s">
        <v>46</v>
      </c>
      <c r="H571" s="13" t="s">
        <v>93</v>
      </c>
      <c r="I571" s="13" t="s">
        <v>93</v>
      </c>
      <c r="J571" s="13" t="s">
        <v>94</v>
      </c>
      <c r="K571" s="14">
        <v>17.579999999999998</v>
      </c>
      <c r="L571" s="14">
        <v>10</v>
      </c>
      <c r="M571" s="14">
        <f t="shared" si="783"/>
        <v>1.7579999999999998</v>
      </c>
      <c r="N571" s="14">
        <v>15</v>
      </c>
      <c r="O571" s="14" t="s">
        <v>34</v>
      </c>
      <c r="P571" s="14"/>
      <c r="Q571" s="15">
        <f t="shared" si="825"/>
        <v>263.7</v>
      </c>
      <c r="R571" s="16">
        <v>0</v>
      </c>
      <c r="S571" s="16">
        <f t="shared" si="826"/>
        <v>0</v>
      </c>
      <c r="T571" s="16">
        <f t="shared" si="827"/>
        <v>263.7</v>
      </c>
      <c r="U571" s="16">
        <f t="shared" si="828"/>
        <v>0</v>
      </c>
      <c r="V571" s="16">
        <f>+T571-U571</f>
        <v>263.7</v>
      </c>
      <c r="W571" s="16"/>
      <c r="X571" s="17"/>
      <c r="Y571" s="13"/>
      <c r="Z571" s="13" t="s">
        <v>35</v>
      </c>
    </row>
    <row r="572" spans="1:26" x14ac:dyDescent="0.25">
      <c r="A572" s="11">
        <v>45306</v>
      </c>
      <c r="B572" s="12" t="s">
        <v>1789</v>
      </c>
      <c r="C572" s="12" t="s">
        <v>1790</v>
      </c>
      <c r="D572" s="12" t="s">
        <v>172</v>
      </c>
      <c r="E572" s="12" t="s">
        <v>29</v>
      </c>
      <c r="F572" s="12">
        <v>117</v>
      </c>
      <c r="G572" s="13" t="s">
        <v>83</v>
      </c>
      <c r="H572" s="13" t="s">
        <v>31</v>
      </c>
      <c r="I572" s="13" t="s">
        <v>58</v>
      </c>
      <c r="J572" s="13" t="s">
        <v>59</v>
      </c>
      <c r="K572" s="14">
        <v>44.72</v>
      </c>
      <c r="L572" s="14">
        <v>25</v>
      </c>
      <c r="M572" s="14">
        <f t="shared" si="783"/>
        <v>1.7887999999999999</v>
      </c>
      <c r="N572" s="14" t="s">
        <v>34</v>
      </c>
      <c r="O572" s="14">
        <v>70</v>
      </c>
      <c r="P572" s="14"/>
      <c r="Q572" s="15">
        <f>L572*O572</f>
        <v>1750</v>
      </c>
      <c r="R572" s="16">
        <v>0</v>
      </c>
      <c r="S572" s="16">
        <f>L572*R572</f>
        <v>0</v>
      </c>
      <c r="T572" s="16">
        <f>Q572-S572</f>
        <v>1750</v>
      </c>
      <c r="U572" s="16">
        <f>T572*1</f>
        <v>1750</v>
      </c>
      <c r="V572" s="16">
        <f>T572-U572</f>
        <v>0</v>
      </c>
      <c r="W572" s="16"/>
      <c r="X572" s="17"/>
      <c r="Y572" s="13"/>
      <c r="Z572" s="13" t="s">
        <v>35</v>
      </c>
    </row>
    <row r="573" spans="1:26" x14ac:dyDescent="0.25">
      <c r="A573" s="11">
        <v>45306</v>
      </c>
      <c r="B573" s="12" t="s">
        <v>1791</v>
      </c>
      <c r="C573" s="12" t="s">
        <v>1792</v>
      </c>
      <c r="D573" s="12" t="s">
        <v>144</v>
      </c>
      <c r="E573" s="12" t="s">
        <v>29</v>
      </c>
      <c r="F573" s="12">
        <v>2411</v>
      </c>
      <c r="G573" s="13" t="s">
        <v>145</v>
      </c>
      <c r="H573" s="13" t="s">
        <v>31</v>
      </c>
      <c r="I573" s="13" t="s">
        <v>40</v>
      </c>
      <c r="J573" s="13" t="s">
        <v>41</v>
      </c>
      <c r="K573" s="14">
        <v>38.54</v>
      </c>
      <c r="L573" s="14">
        <v>25</v>
      </c>
      <c r="M573" s="14">
        <f t="shared" si="783"/>
        <v>1.5415999999999999</v>
      </c>
      <c r="N573" s="14">
        <v>46</v>
      </c>
      <c r="O573" s="14" t="s">
        <v>34</v>
      </c>
      <c r="P573" s="14"/>
      <c r="Q573" s="16">
        <f>K573*N573</f>
        <v>1772.84</v>
      </c>
      <c r="R573" s="16">
        <v>0</v>
      </c>
      <c r="S573" s="16">
        <f>K573*R573</f>
        <v>0</v>
      </c>
      <c r="T573" s="16">
        <f>Q573-S573</f>
        <v>1772.84</v>
      </c>
      <c r="U573" s="16">
        <f>T573*1</f>
        <v>1772.84</v>
      </c>
      <c r="V573" s="16">
        <f>T573-U573</f>
        <v>0</v>
      </c>
      <c r="W573" s="17"/>
      <c r="X573" s="17"/>
      <c r="Y573" s="13"/>
      <c r="Z573" s="13" t="s">
        <v>35</v>
      </c>
    </row>
    <row r="574" spans="1:26" x14ac:dyDescent="0.25">
      <c r="A574" s="11">
        <v>45306</v>
      </c>
      <c r="B574" s="12" t="s">
        <v>1793</v>
      </c>
      <c r="C574" s="12" t="s">
        <v>1794</v>
      </c>
      <c r="D574" s="12" t="s">
        <v>79</v>
      </c>
      <c r="E574" s="12" t="s">
        <v>29</v>
      </c>
      <c r="F574" s="12"/>
      <c r="G574" s="13" t="s">
        <v>282</v>
      </c>
      <c r="H574" s="13" t="s">
        <v>31</v>
      </c>
      <c r="I574" s="13" t="s">
        <v>40</v>
      </c>
      <c r="J574" s="13" t="s">
        <v>41</v>
      </c>
      <c r="K574" s="14">
        <v>42.28</v>
      </c>
      <c r="L574" s="14">
        <v>29</v>
      </c>
      <c r="M574" s="14">
        <f t="shared" si="783"/>
        <v>1.4579310344827587</v>
      </c>
      <c r="N574" s="14">
        <v>91</v>
      </c>
      <c r="O574" s="14" t="s">
        <v>34</v>
      </c>
      <c r="P574" s="14"/>
      <c r="Q574" s="15">
        <f>+K574*N574</f>
        <v>3847.48</v>
      </c>
      <c r="R574" s="16">
        <v>40</v>
      </c>
      <c r="S574" s="16">
        <f>K574*R574</f>
        <v>1691.2</v>
      </c>
      <c r="T574" s="16">
        <f t="shared" ref="T574" si="829">Q574-S574</f>
        <v>2156.2799999999997</v>
      </c>
      <c r="U574" s="16">
        <f t="shared" ref="U574" si="830">T574*1</f>
        <v>2156.2799999999997</v>
      </c>
      <c r="V574" s="16">
        <f t="shared" ref="V574" si="831">T574-U574</f>
        <v>0</v>
      </c>
      <c r="W574" s="16">
        <f>K574*36</f>
        <v>1522.08</v>
      </c>
      <c r="X574" s="17"/>
      <c r="Y574" s="13" t="s">
        <v>57</v>
      </c>
      <c r="Z574" s="13" t="s">
        <v>283</v>
      </c>
    </row>
    <row r="575" spans="1:26" x14ac:dyDescent="0.25">
      <c r="A575" s="11">
        <v>45306</v>
      </c>
      <c r="B575" s="12" t="s">
        <v>1795</v>
      </c>
      <c r="C575" s="12" t="s">
        <v>1796</v>
      </c>
      <c r="D575" s="12" t="s">
        <v>1797</v>
      </c>
      <c r="E575" s="12" t="s">
        <v>29</v>
      </c>
      <c r="F575" s="12"/>
      <c r="G575" s="13" t="s">
        <v>63</v>
      </c>
      <c r="H575" s="13" t="s">
        <v>31</v>
      </c>
      <c r="I575" s="13" t="s">
        <v>58</v>
      </c>
      <c r="J575" s="13" t="s">
        <v>59</v>
      </c>
      <c r="K575" s="14">
        <v>43.44</v>
      </c>
      <c r="L575" s="14">
        <v>25</v>
      </c>
      <c r="M575" s="14">
        <f t="shared" si="783"/>
        <v>1.7375999999999998</v>
      </c>
      <c r="N575" s="14">
        <v>83</v>
      </c>
      <c r="O575" s="14" t="s">
        <v>34</v>
      </c>
      <c r="P575" s="14"/>
      <c r="Q575" s="16">
        <f>+K575*N575</f>
        <v>3605.52</v>
      </c>
      <c r="R575" s="16">
        <v>38</v>
      </c>
      <c r="S575" s="16">
        <f>K575*R575</f>
        <v>1650.7199999999998</v>
      </c>
      <c r="T575" s="16">
        <f t="shared" ref="T575" si="832">+Q575-S575</f>
        <v>1954.8000000000002</v>
      </c>
      <c r="U575" s="16">
        <f t="shared" ref="U575" si="833">+T575*1</f>
        <v>1954.8000000000002</v>
      </c>
      <c r="V575" s="16">
        <f t="shared" ref="V575" si="834">+T575-U575</f>
        <v>0</v>
      </c>
      <c r="W575" s="16">
        <f>K575*36</f>
        <v>1563.84</v>
      </c>
      <c r="X575" s="17"/>
      <c r="Y575" s="13" t="s">
        <v>53</v>
      </c>
      <c r="Z575" s="13" t="s">
        <v>271</v>
      </c>
    </row>
    <row r="576" spans="1:26" x14ac:dyDescent="0.25">
      <c r="A576" s="11">
        <v>45306</v>
      </c>
      <c r="B576" s="12" t="s">
        <v>1798</v>
      </c>
      <c r="C576" s="12" t="s">
        <v>1799</v>
      </c>
      <c r="D576" s="12" t="s">
        <v>97</v>
      </c>
      <c r="E576" s="12" t="s">
        <v>29</v>
      </c>
      <c r="F576" s="12"/>
      <c r="G576" s="13" t="s">
        <v>282</v>
      </c>
      <c r="H576" s="13" t="s">
        <v>31</v>
      </c>
      <c r="I576" s="13" t="s">
        <v>69</v>
      </c>
      <c r="J576" s="13" t="s">
        <v>70</v>
      </c>
      <c r="K576" s="14">
        <v>41.92</v>
      </c>
      <c r="L576" s="14">
        <v>28</v>
      </c>
      <c r="M576" s="14">
        <f t="shared" si="783"/>
        <v>1.4971428571428571</v>
      </c>
      <c r="N576" s="14">
        <v>91</v>
      </c>
      <c r="O576" s="14" t="s">
        <v>34</v>
      </c>
      <c r="P576" s="14"/>
      <c r="Q576" s="15">
        <f>+K576*N576</f>
        <v>3814.7200000000003</v>
      </c>
      <c r="R576" s="16">
        <v>40</v>
      </c>
      <c r="S576" s="16">
        <f>K576*R576</f>
        <v>1676.8000000000002</v>
      </c>
      <c r="T576" s="16">
        <f t="shared" ref="T576" si="835">Q576-S576</f>
        <v>2137.92</v>
      </c>
      <c r="U576" s="16">
        <f t="shared" ref="U576" si="836">T576*1</f>
        <v>2137.92</v>
      </c>
      <c r="V576" s="16">
        <f t="shared" ref="V576" si="837">T576-U576</f>
        <v>0</v>
      </c>
      <c r="W576" s="16">
        <f>K576*36</f>
        <v>1509.1200000000001</v>
      </c>
      <c r="X576" s="17"/>
      <c r="Y576" s="13" t="s">
        <v>57</v>
      </c>
      <c r="Z576" s="13" t="s">
        <v>283</v>
      </c>
    </row>
    <row r="577" spans="1:26" x14ac:dyDescent="0.25">
      <c r="A577" s="11">
        <v>45306</v>
      </c>
      <c r="B577" s="12" t="s">
        <v>1800</v>
      </c>
      <c r="C577" s="12" t="s">
        <v>1801</v>
      </c>
      <c r="D577" s="12" t="s">
        <v>263</v>
      </c>
      <c r="E577" s="12" t="s">
        <v>29</v>
      </c>
      <c r="F577" s="12">
        <v>3385</v>
      </c>
      <c r="G577" s="13" t="s">
        <v>57</v>
      </c>
      <c r="H577" s="13" t="s">
        <v>93</v>
      </c>
      <c r="I577" s="13" t="s">
        <v>93</v>
      </c>
      <c r="J577" s="13" t="s">
        <v>94</v>
      </c>
      <c r="K577" s="14">
        <v>41.28</v>
      </c>
      <c r="L577" s="14">
        <v>25</v>
      </c>
      <c r="M577" s="14">
        <f t="shared" si="783"/>
        <v>1.6512</v>
      </c>
      <c r="N577" s="14" t="s">
        <v>34</v>
      </c>
      <c r="O577" s="14">
        <v>25</v>
      </c>
      <c r="P577" s="14"/>
      <c r="Q577" s="16">
        <f t="shared" ref="Q577" si="838">+L577*O577</f>
        <v>625</v>
      </c>
      <c r="R577" s="16">
        <v>0</v>
      </c>
      <c r="S577" s="16">
        <f t="shared" ref="S577" si="839">+L577*R577</f>
        <v>0</v>
      </c>
      <c r="T577" s="16">
        <f t="shared" ref="T577" si="840">+Q577-S577</f>
        <v>625</v>
      </c>
      <c r="U577" s="16">
        <f t="shared" ref="U577" si="841">+T577*1</f>
        <v>625</v>
      </c>
      <c r="V577" s="16">
        <f t="shared" ref="V577" si="842">+T577-U577</f>
        <v>0</v>
      </c>
      <c r="W577" s="16"/>
      <c r="X577" s="17"/>
      <c r="Y577" s="13"/>
      <c r="Z577" s="13" t="s">
        <v>35</v>
      </c>
    </row>
    <row r="578" spans="1:26" x14ac:dyDescent="0.25">
      <c r="A578" s="11">
        <v>45306</v>
      </c>
      <c r="B578" s="12" t="s">
        <v>1802</v>
      </c>
      <c r="C578" s="12" t="s">
        <v>1803</v>
      </c>
      <c r="D578" s="12" t="s">
        <v>89</v>
      </c>
      <c r="E578" s="12" t="s">
        <v>29</v>
      </c>
      <c r="F578" s="12"/>
      <c r="G578" s="13" t="s">
        <v>282</v>
      </c>
      <c r="H578" s="13" t="s">
        <v>31</v>
      </c>
      <c r="I578" s="13" t="s">
        <v>40</v>
      </c>
      <c r="J578" s="13" t="s">
        <v>41</v>
      </c>
      <c r="K578" s="14">
        <v>42.2</v>
      </c>
      <c r="L578" s="14">
        <v>29</v>
      </c>
      <c r="M578" s="14">
        <f t="shared" si="783"/>
        <v>1.4551724137931035</v>
      </c>
      <c r="N578" s="14">
        <v>91</v>
      </c>
      <c r="O578" s="14" t="s">
        <v>34</v>
      </c>
      <c r="P578" s="14"/>
      <c r="Q578" s="15">
        <f>+K578*N578</f>
        <v>3840.2000000000003</v>
      </c>
      <c r="R578" s="16">
        <v>40</v>
      </c>
      <c r="S578" s="16">
        <f>K578*R578</f>
        <v>1688</v>
      </c>
      <c r="T578" s="16">
        <f t="shared" ref="T578" si="843">Q578-S578</f>
        <v>2152.2000000000003</v>
      </c>
      <c r="U578" s="16">
        <f t="shared" ref="U578" si="844">T578*1</f>
        <v>2152.2000000000003</v>
      </c>
      <c r="V578" s="16">
        <f t="shared" ref="V578" si="845">T578-U578</f>
        <v>0</v>
      </c>
      <c r="W578" s="16">
        <f>K578*36</f>
        <v>1519.2</v>
      </c>
      <c r="X578" s="17"/>
      <c r="Y578" s="13" t="s">
        <v>57</v>
      </c>
      <c r="Z578" s="13" t="s">
        <v>283</v>
      </c>
    </row>
    <row r="579" spans="1:26" x14ac:dyDescent="0.25">
      <c r="A579" s="11">
        <v>45306</v>
      </c>
      <c r="B579" s="12" t="s">
        <v>1804</v>
      </c>
      <c r="C579" s="12" t="s">
        <v>1805</v>
      </c>
      <c r="D579" s="12" t="s">
        <v>56</v>
      </c>
      <c r="E579" s="12" t="s">
        <v>29</v>
      </c>
      <c r="F579" s="12">
        <v>3386</v>
      </c>
      <c r="G579" s="13" t="s">
        <v>57</v>
      </c>
      <c r="H579" s="13" t="s">
        <v>93</v>
      </c>
      <c r="I579" s="13" t="s">
        <v>93</v>
      </c>
      <c r="J579" s="13" t="s">
        <v>94</v>
      </c>
      <c r="K579" s="14">
        <v>41.38</v>
      </c>
      <c r="L579" s="14">
        <v>25</v>
      </c>
      <c r="M579" s="14">
        <f t="shared" si="783"/>
        <v>1.6552</v>
      </c>
      <c r="N579" s="14" t="s">
        <v>34</v>
      </c>
      <c r="O579" s="14">
        <v>25</v>
      </c>
      <c r="P579" s="14"/>
      <c r="Q579" s="16">
        <f t="shared" ref="Q579" si="846">+L579*O579</f>
        <v>625</v>
      </c>
      <c r="R579" s="16">
        <v>0</v>
      </c>
      <c r="S579" s="16">
        <f t="shared" ref="S579" si="847">+L579*R579</f>
        <v>0</v>
      </c>
      <c r="T579" s="16">
        <f t="shared" ref="T579" si="848">+Q579-S579</f>
        <v>625</v>
      </c>
      <c r="U579" s="16">
        <f t="shared" ref="U579" si="849">+T579*1</f>
        <v>625</v>
      </c>
      <c r="V579" s="16">
        <f t="shared" ref="V579" si="850">+T579-U579</f>
        <v>0</v>
      </c>
      <c r="W579" s="16"/>
      <c r="X579" s="17"/>
      <c r="Y579" s="13"/>
      <c r="Z579" s="13" t="s">
        <v>35</v>
      </c>
    </row>
    <row r="580" spans="1:26" x14ac:dyDescent="0.25">
      <c r="A580" s="11">
        <v>45306</v>
      </c>
      <c r="B580" s="12" t="s">
        <v>775</v>
      </c>
      <c r="C580" s="12" t="s">
        <v>1806</v>
      </c>
      <c r="D580" s="12" t="s">
        <v>86</v>
      </c>
      <c r="E580" s="12" t="s">
        <v>29</v>
      </c>
      <c r="F580" s="12"/>
      <c r="G580" s="13" t="s">
        <v>63</v>
      </c>
      <c r="H580" s="13" t="s">
        <v>31</v>
      </c>
      <c r="I580" s="13" t="s">
        <v>40</v>
      </c>
      <c r="J580" s="13" t="s">
        <v>41</v>
      </c>
      <c r="K580" s="14">
        <v>39.68</v>
      </c>
      <c r="L580" s="14">
        <v>27</v>
      </c>
      <c r="M580" s="14">
        <f t="shared" si="783"/>
        <v>1.4696296296296296</v>
      </c>
      <c r="N580" s="14">
        <v>85</v>
      </c>
      <c r="O580" s="14" t="s">
        <v>270</v>
      </c>
      <c r="P580" s="15"/>
      <c r="Q580" s="16">
        <f>K580*N580</f>
        <v>3372.8</v>
      </c>
      <c r="R580" s="16">
        <v>38</v>
      </c>
      <c r="S580" s="16">
        <f>K580*R580</f>
        <v>1507.84</v>
      </c>
      <c r="T580" s="16">
        <f>Q580-S580</f>
        <v>1864.9600000000003</v>
      </c>
      <c r="U580" s="16">
        <f>T580*1</f>
        <v>1864.9600000000003</v>
      </c>
      <c r="V580" s="16">
        <f>T580-U580</f>
        <v>0</v>
      </c>
      <c r="W580" s="16">
        <f>K580*36</f>
        <v>1428.48</v>
      </c>
      <c r="X580" s="17"/>
      <c r="Y580" s="13" t="s">
        <v>53</v>
      </c>
      <c r="Z580" s="13" t="s">
        <v>271</v>
      </c>
    </row>
    <row r="581" spans="1:26" x14ac:dyDescent="0.25">
      <c r="A581" s="11">
        <v>45306</v>
      </c>
      <c r="B581" s="12" t="s">
        <v>1807</v>
      </c>
      <c r="C581" s="12" t="s">
        <v>1808</v>
      </c>
      <c r="D581" s="12" t="s">
        <v>244</v>
      </c>
      <c r="E581" s="12" t="s">
        <v>29</v>
      </c>
      <c r="F581" s="12">
        <v>3554</v>
      </c>
      <c r="G581" s="13" t="s">
        <v>57</v>
      </c>
      <c r="H581" s="13" t="s">
        <v>93</v>
      </c>
      <c r="I581" s="13" t="s">
        <v>93</v>
      </c>
      <c r="J581" s="13" t="s">
        <v>94</v>
      </c>
      <c r="K581" s="14">
        <v>44.06</v>
      </c>
      <c r="L581" s="14">
        <v>25</v>
      </c>
      <c r="M581" s="14">
        <f t="shared" si="783"/>
        <v>1.7624000000000002</v>
      </c>
      <c r="N581" s="14" t="s">
        <v>34</v>
      </c>
      <c r="O581" s="14">
        <v>25</v>
      </c>
      <c r="P581" s="14"/>
      <c r="Q581" s="16">
        <f t="shared" ref="Q581" si="851">+L581*O581</f>
        <v>625</v>
      </c>
      <c r="R581" s="16">
        <v>0</v>
      </c>
      <c r="S581" s="16">
        <f t="shared" ref="S581" si="852">+L581*R581</f>
        <v>0</v>
      </c>
      <c r="T581" s="16">
        <f t="shared" ref="T581" si="853">+Q581-S581</f>
        <v>625</v>
      </c>
      <c r="U581" s="16">
        <f t="shared" ref="U581" si="854">+T581*1</f>
        <v>625</v>
      </c>
      <c r="V581" s="16">
        <f t="shared" ref="V581" si="855">+T581-U581</f>
        <v>0</v>
      </c>
      <c r="W581" s="16"/>
      <c r="X581" s="17"/>
      <c r="Y581" s="13"/>
      <c r="Z581" s="13" t="s">
        <v>35</v>
      </c>
    </row>
    <row r="582" spans="1:26" x14ac:dyDescent="0.25">
      <c r="A582" s="11">
        <v>45306</v>
      </c>
      <c r="B582" s="12" t="s">
        <v>1809</v>
      </c>
      <c r="C582" s="12" t="s">
        <v>1810</v>
      </c>
      <c r="D582" s="12" t="s">
        <v>410</v>
      </c>
      <c r="E582" s="12" t="s">
        <v>29</v>
      </c>
      <c r="F582" s="12">
        <v>2412</v>
      </c>
      <c r="G582" s="13" t="s">
        <v>145</v>
      </c>
      <c r="H582" s="13" t="s">
        <v>31</v>
      </c>
      <c r="I582" s="13" t="s">
        <v>40</v>
      </c>
      <c r="J582" s="13" t="s">
        <v>41</v>
      </c>
      <c r="K582" s="14">
        <v>37.64</v>
      </c>
      <c r="L582" s="14">
        <v>25</v>
      </c>
      <c r="M582" s="14">
        <f t="shared" si="783"/>
        <v>1.5056</v>
      </c>
      <c r="N582" s="14">
        <v>46</v>
      </c>
      <c r="O582" s="14" t="s">
        <v>34</v>
      </c>
      <c r="P582" s="14"/>
      <c r="Q582" s="16">
        <f>K582*N582</f>
        <v>1731.44</v>
      </c>
      <c r="R582" s="16">
        <v>0</v>
      </c>
      <c r="S582" s="16">
        <f>K582*R582</f>
        <v>0</v>
      </c>
      <c r="T582" s="16">
        <f>Q582-S582</f>
        <v>1731.44</v>
      </c>
      <c r="U582" s="16">
        <f>T582*1</f>
        <v>1731.44</v>
      </c>
      <c r="V582" s="16">
        <f>T582-U582</f>
        <v>0</v>
      </c>
      <c r="W582" s="16"/>
      <c r="X582" s="17"/>
      <c r="Y582" s="13"/>
      <c r="Z582" s="13" t="s">
        <v>35</v>
      </c>
    </row>
    <row r="583" spans="1:26" x14ac:dyDescent="0.25">
      <c r="A583" s="11">
        <v>45306</v>
      </c>
      <c r="B583" s="12" t="s">
        <v>1811</v>
      </c>
      <c r="C583" s="12" t="s">
        <v>1812</v>
      </c>
      <c r="D583" s="12" t="s">
        <v>208</v>
      </c>
      <c r="E583" s="12" t="s">
        <v>29</v>
      </c>
      <c r="F583" s="12">
        <v>3555</v>
      </c>
      <c r="G583" s="13" t="s">
        <v>57</v>
      </c>
      <c r="H583" s="13" t="s">
        <v>93</v>
      </c>
      <c r="I583" s="13" t="s">
        <v>93</v>
      </c>
      <c r="J583" s="13" t="s">
        <v>94</v>
      </c>
      <c r="K583" s="14">
        <v>43.44</v>
      </c>
      <c r="L583" s="14">
        <v>25</v>
      </c>
      <c r="M583" s="14">
        <f t="shared" si="783"/>
        <v>1.7375999999999998</v>
      </c>
      <c r="N583" s="14" t="s">
        <v>34</v>
      </c>
      <c r="O583" s="14">
        <v>25</v>
      </c>
      <c r="P583" s="14"/>
      <c r="Q583" s="16">
        <f t="shared" ref="Q583" si="856">+L583*O583</f>
        <v>625</v>
      </c>
      <c r="R583" s="16">
        <v>0</v>
      </c>
      <c r="S583" s="16">
        <f t="shared" ref="S583" si="857">+L583*R583</f>
        <v>0</v>
      </c>
      <c r="T583" s="16">
        <f t="shared" ref="T583" si="858">+Q583-S583</f>
        <v>625</v>
      </c>
      <c r="U583" s="16">
        <f t="shared" ref="U583" si="859">+T583*1</f>
        <v>625</v>
      </c>
      <c r="V583" s="16">
        <f t="shared" ref="V583" si="860">+T583-U583</f>
        <v>0</v>
      </c>
      <c r="W583" s="17"/>
      <c r="X583" s="17"/>
      <c r="Y583" s="13"/>
      <c r="Z583" s="13" t="s">
        <v>35</v>
      </c>
    </row>
    <row r="584" spans="1:26" x14ac:dyDescent="0.25">
      <c r="A584" s="11">
        <v>45306</v>
      </c>
      <c r="B584" s="12" t="s">
        <v>1813</v>
      </c>
      <c r="C584" s="12" t="s">
        <v>1814</v>
      </c>
      <c r="D584" s="12" t="s">
        <v>1815</v>
      </c>
      <c r="E584" s="12" t="s">
        <v>29</v>
      </c>
      <c r="F584" s="12">
        <v>315</v>
      </c>
      <c r="G584" s="13" t="s">
        <v>83</v>
      </c>
      <c r="H584" s="13" t="s">
        <v>47</v>
      </c>
      <c r="I584" s="13" t="s">
        <v>307</v>
      </c>
      <c r="J584" s="13" t="s">
        <v>308</v>
      </c>
      <c r="K584" s="14">
        <v>28</v>
      </c>
      <c r="L584" s="14">
        <v>18</v>
      </c>
      <c r="M584" s="14">
        <f t="shared" si="783"/>
        <v>1.5555555555555556</v>
      </c>
      <c r="N584" s="14" t="s">
        <v>34</v>
      </c>
      <c r="O584" s="14">
        <v>50</v>
      </c>
      <c r="P584" s="14"/>
      <c r="Q584" s="15">
        <f>L584*O584</f>
        <v>900</v>
      </c>
      <c r="R584" s="16">
        <v>0</v>
      </c>
      <c r="S584" s="16">
        <f>L584*R584</f>
        <v>0</v>
      </c>
      <c r="T584" s="16">
        <f>Q584-S584</f>
        <v>900</v>
      </c>
      <c r="U584" s="16">
        <f>T584*1</f>
        <v>900</v>
      </c>
      <c r="V584" s="16">
        <f>T584-U584</f>
        <v>0</v>
      </c>
      <c r="W584" s="16"/>
      <c r="X584" s="17"/>
      <c r="Y584" s="13"/>
      <c r="Z584" s="13" t="s">
        <v>35</v>
      </c>
    </row>
    <row r="585" spans="1:26" x14ac:dyDescent="0.25">
      <c r="A585" s="11">
        <v>45306</v>
      </c>
      <c r="B585" s="12" t="s">
        <v>1816</v>
      </c>
      <c r="C585" s="12" t="s">
        <v>1817</v>
      </c>
      <c r="D585" s="12" t="s">
        <v>82</v>
      </c>
      <c r="E585" s="12" t="s">
        <v>29</v>
      </c>
      <c r="F585" s="12">
        <v>263</v>
      </c>
      <c r="G585" s="13" t="s">
        <v>83</v>
      </c>
      <c r="H585" s="13" t="s">
        <v>31</v>
      </c>
      <c r="I585" s="13" t="s">
        <v>69</v>
      </c>
      <c r="J585" s="13" t="s">
        <v>70</v>
      </c>
      <c r="K585" s="14">
        <v>37.78</v>
      </c>
      <c r="L585" s="14">
        <v>25</v>
      </c>
      <c r="M585" s="14">
        <f t="shared" si="783"/>
        <v>1.5112000000000001</v>
      </c>
      <c r="N585" s="14" t="s">
        <v>34</v>
      </c>
      <c r="O585" s="14">
        <v>72</v>
      </c>
      <c r="P585" s="14"/>
      <c r="Q585" s="15">
        <f>L585*O585</f>
        <v>1800</v>
      </c>
      <c r="R585" s="16">
        <v>0</v>
      </c>
      <c r="S585" s="16">
        <f>L585*R585</f>
        <v>0</v>
      </c>
      <c r="T585" s="16">
        <f>Q585-S585</f>
        <v>1800</v>
      </c>
      <c r="U585" s="16">
        <f>T585*1</f>
        <v>1800</v>
      </c>
      <c r="V585" s="16">
        <f>T585-U585</f>
        <v>0</v>
      </c>
      <c r="W585" s="16"/>
      <c r="X585" s="17"/>
      <c r="Y585" s="13"/>
      <c r="Z585" s="13" t="s">
        <v>35</v>
      </c>
    </row>
    <row r="586" spans="1:26" x14ac:dyDescent="0.25">
      <c r="A586" s="11">
        <v>45306</v>
      </c>
      <c r="B586" s="12" t="s">
        <v>1818</v>
      </c>
      <c r="C586" s="12" t="s">
        <v>1819</v>
      </c>
      <c r="D586" s="12" t="s">
        <v>97</v>
      </c>
      <c r="E586" s="12" t="s">
        <v>29</v>
      </c>
      <c r="F586" s="12">
        <v>3602</v>
      </c>
      <c r="G586" s="13" t="s">
        <v>57</v>
      </c>
      <c r="H586" s="13" t="s">
        <v>93</v>
      </c>
      <c r="I586" s="13" t="s">
        <v>93</v>
      </c>
      <c r="J586" s="13" t="s">
        <v>94</v>
      </c>
      <c r="K586" s="14">
        <v>42.48</v>
      </c>
      <c r="L586" s="14">
        <v>25</v>
      </c>
      <c r="M586" s="14">
        <f t="shared" si="783"/>
        <v>1.6991999999999998</v>
      </c>
      <c r="N586" s="14" t="s">
        <v>34</v>
      </c>
      <c r="O586" s="14">
        <v>25</v>
      </c>
      <c r="P586" s="14"/>
      <c r="Q586" s="16">
        <f t="shared" ref="Q586:Q588" si="861">+L586*O586</f>
        <v>625</v>
      </c>
      <c r="R586" s="16">
        <v>0</v>
      </c>
      <c r="S586" s="16">
        <f t="shared" ref="S586:S588" si="862">+L586*R586</f>
        <v>0</v>
      </c>
      <c r="T586" s="16">
        <f t="shared" ref="T586:T591" si="863">+Q586-S586</f>
        <v>625</v>
      </c>
      <c r="U586" s="16">
        <f t="shared" ref="U586:U588" si="864">+T586*1</f>
        <v>625</v>
      </c>
      <c r="V586" s="16">
        <f t="shared" ref="V586:V588" si="865">+T586-U586</f>
        <v>0</v>
      </c>
      <c r="W586" s="16"/>
      <c r="X586" s="17"/>
      <c r="Y586" s="13"/>
      <c r="Z586" s="13" t="s">
        <v>35</v>
      </c>
    </row>
    <row r="587" spans="1:26" x14ac:dyDescent="0.25">
      <c r="A587" s="11">
        <v>45306</v>
      </c>
      <c r="B587" s="12" t="s">
        <v>1820</v>
      </c>
      <c r="C587" s="12" t="s">
        <v>1821</v>
      </c>
      <c r="D587" s="12" t="s">
        <v>89</v>
      </c>
      <c r="E587" s="12" t="s">
        <v>29</v>
      </c>
      <c r="F587" s="12">
        <v>3465</v>
      </c>
      <c r="G587" s="13" t="s">
        <v>57</v>
      </c>
      <c r="H587" s="13" t="s">
        <v>93</v>
      </c>
      <c r="I587" s="13" t="s">
        <v>93</v>
      </c>
      <c r="J587" s="13" t="s">
        <v>94</v>
      </c>
      <c r="K587" s="14">
        <v>45.14</v>
      </c>
      <c r="L587" s="14">
        <v>25</v>
      </c>
      <c r="M587" s="14">
        <f t="shared" si="783"/>
        <v>1.8056000000000001</v>
      </c>
      <c r="N587" s="14" t="s">
        <v>34</v>
      </c>
      <c r="O587" s="14">
        <v>25</v>
      </c>
      <c r="P587" s="14"/>
      <c r="Q587" s="16">
        <f t="shared" si="861"/>
        <v>625</v>
      </c>
      <c r="R587" s="16">
        <v>0</v>
      </c>
      <c r="S587" s="16">
        <f t="shared" si="862"/>
        <v>0</v>
      </c>
      <c r="T587" s="16">
        <f t="shared" si="863"/>
        <v>625</v>
      </c>
      <c r="U587" s="16">
        <f t="shared" si="864"/>
        <v>625</v>
      </c>
      <c r="V587" s="16">
        <f t="shared" si="865"/>
        <v>0</v>
      </c>
      <c r="W587" s="16"/>
      <c r="X587" s="17"/>
      <c r="Y587" s="13"/>
      <c r="Z587" s="13" t="s">
        <v>35</v>
      </c>
    </row>
    <row r="588" spans="1:26" x14ac:dyDescent="0.25">
      <c r="A588" s="11">
        <v>45306</v>
      </c>
      <c r="B588" s="12" t="s">
        <v>1822</v>
      </c>
      <c r="C588" s="12" t="s">
        <v>1823</v>
      </c>
      <c r="D588" s="12" t="s">
        <v>79</v>
      </c>
      <c r="E588" s="12" t="s">
        <v>29</v>
      </c>
      <c r="F588" s="12">
        <v>3420</v>
      </c>
      <c r="G588" s="13" t="s">
        <v>57</v>
      </c>
      <c r="H588" s="13" t="s">
        <v>93</v>
      </c>
      <c r="I588" s="13" t="s">
        <v>93</v>
      </c>
      <c r="J588" s="13" t="s">
        <v>94</v>
      </c>
      <c r="K588" s="14">
        <v>40.64</v>
      </c>
      <c r="L588" s="14">
        <v>25</v>
      </c>
      <c r="M588" s="14">
        <f t="shared" si="783"/>
        <v>1.6255999999999999</v>
      </c>
      <c r="N588" s="14" t="s">
        <v>34</v>
      </c>
      <c r="O588" s="14">
        <v>25</v>
      </c>
      <c r="P588" s="14"/>
      <c r="Q588" s="16">
        <f t="shared" si="861"/>
        <v>625</v>
      </c>
      <c r="R588" s="16">
        <v>0</v>
      </c>
      <c r="S588" s="16">
        <f t="shared" si="862"/>
        <v>0</v>
      </c>
      <c r="T588" s="16">
        <f t="shared" si="863"/>
        <v>625</v>
      </c>
      <c r="U588" s="16">
        <f t="shared" si="864"/>
        <v>625</v>
      </c>
      <c r="V588" s="16">
        <f t="shared" si="865"/>
        <v>0</v>
      </c>
      <c r="W588" s="17"/>
      <c r="X588" s="17"/>
      <c r="Y588" s="13"/>
      <c r="Z588" s="13" t="s">
        <v>35</v>
      </c>
    </row>
    <row r="589" spans="1:26" x14ac:dyDescent="0.25">
      <c r="A589" s="11">
        <v>45306</v>
      </c>
      <c r="B589" s="12" t="s">
        <v>1824</v>
      </c>
      <c r="C589" s="12" t="s">
        <v>1825</v>
      </c>
      <c r="D589" s="12" t="s">
        <v>129</v>
      </c>
      <c r="E589" s="12" t="s">
        <v>29</v>
      </c>
      <c r="F589" s="12">
        <v>696</v>
      </c>
      <c r="G589" s="13" t="s">
        <v>130</v>
      </c>
      <c r="H589" s="13" t="s">
        <v>47</v>
      </c>
      <c r="I589" s="13" t="s">
        <v>368</v>
      </c>
      <c r="J589" s="13" t="s">
        <v>369</v>
      </c>
      <c r="K589" s="14">
        <v>40.200000000000003</v>
      </c>
      <c r="L589" s="14">
        <v>25</v>
      </c>
      <c r="M589" s="14">
        <f t="shared" si="783"/>
        <v>1.6080000000000001</v>
      </c>
      <c r="N589" s="14" t="s">
        <v>34</v>
      </c>
      <c r="O589" s="14">
        <v>52</v>
      </c>
      <c r="P589" s="14"/>
      <c r="Q589" s="16">
        <f>+L589*O589</f>
        <v>1300</v>
      </c>
      <c r="R589" s="16">
        <v>0</v>
      </c>
      <c r="S589" s="16">
        <f>+L589*R589</f>
        <v>0</v>
      </c>
      <c r="T589" s="16">
        <f t="shared" si="863"/>
        <v>1300</v>
      </c>
      <c r="U589" s="16">
        <f>+T589*1</f>
        <v>1300</v>
      </c>
      <c r="V589" s="16">
        <f>+T589-U589</f>
        <v>0</v>
      </c>
      <c r="W589" s="16"/>
      <c r="X589" s="17"/>
      <c r="Y589" s="13"/>
      <c r="Z589" s="13" t="s">
        <v>35</v>
      </c>
    </row>
    <row r="590" spans="1:26" x14ac:dyDescent="0.25">
      <c r="A590" s="11">
        <v>45306</v>
      </c>
      <c r="B590" s="12" t="s">
        <v>1826</v>
      </c>
      <c r="C590" s="12" t="s">
        <v>1827</v>
      </c>
      <c r="D590" s="12" t="s">
        <v>263</v>
      </c>
      <c r="E590" s="12" t="s">
        <v>29</v>
      </c>
      <c r="F590" s="12">
        <v>3387</v>
      </c>
      <c r="G590" s="13" t="s">
        <v>57</v>
      </c>
      <c r="H590" s="13" t="s">
        <v>93</v>
      </c>
      <c r="I590" s="13" t="s">
        <v>93</v>
      </c>
      <c r="J590" s="13" t="s">
        <v>94</v>
      </c>
      <c r="K590" s="14">
        <v>42.64</v>
      </c>
      <c r="L590" s="14">
        <v>25</v>
      </c>
      <c r="M590" s="14">
        <f t="shared" si="783"/>
        <v>1.7056</v>
      </c>
      <c r="N590" s="14" t="s">
        <v>34</v>
      </c>
      <c r="O590" s="14">
        <v>25</v>
      </c>
      <c r="P590" s="14"/>
      <c r="Q590" s="16">
        <f t="shared" ref="Q590:Q591" si="866">+L590*O590</f>
        <v>625</v>
      </c>
      <c r="R590" s="16">
        <v>0</v>
      </c>
      <c r="S590" s="16">
        <f t="shared" ref="S590:S591" si="867">+L590*R590</f>
        <v>0</v>
      </c>
      <c r="T590" s="16">
        <f t="shared" si="863"/>
        <v>625</v>
      </c>
      <c r="U590" s="16">
        <f t="shared" ref="U590:U591" si="868">+T590*1</f>
        <v>625</v>
      </c>
      <c r="V590" s="16">
        <f t="shared" ref="V590:V591" si="869">+T590-U590</f>
        <v>0</v>
      </c>
      <c r="W590" s="17"/>
      <c r="X590" s="17"/>
      <c r="Y590" s="13"/>
      <c r="Z590" s="13" t="s">
        <v>35</v>
      </c>
    </row>
    <row r="591" spans="1:26" x14ac:dyDescent="0.25">
      <c r="A591" s="11">
        <v>45306</v>
      </c>
      <c r="B591" s="12" t="s">
        <v>1828</v>
      </c>
      <c r="C591" s="12" t="s">
        <v>1829</v>
      </c>
      <c r="D591" s="12" t="s">
        <v>56</v>
      </c>
      <c r="E591" s="12" t="s">
        <v>29</v>
      </c>
      <c r="F591" s="12">
        <v>3388</v>
      </c>
      <c r="G591" s="13" t="s">
        <v>57</v>
      </c>
      <c r="H591" s="13" t="s">
        <v>93</v>
      </c>
      <c r="I591" s="13" t="s">
        <v>93</v>
      </c>
      <c r="J591" s="13" t="s">
        <v>94</v>
      </c>
      <c r="K591" s="14">
        <v>41.56</v>
      </c>
      <c r="L591" s="14">
        <v>25</v>
      </c>
      <c r="M591" s="14">
        <f t="shared" si="783"/>
        <v>1.6624000000000001</v>
      </c>
      <c r="N591" s="14" t="s">
        <v>34</v>
      </c>
      <c r="O591" s="14">
        <v>25</v>
      </c>
      <c r="P591" s="14"/>
      <c r="Q591" s="16">
        <f t="shared" si="866"/>
        <v>625</v>
      </c>
      <c r="R591" s="16">
        <v>0</v>
      </c>
      <c r="S591" s="16">
        <f t="shared" si="867"/>
        <v>0</v>
      </c>
      <c r="T591" s="16">
        <f t="shared" si="863"/>
        <v>625</v>
      </c>
      <c r="U591" s="16">
        <f t="shared" si="868"/>
        <v>625</v>
      </c>
      <c r="V591" s="16">
        <f t="shared" si="869"/>
        <v>0</v>
      </c>
      <c r="W591" s="16"/>
      <c r="X591" s="17"/>
      <c r="Y591" s="13"/>
      <c r="Z591" s="13" t="s">
        <v>35</v>
      </c>
    </row>
    <row r="592" spans="1:26" x14ac:dyDescent="0.25">
      <c r="A592" s="11">
        <v>45306</v>
      </c>
      <c r="B592" s="12" t="s">
        <v>1830</v>
      </c>
      <c r="C592" s="12" t="s">
        <v>1831</v>
      </c>
      <c r="D592" s="12" t="s">
        <v>144</v>
      </c>
      <c r="E592" s="12" t="s">
        <v>29</v>
      </c>
      <c r="F592" s="12">
        <v>2413</v>
      </c>
      <c r="G592" s="13" t="s">
        <v>145</v>
      </c>
      <c r="H592" s="13" t="s">
        <v>31</v>
      </c>
      <c r="I592" s="13" t="s">
        <v>58</v>
      </c>
      <c r="J592" s="13" t="s">
        <v>59</v>
      </c>
      <c r="K592" s="14">
        <v>41.42</v>
      </c>
      <c r="L592" s="14">
        <v>25</v>
      </c>
      <c r="M592" s="14">
        <f t="shared" si="783"/>
        <v>1.6568000000000001</v>
      </c>
      <c r="N592" s="14">
        <v>43</v>
      </c>
      <c r="O592" s="14" t="s">
        <v>34</v>
      </c>
      <c r="P592" s="14"/>
      <c r="Q592" s="16">
        <f>K592*N592</f>
        <v>1781.0600000000002</v>
      </c>
      <c r="R592" s="16">
        <v>0</v>
      </c>
      <c r="S592" s="16">
        <f>K592*R592</f>
        <v>0</v>
      </c>
      <c r="T592" s="16">
        <f>Q592-S592</f>
        <v>1781.0600000000002</v>
      </c>
      <c r="U592" s="16">
        <f>T592*1</f>
        <v>1781.0600000000002</v>
      </c>
      <c r="V592" s="16">
        <f>T592-U592</f>
        <v>0</v>
      </c>
      <c r="W592" s="16"/>
      <c r="X592" s="17"/>
      <c r="Y592" s="13"/>
      <c r="Z592" s="13" t="s">
        <v>35</v>
      </c>
    </row>
    <row r="593" spans="1:26" x14ac:dyDescent="0.25">
      <c r="A593" s="11">
        <v>45306</v>
      </c>
      <c r="B593" s="12" t="s">
        <v>1832</v>
      </c>
      <c r="C593" s="12" t="s">
        <v>1833</v>
      </c>
      <c r="D593" s="12" t="s">
        <v>208</v>
      </c>
      <c r="E593" s="12" t="s">
        <v>29</v>
      </c>
      <c r="F593" s="12">
        <v>3556</v>
      </c>
      <c r="G593" s="13" t="s">
        <v>57</v>
      </c>
      <c r="H593" s="13" t="s">
        <v>93</v>
      </c>
      <c r="I593" s="13" t="s">
        <v>93</v>
      </c>
      <c r="J593" s="13" t="s">
        <v>94</v>
      </c>
      <c r="K593" s="14">
        <v>41.76</v>
      </c>
      <c r="L593" s="14">
        <v>25</v>
      </c>
      <c r="M593" s="14">
        <f t="shared" si="783"/>
        <v>1.6703999999999999</v>
      </c>
      <c r="N593" s="14" t="s">
        <v>34</v>
      </c>
      <c r="O593" s="14">
        <v>25</v>
      </c>
      <c r="P593" s="14"/>
      <c r="Q593" s="16">
        <f t="shared" ref="Q593:Q594" si="870">+L593*O593</f>
        <v>625</v>
      </c>
      <c r="R593" s="16">
        <v>0</v>
      </c>
      <c r="S593" s="16">
        <f t="shared" ref="S593:S594" si="871">+L593*R593</f>
        <v>0</v>
      </c>
      <c r="T593" s="16">
        <f t="shared" ref="T593:T594" si="872">+Q593-S593</f>
        <v>625</v>
      </c>
      <c r="U593" s="16">
        <f t="shared" ref="U593:U594" si="873">+T593*1</f>
        <v>625</v>
      </c>
      <c r="V593" s="16">
        <f t="shared" ref="V593:V594" si="874">+T593-U593</f>
        <v>0</v>
      </c>
      <c r="W593" s="16"/>
      <c r="X593" s="17"/>
      <c r="Y593" s="13"/>
      <c r="Z593" s="13" t="s">
        <v>35</v>
      </c>
    </row>
    <row r="594" spans="1:26" x14ac:dyDescent="0.25">
      <c r="A594" s="11">
        <v>45306</v>
      </c>
      <c r="B594" s="12" t="s">
        <v>1834</v>
      </c>
      <c r="C594" s="12" t="s">
        <v>1835</v>
      </c>
      <c r="D594" s="12" t="s">
        <v>244</v>
      </c>
      <c r="E594" s="12" t="s">
        <v>29</v>
      </c>
      <c r="F594" s="12">
        <v>3557</v>
      </c>
      <c r="G594" s="13" t="s">
        <v>57</v>
      </c>
      <c r="H594" s="13" t="s">
        <v>93</v>
      </c>
      <c r="I594" s="13" t="s">
        <v>93</v>
      </c>
      <c r="J594" s="13" t="s">
        <v>94</v>
      </c>
      <c r="K594" s="14">
        <v>41.72</v>
      </c>
      <c r="L594" s="14">
        <v>25</v>
      </c>
      <c r="M594" s="14">
        <f t="shared" si="783"/>
        <v>1.6688000000000001</v>
      </c>
      <c r="N594" s="14" t="s">
        <v>34</v>
      </c>
      <c r="O594" s="14">
        <v>25</v>
      </c>
      <c r="P594" s="14"/>
      <c r="Q594" s="16">
        <f t="shared" si="870"/>
        <v>625</v>
      </c>
      <c r="R594" s="16">
        <v>0</v>
      </c>
      <c r="S594" s="16">
        <f t="shared" si="871"/>
        <v>0</v>
      </c>
      <c r="T594" s="16">
        <f t="shared" si="872"/>
        <v>625</v>
      </c>
      <c r="U594" s="16">
        <f t="shared" si="873"/>
        <v>625</v>
      </c>
      <c r="V594" s="16">
        <f t="shared" si="874"/>
        <v>0</v>
      </c>
      <c r="W594" s="17"/>
      <c r="X594" s="17"/>
      <c r="Y594" s="13"/>
      <c r="Z594" s="13" t="s">
        <v>35</v>
      </c>
    </row>
    <row r="595" spans="1:26" x14ac:dyDescent="0.25">
      <c r="A595" s="11">
        <v>45306</v>
      </c>
      <c r="B595" s="12" t="s">
        <v>1836</v>
      </c>
      <c r="C595" s="12" t="s">
        <v>1837</v>
      </c>
      <c r="D595" s="12" t="s">
        <v>38</v>
      </c>
      <c r="E595" s="12" t="s">
        <v>29</v>
      </c>
      <c r="F595" s="12">
        <v>832</v>
      </c>
      <c r="G595" s="13" t="s">
        <v>180</v>
      </c>
      <c r="H595" s="13" t="s">
        <v>31</v>
      </c>
      <c r="I595" s="13" t="s">
        <v>58</v>
      </c>
      <c r="J595" s="13" t="s">
        <v>59</v>
      </c>
      <c r="K595" s="14">
        <v>42.54</v>
      </c>
      <c r="L595" s="14">
        <v>25</v>
      </c>
      <c r="M595" s="14">
        <f t="shared" si="783"/>
        <v>1.7016</v>
      </c>
      <c r="N595" s="14" t="s">
        <v>34</v>
      </c>
      <c r="O595" s="14">
        <v>68</v>
      </c>
      <c r="P595" s="14"/>
      <c r="Q595" s="16">
        <f>L595*O595</f>
        <v>1700</v>
      </c>
      <c r="R595" s="16">
        <v>0</v>
      </c>
      <c r="S595" s="16">
        <f>K595*R595</f>
        <v>0</v>
      </c>
      <c r="T595" s="16">
        <f>+Q595-S595</f>
        <v>1700</v>
      </c>
      <c r="U595" s="16">
        <f>T595*0</f>
        <v>0</v>
      </c>
      <c r="V595" s="16">
        <f t="shared" ref="V595" si="875">T595-U595</f>
        <v>1700</v>
      </c>
      <c r="W595" s="16"/>
      <c r="X595" s="17"/>
      <c r="Y595" s="13"/>
      <c r="Z595" s="13" t="s">
        <v>35</v>
      </c>
    </row>
    <row r="596" spans="1:26" x14ac:dyDescent="0.25">
      <c r="A596" s="11">
        <v>45306</v>
      </c>
      <c r="B596" s="12" t="s">
        <v>1838</v>
      </c>
      <c r="C596" s="12" t="s">
        <v>1839</v>
      </c>
      <c r="D596" s="12" t="s">
        <v>410</v>
      </c>
      <c r="E596" s="12" t="s">
        <v>29</v>
      </c>
      <c r="F596" s="12">
        <v>2414</v>
      </c>
      <c r="G596" s="13" t="s">
        <v>145</v>
      </c>
      <c r="H596" s="13" t="s">
        <v>31</v>
      </c>
      <c r="I596" s="13" t="s">
        <v>58</v>
      </c>
      <c r="J596" s="13" t="s">
        <v>59</v>
      </c>
      <c r="K596" s="14">
        <v>40.74</v>
      </c>
      <c r="L596" s="14">
        <v>25</v>
      </c>
      <c r="M596" s="14">
        <f t="shared" si="783"/>
        <v>1.6296000000000002</v>
      </c>
      <c r="N596" s="14">
        <v>43</v>
      </c>
      <c r="O596" s="14" t="s">
        <v>34</v>
      </c>
      <c r="P596" s="14"/>
      <c r="Q596" s="16">
        <f>K596*N596</f>
        <v>1751.8200000000002</v>
      </c>
      <c r="R596" s="16">
        <v>0</v>
      </c>
      <c r="S596" s="16">
        <f>K596*R596</f>
        <v>0</v>
      </c>
      <c r="T596" s="16">
        <f>Q596-S596</f>
        <v>1751.8200000000002</v>
      </c>
      <c r="U596" s="16">
        <f>T596*1</f>
        <v>1751.8200000000002</v>
      </c>
      <c r="V596" s="16">
        <f>T596-U596</f>
        <v>0</v>
      </c>
      <c r="W596" s="17"/>
      <c r="X596" s="17"/>
      <c r="Y596" s="13"/>
      <c r="Z596" s="13" t="s">
        <v>35</v>
      </c>
    </row>
    <row r="597" spans="1:26" x14ac:dyDescent="0.25">
      <c r="A597" s="11">
        <v>45306</v>
      </c>
      <c r="B597" s="12" t="s">
        <v>1840</v>
      </c>
      <c r="C597" s="12" t="s">
        <v>1841</v>
      </c>
      <c r="D597" s="12" t="s">
        <v>44</v>
      </c>
      <c r="E597" s="12" t="s">
        <v>29</v>
      </c>
      <c r="F597" s="12" t="s">
        <v>45</v>
      </c>
      <c r="G597" s="13" t="s">
        <v>46</v>
      </c>
      <c r="H597" s="13" t="s">
        <v>93</v>
      </c>
      <c r="I597" s="13" t="s">
        <v>93</v>
      </c>
      <c r="J597" s="13" t="s">
        <v>94</v>
      </c>
      <c r="K597" s="14">
        <v>17.78</v>
      </c>
      <c r="L597" s="14">
        <v>11</v>
      </c>
      <c r="M597" s="14">
        <f t="shared" si="783"/>
        <v>1.6163636363636364</v>
      </c>
      <c r="N597" s="14">
        <v>15</v>
      </c>
      <c r="O597" s="14" t="s">
        <v>34</v>
      </c>
      <c r="P597" s="14"/>
      <c r="Q597" s="15">
        <f t="shared" ref="Q597" si="876">+K597*N597</f>
        <v>266.70000000000005</v>
      </c>
      <c r="R597" s="16">
        <v>0</v>
      </c>
      <c r="S597" s="16">
        <f t="shared" ref="S597" si="877">+K597*R597</f>
        <v>0</v>
      </c>
      <c r="T597" s="16">
        <f t="shared" ref="T597:T599" si="878">+Q597-S597</f>
        <v>266.70000000000005</v>
      </c>
      <c r="U597" s="16">
        <f t="shared" ref="U597" si="879">+T597*0</f>
        <v>0</v>
      </c>
      <c r="V597" s="16">
        <f>+T597-U597</f>
        <v>266.70000000000005</v>
      </c>
      <c r="W597" s="17"/>
      <c r="X597" s="17"/>
      <c r="Y597" s="13"/>
      <c r="Z597" s="13" t="s">
        <v>35</v>
      </c>
    </row>
    <row r="598" spans="1:26" x14ac:dyDescent="0.25">
      <c r="A598" s="11">
        <v>45306</v>
      </c>
      <c r="B598" s="12" t="s">
        <v>1842</v>
      </c>
      <c r="C598" s="12" t="s">
        <v>1843</v>
      </c>
      <c r="D598" s="12" t="s">
        <v>97</v>
      </c>
      <c r="E598" s="12" t="s">
        <v>29</v>
      </c>
      <c r="F598" s="12">
        <v>3603</v>
      </c>
      <c r="G598" s="13" t="s">
        <v>57</v>
      </c>
      <c r="H598" s="13" t="s">
        <v>93</v>
      </c>
      <c r="I598" s="13" t="s">
        <v>93</v>
      </c>
      <c r="J598" s="13" t="s">
        <v>94</v>
      </c>
      <c r="K598" s="14">
        <v>41.04</v>
      </c>
      <c r="L598" s="14">
        <v>25</v>
      </c>
      <c r="M598" s="14">
        <f t="shared" si="783"/>
        <v>1.6415999999999999</v>
      </c>
      <c r="N598" s="14" t="s">
        <v>34</v>
      </c>
      <c r="O598" s="14">
        <v>25</v>
      </c>
      <c r="P598" s="14"/>
      <c r="Q598" s="16">
        <f t="shared" ref="Q598:Q599" si="880">+L598*O598</f>
        <v>625</v>
      </c>
      <c r="R598" s="16">
        <v>0</v>
      </c>
      <c r="S598" s="16">
        <f t="shared" ref="S598:S599" si="881">+L598*R598</f>
        <v>0</v>
      </c>
      <c r="T598" s="16">
        <f t="shared" si="878"/>
        <v>625</v>
      </c>
      <c r="U598" s="16">
        <f t="shared" ref="U598:U599" si="882">+T598*1</f>
        <v>625</v>
      </c>
      <c r="V598" s="16">
        <f t="shared" ref="V598:V599" si="883">+T598-U598</f>
        <v>0</v>
      </c>
      <c r="W598" s="16"/>
      <c r="X598" s="17"/>
      <c r="Y598" s="13"/>
      <c r="Z598" s="13" t="s">
        <v>35</v>
      </c>
    </row>
    <row r="599" spans="1:26" x14ac:dyDescent="0.25">
      <c r="A599" s="11">
        <v>45306</v>
      </c>
      <c r="B599" s="12" t="s">
        <v>1844</v>
      </c>
      <c r="C599" s="12" t="s">
        <v>1845</v>
      </c>
      <c r="D599" s="12" t="s">
        <v>89</v>
      </c>
      <c r="E599" s="12" t="s">
        <v>29</v>
      </c>
      <c r="F599" s="12">
        <v>3466</v>
      </c>
      <c r="G599" s="13" t="s">
        <v>57</v>
      </c>
      <c r="H599" s="13" t="s">
        <v>93</v>
      </c>
      <c r="I599" s="13" t="s">
        <v>93</v>
      </c>
      <c r="J599" s="13" t="s">
        <v>94</v>
      </c>
      <c r="K599" s="14">
        <v>40.26</v>
      </c>
      <c r="L599" s="14">
        <v>25</v>
      </c>
      <c r="M599" s="14">
        <f t="shared" si="783"/>
        <v>1.6103999999999998</v>
      </c>
      <c r="N599" s="14" t="s">
        <v>34</v>
      </c>
      <c r="O599" s="14">
        <v>25</v>
      </c>
      <c r="P599" s="14"/>
      <c r="Q599" s="16">
        <f t="shared" si="880"/>
        <v>625</v>
      </c>
      <c r="R599" s="16">
        <v>0</v>
      </c>
      <c r="S599" s="16">
        <f t="shared" si="881"/>
        <v>0</v>
      </c>
      <c r="T599" s="16">
        <f t="shared" si="878"/>
        <v>625</v>
      </c>
      <c r="U599" s="16">
        <f t="shared" si="882"/>
        <v>625</v>
      </c>
      <c r="V599" s="16">
        <f t="shared" si="883"/>
        <v>0</v>
      </c>
      <c r="W599" s="17"/>
      <c r="X599" s="17"/>
      <c r="Y599" s="13"/>
      <c r="Z599" s="13" t="s">
        <v>35</v>
      </c>
    </row>
    <row r="600" spans="1:26" x14ac:dyDescent="0.25">
      <c r="A600" s="11">
        <v>45306</v>
      </c>
      <c r="B600" s="12" t="s">
        <v>1846</v>
      </c>
      <c r="C600" s="12" t="s">
        <v>1847</v>
      </c>
      <c r="D600" s="12" t="s">
        <v>1848</v>
      </c>
      <c r="E600" s="12" t="s">
        <v>29</v>
      </c>
      <c r="F600" s="12">
        <v>20263</v>
      </c>
      <c r="G600" s="13" t="s">
        <v>101</v>
      </c>
      <c r="H600" s="13" t="s">
        <v>31</v>
      </c>
      <c r="I600" s="13" t="s">
        <v>69</v>
      </c>
      <c r="J600" s="13" t="s">
        <v>70</v>
      </c>
      <c r="K600" s="14">
        <v>34.619999999999997</v>
      </c>
      <c r="L600" s="14">
        <v>25</v>
      </c>
      <c r="M600" s="14">
        <f t="shared" si="783"/>
        <v>1.3847999999999998</v>
      </c>
      <c r="N600" s="14">
        <v>48</v>
      </c>
      <c r="O600" s="14" t="s">
        <v>34</v>
      </c>
      <c r="P600" s="14"/>
      <c r="Q600" s="15">
        <f t="shared" ref="Q600" si="884">K600*N600</f>
        <v>1661.7599999999998</v>
      </c>
      <c r="R600" s="16">
        <v>0</v>
      </c>
      <c r="S600" s="16">
        <f t="shared" ref="S600" si="885">K600*R600</f>
        <v>0</v>
      </c>
      <c r="T600" s="16">
        <f t="shared" ref="T600" si="886">Q600-S600</f>
        <v>1661.7599999999998</v>
      </c>
      <c r="U600" s="16">
        <f t="shared" ref="U600" si="887">T600*1</f>
        <v>1661.7599999999998</v>
      </c>
      <c r="V600" s="16">
        <f t="shared" ref="V600" si="888">T600-U600</f>
        <v>0</v>
      </c>
      <c r="W600" s="17"/>
      <c r="X600" s="17"/>
      <c r="Y600" s="13"/>
      <c r="Z600" s="13" t="s">
        <v>35</v>
      </c>
    </row>
    <row r="601" spans="1:26" x14ac:dyDescent="0.25">
      <c r="A601" s="11">
        <v>45306</v>
      </c>
      <c r="B601" s="12" t="s">
        <v>1849</v>
      </c>
      <c r="C601" s="12" t="s">
        <v>1850</v>
      </c>
      <c r="D601" s="12" t="s">
        <v>79</v>
      </c>
      <c r="E601" s="12" t="s">
        <v>29</v>
      </c>
      <c r="F601" s="12">
        <v>3421</v>
      </c>
      <c r="G601" s="13" t="s">
        <v>57</v>
      </c>
      <c r="H601" s="13" t="s">
        <v>93</v>
      </c>
      <c r="I601" s="13" t="s">
        <v>93</v>
      </c>
      <c r="J601" s="13" t="s">
        <v>94</v>
      </c>
      <c r="K601" s="14">
        <v>40.700000000000003</v>
      </c>
      <c r="L601" s="14">
        <v>25</v>
      </c>
      <c r="M601" s="14">
        <f t="shared" si="783"/>
        <v>1.6280000000000001</v>
      </c>
      <c r="N601" s="14" t="s">
        <v>34</v>
      </c>
      <c r="O601" s="14">
        <v>25</v>
      </c>
      <c r="P601" s="14"/>
      <c r="Q601" s="16">
        <f t="shared" ref="Q601" si="889">+L601*O601</f>
        <v>625</v>
      </c>
      <c r="R601" s="16">
        <v>0</v>
      </c>
      <c r="S601" s="16">
        <f t="shared" ref="S601" si="890">+L601*R601</f>
        <v>0</v>
      </c>
      <c r="T601" s="16">
        <f t="shared" ref="T601:T603" si="891">+Q601-S601</f>
        <v>625</v>
      </c>
      <c r="U601" s="16">
        <f t="shared" ref="U601" si="892">+T601*1</f>
        <v>625</v>
      </c>
      <c r="V601" s="16">
        <f t="shared" ref="V601" si="893">+T601-U601</f>
        <v>0</v>
      </c>
      <c r="W601" s="16"/>
      <c r="X601" s="17"/>
      <c r="Y601" s="13"/>
      <c r="Z601" s="13" t="s">
        <v>35</v>
      </c>
    </row>
    <row r="602" spans="1:26" x14ac:dyDescent="0.25">
      <c r="A602" s="11">
        <v>45306</v>
      </c>
      <c r="B602" s="12" t="s">
        <v>1851</v>
      </c>
      <c r="C602" s="12" t="s">
        <v>1852</v>
      </c>
      <c r="D602" s="12" t="s">
        <v>1007</v>
      </c>
      <c r="E602" s="12" t="s">
        <v>29</v>
      </c>
      <c r="F602" s="12" t="s">
        <v>45</v>
      </c>
      <c r="G602" s="13" t="s">
        <v>46</v>
      </c>
      <c r="H602" s="13" t="s">
        <v>93</v>
      </c>
      <c r="I602" s="13" t="s">
        <v>93</v>
      </c>
      <c r="J602" s="13" t="s">
        <v>94</v>
      </c>
      <c r="K602" s="14">
        <v>19.64</v>
      </c>
      <c r="L602" s="14">
        <v>11</v>
      </c>
      <c r="M602" s="14">
        <f t="shared" si="783"/>
        <v>1.7854545454545454</v>
      </c>
      <c r="N602" s="14">
        <v>15</v>
      </c>
      <c r="O602" s="14" t="s">
        <v>34</v>
      </c>
      <c r="P602" s="14"/>
      <c r="Q602" s="15">
        <f t="shared" ref="Q602" si="894">+K602*N602</f>
        <v>294.60000000000002</v>
      </c>
      <c r="R602" s="16">
        <v>0</v>
      </c>
      <c r="S602" s="16">
        <f t="shared" ref="S602" si="895">+K602*R602</f>
        <v>0</v>
      </c>
      <c r="T602" s="16">
        <f t="shared" si="891"/>
        <v>294.60000000000002</v>
      </c>
      <c r="U602" s="16">
        <f t="shared" ref="U602" si="896">+T602*0</f>
        <v>0</v>
      </c>
      <c r="V602" s="16">
        <f>+T602-U602</f>
        <v>294.60000000000002</v>
      </c>
      <c r="W602" s="16"/>
      <c r="X602" s="17"/>
      <c r="Y602" s="13"/>
      <c r="Z602" s="13" t="s">
        <v>35</v>
      </c>
    </row>
    <row r="603" spans="1:26" x14ac:dyDescent="0.25">
      <c r="A603" s="11">
        <v>45307</v>
      </c>
      <c r="B603" s="12" t="s">
        <v>1853</v>
      </c>
      <c r="C603" s="12" t="s">
        <v>1854</v>
      </c>
      <c r="D603" s="12" t="s">
        <v>79</v>
      </c>
      <c r="E603" s="12" t="s">
        <v>29</v>
      </c>
      <c r="F603" s="12">
        <v>3422</v>
      </c>
      <c r="G603" s="13" t="s">
        <v>57</v>
      </c>
      <c r="H603" s="13" t="s">
        <v>93</v>
      </c>
      <c r="I603" s="13" t="s">
        <v>93</v>
      </c>
      <c r="J603" s="13" t="s">
        <v>94</v>
      </c>
      <c r="K603" s="14">
        <v>42.1</v>
      </c>
      <c r="L603" s="14">
        <v>25</v>
      </c>
      <c r="M603" s="14">
        <v>1.6840000000000002</v>
      </c>
      <c r="N603" s="14" t="s">
        <v>34</v>
      </c>
      <c r="O603" s="14">
        <v>25</v>
      </c>
      <c r="P603" s="14"/>
      <c r="Q603" s="16">
        <f t="shared" ref="Q603" si="897">+L603*O603</f>
        <v>625</v>
      </c>
      <c r="R603" s="16">
        <v>0</v>
      </c>
      <c r="S603" s="16">
        <f t="shared" ref="S603" si="898">+L603*R603</f>
        <v>0</v>
      </c>
      <c r="T603" s="16">
        <f t="shared" si="891"/>
        <v>625</v>
      </c>
      <c r="U603" s="16">
        <f t="shared" ref="U603" si="899">+T603*1</f>
        <v>625</v>
      </c>
      <c r="V603" s="16">
        <f t="shared" ref="V603" si="900">+T603-U603</f>
        <v>0</v>
      </c>
      <c r="W603" s="16"/>
      <c r="X603" s="17"/>
      <c r="Y603" s="13"/>
      <c r="Z603" s="13" t="s">
        <v>35</v>
      </c>
    </row>
    <row r="604" spans="1:26" x14ac:dyDescent="0.25">
      <c r="A604" s="11">
        <v>45307</v>
      </c>
      <c r="B604" s="12" t="s">
        <v>1855</v>
      </c>
      <c r="C604" s="12" t="s">
        <v>1856</v>
      </c>
      <c r="D604" s="12" t="s">
        <v>52</v>
      </c>
      <c r="E604" s="12" t="s">
        <v>29</v>
      </c>
      <c r="F604" s="12"/>
      <c r="G604" s="13" t="s">
        <v>63</v>
      </c>
      <c r="H604" s="13" t="s">
        <v>31</v>
      </c>
      <c r="I604" s="13" t="s">
        <v>40</v>
      </c>
      <c r="J604" s="13" t="s">
        <v>41</v>
      </c>
      <c r="K604" s="14">
        <v>41.36</v>
      </c>
      <c r="L604" s="14">
        <v>28</v>
      </c>
      <c r="M604" s="14">
        <v>1.4771428571428571</v>
      </c>
      <c r="N604" s="14">
        <v>85</v>
      </c>
      <c r="O604" s="14" t="s">
        <v>270</v>
      </c>
      <c r="P604" s="15"/>
      <c r="Q604" s="16">
        <f>K604*N604</f>
        <v>3515.6</v>
      </c>
      <c r="R604" s="16">
        <v>38</v>
      </c>
      <c r="S604" s="16">
        <f>K604*R604</f>
        <v>1571.68</v>
      </c>
      <c r="T604" s="16">
        <f>Q604-S604</f>
        <v>1943.9199999999998</v>
      </c>
      <c r="U604" s="16">
        <f>T604*1</f>
        <v>1943.9199999999998</v>
      </c>
      <c r="V604" s="16">
        <f>T604-U604</f>
        <v>0</v>
      </c>
      <c r="W604" s="16">
        <f>K604*36</f>
        <v>1488.96</v>
      </c>
      <c r="X604" s="17"/>
      <c r="Y604" s="13" t="s">
        <v>53</v>
      </c>
      <c r="Z604" s="13" t="s">
        <v>271</v>
      </c>
    </row>
    <row r="605" spans="1:26" x14ac:dyDescent="0.25">
      <c r="A605" s="11">
        <v>45307</v>
      </c>
      <c r="B605" s="12" t="s">
        <v>1857</v>
      </c>
      <c r="C605" s="12" t="s">
        <v>1858</v>
      </c>
      <c r="D605" s="12" t="s">
        <v>44</v>
      </c>
      <c r="E605" s="12" t="s">
        <v>29</v>
      </c>
      <c r="F605" s="12" t="s">
        <v>45</v>
      </c>
      <c r="G605" s="13" t="s">
        <v>46</v>
      </c>
      <c r="H605" s="13" t="s">
        <v>93</v>
      </c>
      <c r="I605" s="13" t="s">
        <v>93</v>
      </c>
      <c r="J605" s="13" t="s">
        <v>94</v>
      </c>
      <c r="K605" s="14">
        <v>18.36</v>
      </c>
      <c r="L605" s="14">
        <v>11</v>
      </c>
      <c r="M605" s="14">
        <v>1.669090909090909</v>
      </c>
      <c r="N605" s="14">
        <v>15</v>
      </c>
      <c r="O605" s="14" t="s">
        <v>34</v>
      </c>
      <c r="P605" s="14"/>
      <c r="Q605" s="15">
        <f t="shared" ref="Q605" si="901">+K605*N605</f>
        <v>275.39999999999998</v>
      </c>
      <c r="R605" s="16">
        <v>0</v>
      </c>
      <c r="S605" s="16">
        <f t="shared" ref="S605" si="902">+K605*R605</f>
        <v>0</v>
      </c>
      <c r="T605" s="16">
        <f t="shared" ref="T605:T606" si="903">+Q605-S605</f>
        <v>275.39999999999998</v>
      </c>
      <c r="U605" s="16">
        <f t="shared" ref="U605" si="904">+T605*0</f>
        <v>0</v>
      </c>
      <c r="V605" s="16">
        <f>+T605-U605</f>
        <v>275.39999999999998</v>
      </c>
      <c r="W605" s="16"/>
      <c r="X605" s="17"/>
      <c r="Y605" s="13"/>
      <c r="Z605" s="13" t="s">
        <v>35</v>
      </c>
    </row>
    <row r="606" spans="1:26" x14ac:dyDescent="0.25">
      <c r="A606" s="11">
        <v>45307</v>
      </c>
      <c r="B606" s="12" t="s">
        <v>1859</v>
      </c>
      <c r="C606" s="12" t="s">
        <v>1860</v>
      </c>
      <c r="D606" s="12" t="s">
        <v>56</v>
      </c>
      <c r="E606" s="12" t="s">
        <v>29</v>
      </c>
      <c r="F606" s="12">
        <v>3389</v>
      </c>
      <c r="G606" s="13" t="s">
        <v>57</v>
      </c>
      <c r="H606" s="13" t="s">
        <v>31</v>
      </c>
      <c r="I606" s="13" t="s">
        <v>58</v>
      </c>
      <c r="J606" s="13" t="s">
        <v>59</v>
      </c>
      <c r="K606" s="14">
        <v>41.72</v>
      </c>
      <c r="L606" s="14">
        <v>25</v>
      </c>
      <c r="M606" s="14">
        <v>1.6688000000000001</v>
      </c>
      <c r="N606" s="14" t="s">
        <v>34</v>
      </c>
      <c r="O606" s="14">
        <v>68</v>
      </c>
      <c r="P606" s="14"/>
      <c r="Q606" s="16">
        <f t="shared" ref="Q606" si="905">+L606*O606</f>
        <v>1700</v>
      </c>
      <c r="R606" s="16">
        <v>0</v>
      </c>
      <c r="S606" s="16">
        <f t="shared" ref="S606" si="906">+L606*R606</f>
        <v>0</v>
      </c>
      <c r="T606" s="16">
        <f t="shared" si="903"/>
        <v>1700</v>
      </c>
      <c r="U606" s="16">
        <f t="shared" ref="U606" si="907">+T606*1</f>
        <v>1700</v>
      </c>
      <c r="V606" s="16">
        <f t="shared" ref="V606:V609" si="908">+T606-U606</f>
        <v>0</v>
      </c>
      <c r="W606" s="16"/>
      <c r="X606" s="17"/>
      <c r="Y606" s="13"/>
      <c r="Z606" s="13" t="s">
        <v>35</v>
      </c>
    </row>
    <row r="607" spans="1:26" x14ac:dyDescent="0.25">
      <c r="A607" s="11">
        <v>45307</v>
      </c>
      <c r="B607" s="12" t="s">
        <v>1861</v>
      </c>
      <c r="C607" s="12" t="s">
        <v>1862</v>
      </c>
      <c r="D607" s="12" t="s">
        <v>172</v>
      </c>
      <c r="E607" s="12" t="s">
        <v>29</v>
      </c>
      <c r="F607" s="12">
        <v>92352</v>
      </c>
      <c r="G607" s="13" t="s">
        <v>39</v>
      </c>
      <c r="H607" s="13" t="s">
        <v>31</v>
      </c>
      <c r="I607" s="13" t="s">
        <v>40</v>
      </c>
      <c r="J607" s="13" t="s">
        <v>41</v>
      </c>
      <c r="K607" s="14">
        <v>38.020000000000003</v>
      </c>
      <c r="L607" s="14">
        <v>25</v>
      </c>
      <c r="M607" s="14">
        <v>1.5208000000000002</v>
      </c>
      <c r="N607" s="14" t="s">
        <v>34</v>
      </c>
      <c r="O607" s="14">
        <v>68</v>
      </c>
      <c r="P607" s="14"/>
      <c r="Q607" s="15">
        <f>+L607*O607</f>
        <v>1700</v>
      </c>
      <c r="R607" s="16">
        <v>0</v>
      </c>
      <c r="S607" s="16">
        <f>+L607*R607</f>
        <v>0</v>
      </c>
      <c r="T607" s="16">
        <f>+Q607-S607</f>
        <v>1700</v>
      </c>
      <c r="U607" s="16">
        <f>+T607*0.75</f>
        <v>1275</v>
      </c>
      <c r="V607" s="16">
        <f t="shared" si="908"/>
        <v>425</v>
      </c>
      <c r="W607" s="16"/>
      <c r="X607" s="17"/>
      <c r="Y607" s="13"/>
      <c r="Z607" s="13" t="s">
        <v>35</v>
      </c>
    </row>
    <row r="608" spans="1:26" x14ac:dyDescent="0.25">
      <c r="A608" s="11">
        <v>45307</v>
      </c>
      <c r="B608" s="12" t="s">
        <v>1863</v>
      </c>
      <c r="C608" s="12" t="s">
        <v>1864</v>
      </c>
      <c r="D608" s="12" t="s">
        <v>68</v>
      </c>
      <c r="E608" s="12" t="s">
        <v>29</v>
      </c>
      <c r="F608" s="12">
        <v>520</v>
      </c>
      <c r="G608" s="13" t="s">
        <v>64</v>
      </c>
      <c r="H608" s="13" t="s">
        <v>31</v>
      </c>
      <c r="I608" s="13" t="s">
        <v>40</v>
      </c>
      <c r="J608" s="13" t="s">
        <v>41</v>
      </c>
      <c r="K608" s="14">
        <v>37.659999999999997</v>
      </c>
      <c r="L608" s="14">
        <v>25</v>
      </c>
      <c r="M608" s="14">
        <v>1.5064</v>
      </c>
      <c r="N608" s="14" t="s">
        <v>34</v>
      </c>
      <c r="O608" s="14">
        <v>71</v>
      </c>
      <c r="P608" s="14"/>
      <c r="Q608" s="15">
        <f t="shared" ref="Q608:Q609" si="909">+L608*O608</f>
        <v>1775</v>
      </c>
      <c r="R608" s="16">
        <v>0</v>
      </c>
      <c r="S608" s="16">
        <f t="shared" ref="S608:S609" si="910">+L608*R608</f>
        <v>0</v>
      </c>
      <c r="T608" s="16">
        <f t="shared" ref="T608:T609" si="911">+Q608-S608</f>
        <v>1775</v>
      </c>
      <c r="U608" s="16">
        <f>+T608*0</f>
        <v>0</v>
      </c>
      <c r="V608" s="16">
        <f t="shared" si="908"/>
        <v>1775</v>
      </c>
      <c r="W608" s="16"/>
      <c r="X608" s="17"/>
      <c r="Y608" s="13"/>
      <c r="Z608" s="13" t="s">
        <v>35</v>
      </c>
    </row>
    <row r="609" spans="1:26" x14ac:dyDescent="0.25">
      <c r="A609" s="11">
        <v>45307</v>
      </c>
      <c r="B609" s="12" t="s">
        <v>1865</v>
      </c>
      <c r="C609" s="12" t="s">
        <v>1866</v>
      </c>
      <c r="D609" s="12" t="s">
        <v>62</v>
      </c>
      <c r="E609" s="12" t="s">
        <v>29</v>
      </c>
      <c r="F609" s="12">
        <v>510</v>
      </c>
      <c r="G609" s="13" t="s">
        <v>64</v>
      </c>
      <c r="H609" s="13" t="s">
        <v>31</v>
      </c>
      <c r="I609" s="13" t="s">
        <v>58</v>
      </c>
      <c r="J609" s="13" t="s">
        <v>59</v>
      </c>
      <c r="K609" s="14">
        <v>43.28</v>
      </c>
      <c r="L609" s="14">
        <v>25</v>
      </c>
      <c r="M609" s="14">
        <v>1.7312000000000001</v>
      </c>
      <c r="N609" s="14" t="s">
        <v>34</v>
      </c>
      <c r="O609" s="14">
        <v>70</v>
      </c>
      <c r="P609" s="14"/>
      <c r="Q609" s="15">
        <f t="shared" si="909"/>
        <v>1750</v>
      </c>
      <c r="R609" s="16">
        <v>0</v>
      </c>
      <c r="S609" s="16">
        <f t="shared" si="910"/>
        <v>0</v>
      </c>
      <c r="T609" s="16">
        <f t="shared" si="911"/>
        <v>1750</v>
      </c>
      <c r="U609" s="16">
        <f>+T609*0</f>
        <v>0</v>
      </c>
      <c r="V609" s="16">
        <f t="shared" si="908"/>
        <v>1750</v>
      </c>
      <c r="W609" s="16"/>
      <c r="X609" s="17"/>
      <c r="Y609" s="13"/>
      <c r="Z609" s="13" t="s">
        <v>35</v>
      </c>
    </row>
    <row r="610" spans="1:26" x14ac:dyDescent="0.25">
      <c r="A610" s="11">
        <v>45307</v>
      </c>
      <c r="B610" s="12" t="s">
        <v>1867</v>
      </c>
      <c r="C610" s="12" t="s">
        <v>1868</v>
      </c>
      <c r="D610" s="12" t="s">
        <v>1869</v>
      </c>
      <c r="E610" s="12" t="s">
        <v>29</v>
      </c>
      <c r="F610" s="12">
        <v>477</v>
      </c>
      <c r="G610" s="13" t="s">
        <v>83</v>
      </c>
      <c r="H610" s="13" t="s">
        <v>31</v>
      </c>
      <c r="I610" s="13" t="s">
        <v>40</v>
      </c>
      <c r="J610" s="13" t="s">
        <v>41</v>
      </c>
      <c r="K610" s="14">
        <v>13.66</v>
      </c>
      <c r="L610" s="14">
        <v>9</v>
      </c>
      <c r="M610" s="14">
        <v>1.5177777777777779</v>
      </c>
      <c r="N610" s="14" t="s">
        <v>34</v>
      </c>
      <c r="O610" s="14">
        <v>70</v>
      </c>
      <c r="P610" s="14"/>
      <c r="Q610" s="15">
        <f>L610*O610</f>
        <v>630</v>
      </c>
      <c r="R610" s="16">
        <v>0</v>
      </c>
      <c r="S610" s="16">
        <f>L610*R610</f>
        <v>0</v>
      </c>
      <c r="T610" s="16">
        <f>Q610-S610</f>
        <v>630</v>
      </c>
      <c r="U610" s="16">
        <f>T610*1</f>
        <v>630</v>
      </c>
      <c r="V610" s="16">
        <f>T610-U610</f>
        <v>0</v>
      </c>
      <c r="W610" s="16"/>
      <c r="X610" s="17"/>
      <c r="Y610" s="13"/>
      <c r="Z610" s="13" t="s">
        <v>35</v>
      </c>
    </row>
    <row r="611" spans="1:26" x14ac:dyDescent="0.25">
      <c r="A611" s="11">
        <v>45307</v>
      </c>
      <c r="B611" s="12" t="s">
        <v>71</v>
      </c>
      <c r="C611" s="12" t="s">
        <v>1870</v>
      </c>
      <c r="D611" s="12" t="s">
        <v>1871</v>
      </c>
      <c r="E611" s="12" t="s">
        <v>29</v>
      </c>
      <c r="F611" s="12">
        <v>4453</v>
      </c>
      <c r="G611" s="13" t="s">
        <v>57</v>
      </c>
      <c r="H611" s="13" t="s">
        <v>31</v>
      </c>
      <c r="I611" s="13" t="s">
        <v>58</v>
      </c>
      <c r="J611" s="13" t="s">
        <v>59</v>
      </c>
      <c r="K611" s="14">
        <v>34.24</v>
      </c>
      <c r="L611" s="14">
        <v>21</v>
      </c>
      <c r="M611" s="14">
        <v>1.6304761904761906</v>
      </c>
      <c r="N611" s="14" t="s">
        <v>34</v>
      </c>
      <c r="O611" s="14">
        <v>68</v>
      </c>
      <c r="P611" s="14"/>
      <c r="Q611" s="16">
        <f t="shared" ref="Q611:Q615" si="912">+L611*O611</f>
        <v>1428</v>
      </c>
      <c r="R611" s="16">
        <v>0</v>
      </c>
      <c r="S611" s="16">
        <f t="shared" ref="S611:S615" si="913">+L611*R611</f>
        <v>0</v>
      </c>
      <c r="T611" s="16">
        <f t="shared" ref="T611:T618" si="914">+Q611-S611</f>
        <v>1428</v>
      </c>
      <c r="U611" s="16">
        <f t="shared" ref="U611:U616" si="915">+T611*1</f>
        <v>1428</v>
      </c>
      <c r="V611" s="16">
        <f t="shared" ref="V611:V617" si="916">+T611-U611</f>
        <v>0</v>
      </c>
      <c r="W611" s="16"/>
      <c r="X611" s="17"/>
      <c r="Y611" s="13"/>
      <c r="Z611" s="13" t="s">
        <v>35</v>
      </c>
    </row>
    <row r="612" spans="1:26" x14ac:dyDescent="0.25">
      <c r="A612" s="11">
        <v>45307</v>
      </c>
      <c r="B612" s="12" t="s">
        <v>1872</v>
      </c>
      <c r="C612" s="12" t="s">
        <v>1873</v>
      </c>
      <c r="D612" s="12" t="s">
        <v>263</v>
      </c>
      <c r="E612" s="12" t="s">
        <v>29</v>
      </c>
      <c r="F612" s="12">
        <v>3390</v>
      </c>
      <c r="G612" s="13" t="s">
        <v>57</v>
      </c>
      <c r="H612" s="13" t="s">
        <v>93</v>
      </c>
      <c r="I612" s="13" t="s">
        <v>93</v>
      </c>
      <c r="J612" s="13" t="s">
        <v>94</v>
      </c>
      <c r="K612" s="14">
        <v>42.52</v>
      </c>
      <c r="L612" s="14">
        <v>25</v>
      </c>
      <c r="M612" s="14">
        <v>1.7008000000000001</v>
      </c>
      <c r="N612" s="14" t="s">
        <v>34</v>
      </c>
      <c r="O612" s="14">
        <v>25</v>
      </c>
      <c r="P612" s="14"/>
      <c r="Q612" s="16">
        <f t="shared" si="912"/>
        <v>625</v>
      </c>
      <c r="R612" s="16">
        <v>0</v>
      </c>
      <c r="S612" s="16">
        <f t="shared" si="913"/>
        <v>0</v>
      </c>
      <c r="T612" s="16">
        <f t="shared" si="914"/>
        <v>625</v>
      </c>
      <c r="U612" s="16">
        <f t="shared" si="915"/>
        <v>625</v>
      </c>
      <c r="V612" s="16">
        <f t="shared" si="916"/>
        <v>0</v>
      </c>
      <c r="W612" s="17"/>
      <c r="X612" s="17"/>
      <c r="Y612" s="13"/>
      <c r="Z612" s="13" t="s">
        <v>35</v>
      </c>
    </row>
    <row r="613" spans="1:26" x14ac:dyDescent="0.25">
      <c r="A613" s="11">
        <v>45307</v>
      </c>
      <c r="B613" s="12" t="s">
        <v>1874</v>
      </c>
      <c r="C613" s="12" t="s">
        <v>1875</v>
      </c>
      <c r="D613" s="12" t="s">
        <v>1876</v>
      </c>
      <c r="E613" s="12" t="s">
        <v>29</v>
      </c>
      <c r="F613" s="12">
        <v>3501</v>
      </c>
      <c r="G613" s="13" t="s">
        <v>57</v>
      </c>
      <c r="H613" s="13" t="s">
        <v>31</v>
      </c>
      <c r="I613" s="13" t="s">
        <v>58</v>
      </c>
      <c r="J613" s="13" t="s">
        <v>59</v>
      </c>
      <c r="K613" s="14">
        <v>34.299999999999997</v>
      </c>
      <c r="L613" s="14">
        <v>21</v>
      </c>
      <c r="M613" s="14">
        <v>1.6333333333333333</v>
      </c>
      <c r="N613" s="14" t="s">
        <v>34</v>
      </c>
      <c r="O613" s="14">
        <v>68</v>
      </c>
      <c r="P613" s="14"/>
      <c r="Q613" s="16">
        <f t="shared" si="912"/>
        <v>1428</v>
      </c>
      <c r="R613" s="16">
        <v>0</v>
      </c>
      <c r="S613" s="16">
        <f t="shared" si="913"/>
        <v>0</v>
      </c>
      <c r="T613" s="16">
        <f t="shared" si="914"/>
        <v>1428</v>
      </c>
      <c r="U613" s="16">
        <f t="shared" si="915"/>
        <v>1428</v>
      </c>
      <c r="V613" s="16">
        <f t="shared" si="916"/>
        <v>0</v>
      </c>
      <c r="W613" s="16"/>
      <c r="X613" s="17"/>
      <c r="Y613" s="13"/>
      <c r="Z613" s="13" t="s">
        <v>35</v>
      </c>
    </row>
    <row r="614" spans="1:26" x14ac:dyDescent="0.25">
      <c r="A614" s="11">
        <v>45307</v>
      </c>
      <c r="B614" s="12" t="s">
        <v>1877</v>
      </c>
      <c r="C614" s="12" t="s">
        <v>1878</v>
      </c>
      <c r="D614" s="12" t="s">
        <v>1675</v>
      </c>
      <c r="E614" s="12" t="s">
        <v>29</v>
      </c>
      <c r="F614" s="12">
        <v>1206</v>
      </c>
      <c r="G614" s="13" t="s">
        <v>57</v>
      </c>
      <c r="H614" s="13" t="s">
        <v>31</v>
      </c>
      <c r="I614" s="13" t="s">
        <v>58</v>
      </c>
      <c r="J614" s="13" t="s">
        <v>59</v>
      </c>
      <c r="K614" s="14">
        <v>32.9</v>
      </c>
      <c r="L614" s="14">
        <v>20</v>
      </c>
      <c r="M614" s="14">
        <v>1.645</v>
      </c>
      <c r="N614" s="14" t="s">
        <v>34</v>
      </c>
      <c r="O614" s="14">
        <v>68</v>
      </c>
      <c r="P614" s="14"/>
      <c r="Q614" s="16">
        <f t="shared" si="912"/>
        <v>1360</v>
      </c>
      <c r="R614" s="16">
        <v>0</v>
      </c>
      <c r="S614" s="16">
        <f t="shared" si="913"/>
        <v>0</v>
      </c>
      <c r="T614" s="16">
        <f t="shared" si="914"/>
        <v>1360</v>
      </c>
      <c r="U614" s="16">
        <f t="shared" si="915"/>
        <v>1360</v>
      </c>
      <c r="V614" s="16">
        <f t="shared" si="916"/>
        <v>0</v>
      </c>
      <c r="W614" s="16"/>
      <c r="X614" s="17"/>
      <c r="Y614" s="13"/>
      <c r="Z614" s="13" t="s">
        <v>35</v>
      </c>
    </row>
    <row r="615" spans="1:26" x14ac:dyDescent="0.25">
      <c r="A615" s="11">
        <v>45307</v>
      </c>
      <c r="B615" s="12" t="s">
        <v>1879</v>
      </c>
      <c r="C615" s="12" t="s">
        <v>1880</v>
      </c>
      <c r="D615" s="12" t="s">
        <v>1881</v>
      </c>
      <c r="E615" s="12" t="s">
        <v>29</v>
      </c>
      <c r="F615" s="12">
        <v>1207</v>
      </c>
      <c r="G615" s="13" t="s">
        <v>57</v>
      </c>
      <c r="H615" s="13" t="s">
        <v>31</v>
      </c>
      <c r="I615" s="13" t="s">
        <v>58</v>
      </c>
      <c r="J615" s="13" t="s">
        <v>59</v>
      </c>
      <c r="K615" s="14">
        <v>32.9</v>
      </c>
      <c r="L615" s="14">
        <v>20</v>
      </c>
      <c r="M615" s="14">
        <v>1.645</v>
      </c>
      <c r="N615" s="14" t="s">
        <v>34</v>
      </c>
      <c r="O615" s="14">
        <v>68</v>
      </c>
      <c r="P615" s="14"/>
      <c r="Q615" s="16">
        <f t="shared" si="912"/>
        <v>1360</v>
      </c>
      <c r="R615" s="16">
        <v>0</v>
      </c>
      <c r="S615" s="16">
        <f t="shared" si="913"/>
        <v>0</v>
      </c>
      <c r="T615" s="16">
        <f t="shared" si="914"/>
        <v>1360</v>
      </c>
      <c r="U615" s="16">
        <f t="shared" si="915"/>
        <v>1360</v>
      </c>
      <c r="V615" s="16">
        <f t="shared" si="916"/>
        <v>0</v>
      </c>
      <c r="W615" s="16"/>
      <c r="X615" s="17"/>
      <c r="Y615" s="13"/>
      <c r="Z615" s="13" t="s">
        <v>35</v>
      </c>
    </row>
    <row r="616" spans="1:26" x14ac:dyDescent="0.25">
      <c r="A616" s="11">
        <v>45307</v>
      </c>
      <c r="B616" s="12" t="s">
        <v>1882</v>
      </c>
      <c r="C616" s="12" t="s">
        <v>1883</v>
      </c>
      <c r="D616" s="12" t="s">
        <v>86</v>
      </c>
      <c r="E616" s="12" t="s">
        <v>29</v>
      </c>
      <c r="F616" s="12"/>
      <c r="G616" s="13" t="s">
        <v>63</v>
      </c>
      <c r="H616" s="13" t="s">
        <v>31</v>
      </c>
      <c r="I616" s="13" t="s">
        <v>58</v>
      </c>
      <c r="J616" s="13" t="s">
        <v>59</v>
      </c>
      <c r="K616" s="14">
        <v>42.56</v>
      </c>
      <c r="L616" s="14">
        <v>25</v>
      </c>
      <c r="M616" s="14">
        <v>1.7024000000000001</v>
      </c>
      <c r="N616" s="14">
        <v>83</v>
      </c>
      <c r="O616" s="14" t="s">
        <v>34</v>
      </c>
      <c r="P616" s="14"/>
      <c r="Q616" s="16">
        <f>+K616*N616</f>
        <v>3532.48</v>
      </c>
      <c r="R616" s="16">
        <v>38</v>
      </c>
      <c r="S616" s="16">
        <f>K616*R616</f>
        <v>1617.2800000000002</v>
      </c>
      <c r="T616" s="16">
        <f t="shared" si="914"/>
        <v>1915.1999999999998</v>
      </c>
      <c r="U616" s="16">
        <f t="shared" si="915"/>
        <v>1915.1999999999998</v>
      </c>
      <c r="V616" s="16">
        <f t="shared" si="916"/>
        <v>0</v>
      </c>
      <c r="W616" s="16">
        <f>K616*36</f>
        <v>1532.16</v>
      </c>
      <c r="X616" s="17"/>
      <c r="Y616" s="13" t="s">
        <v>53</v>
      </c>
      <c r="Z616" s="13" t="s">
        <v>271</v>
      </c>
    </row>
    <row r="617" spans="1:26" x14ac:dyDescent="0.25">
      <c r="A617" s="11">
        <v>45307</v>
      </c>
      <c r="B617" s="12" t="s">
        <v>1884</v>
      </c>
      <c r="C617" s="12" t="s">
        <v>1885</v>
      </c>
      <c r="D617" s="12" t="s">
        <v>76</v>
      </c>
      <c r="E617" s="12" t="s">
        <v>29</v>
      </c>
      <c r="F617" s="12">
        <v>514</v>
      </c>
      <c r="G617" s="13" t="s">
        <v>64</v>
      </c>
      <c r="H617" s="13" t="s">
        <v>31</v>
      </c>
      <c r="I617" s="13" t="s">
        <v>40</v>
      </c>
      <c r="J617" s="13" t="s">
        <v>41</v>
      </c>
      <c r="K617" s="14">
        <v>37.9</v>
      </c>
      <c r="L617" s="14">
        <v>25</v>
      </c>
      <c r="M617" s="14">
        <v>1.516</v>
      </c>
      <c r="N617" s="14" t="s">
        <v>34</v>
      </c>
      <c r="O617" s="14">
        <v>71</v>
      </c>
      <c r="P617" s="14"/>
      <c r="Q617" s="15">
        <f t="shared" ref="Q617" si="917">+L617*O617</f>
        <v>1775</v>
      </c>
      <c r="R617" s="16">
        <v>0</v>
      </c>
      <c r="S617" s="16">
        <f t="shared" ref="S617" si="918">+L617*R617</f>
        <v>0</v>
      </c>
      <c r="T617" s="16">
        <f t="shared" si="914"/>
        <v>1775</v>
      </c>
      <c r="U617" s="16">
        <f>+T617*0</f>
        <v>0</v>
      </c>
      <c r="V617" s="16">
        <f t="shared" si="916"/>
        <v>1775</v>
      </c>
      <c r="W617" s="16"/>
      <c r="X617" s="17"/>
      <c r="Y617" s="13"/>
      <c r="Z617" s="13" t="s">
        <v>35</v>
      </c>
    </row>
    <row r="618" spans="1:26" x14ac:dyDescent="0.25">
      <c r="A618" s="11">
        <v>45307</v>
      </c>
      <c r="B618" s="12" t="s">
        <v>1886</v>
      </c>
      <c r="C618" s="12" t="s">
        <v>1887</v>
      </c>
      <c r="D618" s="12" t="s">
        <v>129</v>
      </c>
      <c r="E618" s="12" t="s">
        <v>29</v>
      </c>
      <c r="F618" s="12">
        <v>697</v>
      </c>
      <c r="G618" s="13" t="s">
        <v>130</v>
      </c>
      <c r="H618" s="13" t="s">
        <v>47</v>
      </c>
      <c r="I618" s="13" t="s">
        <v>368</v>
      </c>
      <c r="J618" s="13" t="s">
        <v>369</v>
      </c>
      <c r="K618" s="14">
        <v>37.659999999999997</v>
      </c>
      <c r="L618" s="14">
        <v>25</v>
      </c>
      <c r="M618" s="14">
        <v>1.5064</v>
      </c>
      <c r="N618" s="14" t="s">
        <v>34</v>
      </c>
      <c r="O618" s="14">
        <v>52</v>
      </c>
      <c r="P618" s="14"/>
      <c r="Q618" s="16">
        <f>+L618*O618</f>
        <v>1300</v>
      </c>
      <c r="R618" s="16">
        <v>0</v>
      </c>
      <c r="S618" s="16">
        <f>+L618*R618</f>
        <v>0</v>
      </c>
      <c r="T618" s="16">
        <f t="shared" si="914"/>
        <v>1300</v>
      </c>
      <c r="U618" s="16">
        <f>+T618*1</f>
        <v>1300</v>
      </c>
      <c r="V618" s="16">
        <f>+T618-U618</f>
        <v>0</v>
      </c>
      <c r="W618" s="17"/>
      <c r="X618" s="17"/>
      <c r="Y618" s="13"/>
      <c r="Z618" s="13" t="s">
        <v>35</v>
      </c>
    </row>
    <row r="619" spans="1:26" x14ac:dyDescent="0.25">
      <c r="A619" s="11">
        <v>45307</v>
      </c>
      <c r="B619" s="12" t="s">
        <v>1888</v>
      </c>
      <c r="C619" s="12" t="s">
        <v>1889</v>
      </c>
      <c r="D619" s="12" t="s">
        <v>699</v>
      </c>
      <c r="E619" s="12" t="s">
        <v>29</v>
      </c>
      <c r="F619" s="12">
        <v>478</v>
      </c>
      <c r="G619" s="13" t="s">
        <v>83</v>
      </c>
      <c r="H619" s="13" t="s">
        <v>31</v>
      </c>
      <c r="I619" s="13" t="s">
        <v>69</v>
      </c>
      <c r="J619" s="13" t="s">
        <v>70</v>
      </c>
      <c r="K619" s="14">
        <v>39.26</v>
      </c>
      <c r="L619" s="14">
        <v>25</v>
      </c>
      <c r="M619" s="14">
        <v>1.5704</v>
      </c>
      <c r="N619" s="14" t="s">
        <v>34</v>
      </c>
      <c r="O619" s="14">
        <v>72</v>
      </c>
      <c r="P619" s="14"/>
      <c r="Q619" s="15">
        <f>L619*O619</f>
        <v>1800</v>
      </c>
      <c r="R619" s="16">
        <v>0</v>
      </c>
      <c r="S619" s="16">
        <f>L619*R619</f>
        <v>0</v>
      </c>
      <c r="T619" s="16">
        <f>Q619-S619</f>
        <v>1800</v>
      </c>
      <c r="U619" s="16">
        <f>T619*1</f>
        <v>1800</v>
      </c>
      <c r="V619" s="16">
        <f>T619-U619</f>
        <v>0</v>
      </c>
      <c r="W619" s="17"/>
      <c r="X619" s="17"/>
      <c r="Y619" s="13"/>
      <c r="Z619" s="13" t="s">
        <v>35</v>
      </c>
    </row>
    <row r="620" spans="1:26" x14ac:dyDescent="0.25">
      <c r="A620" s="11">
        <v>45307</v>
      </c>
      <c r="B620" s="12" t="s">
        <v>1890</v>
      </c>
      <c r="C620" s="12" t="s">
        <v>1891</v>
      </c>
      <c r="D620" s="12" t="s">
        <v>100</v>
      </c>
      <c r="E620" s="12" t="s">
        <v>29</v>
      </c>
      <c r="F620" s="12">
        <v>20937</v>
      </c>
      <c r="G620" s="13" t="s">
        <v>101</v>
      </c>
      <c r="H620" s="13" t="s">
        <v>31</v>
      </c>
      <c r="I620" s="13" t="s">
        <v>40</v>
      </c>
      <c r="J620" s="13" t="s">
        <v>41</v>
      </c>
      <c r="K620" s="14">
        <v>34.26</v>
      </c>
      <c r="L620" s="14">
        <v>25</v>
      </c>
      <c r="M620" s="14">
        <v>1.3703999999999998</v>
      </c>
      <c r="N620" s="14">
        <v>46</v>
      </c>
      <c r="O620" s="14" t="s">
        <v>34</v>
      </c>
      <c r="P620" s="14"/>
      <c r="Q620" s="15">
        <f>K620*N620</f>
        <v>1575.9599999999998</v>
      </c>
      <c r="R620" s="16">
        <v>0</v>
      </c>
      <c r="S620" s="16">
        <f>K620*R620</f>
        <v>0</v>
      </c>
      <c r="T620" s="16">
        <f>Q620-S620</f>
        <v>1575.9599999999998</v>
      </c>
      <c r="U620" s="16">
        <f>T620*1</f>
        <v>1575.9599999999998</v>
      </c>
      <c r="V620" s="16">
        <f>T620-U620</f>
        <v>0</v>
      </c>
      <c r="W620" s="17">
        <v>0</v>
      </c>
      <c r="X620" s="17"/>
      <c r="Y620" s="13"/>
      <c r="Z620" s="13" t="s">
        <v>35</v>
      </c>
    </row>
    <row r="621" spans="1:26" x14ac:dyDescent="0.25">
      <c r="A621" s="11">
        <v>45307</v>
      </c>
      <c r="B621" s="12" t="s">
        <v>1892</v>
      </c>
      <c r="C621" s="12" t="s">
        <v>1893</v>
      </c>
      <c r="D621" s="12" t="s">
        <v>92</v>
      </c>
      <c r="E621" s="12" t="s">
        <v>29</v>
      </c>
      <c r="F621" s="12" t="s">
        <v>45</v>
      </c>
      <c r="G621" s="13" t="s">
        <v>46</v>
      </c>
      <c r="H621" s="13" t="s">
        <v>93</v>
      </c>
      <c r="I621" s="13" t="s">
        <v>93</v>
      </c>
      <c r="J621" s="13" t="s">
        <v>94</v>
      </c>
      <c r="K621" s="14">
        <v>36.5</v>
      </c>
      <c r="L621" s="14">
        <v>25</v>
      </c>
      <c r="M621" s="14">
        <v>1.46</v>
      </c>
      <c r="N621" s="14">
        <v>15</v>
      </c>
      <c r="O621" s="14" t="s">
        <v>34</v>
      </c>
      <c r="P621" s="14"/>
      <c r="Q621" s="15">
        <f t="shared" ref="Q621" si="919">+K621*N621</f>
        <v>547.5</v>
      </c>
      <c r="R621" s="16">
        <v>0</v>
      </c>
      <c r="S621" s="16">
        <f t="shared" ref="S621" si="920">+K621*R621</f>
        <v>0</v>
      </c>
      <c r="T621" s="16">
        <f t="shared" ref="T621" si="921">+Q621-S621</f>
        <v>547.5</v>
      </c>
      <c r="U621" s="16">
        <f t="shared" ref="U621" si="922">+T621*0</f>
        <v>0</v>
      </c>
      <c r="V621" s="16">
        <f>+T621-U621</f>
        <v>547.5</v>
      </c>
      <c r="W621" s="16"/>
      <c r="X621" s="17"/>
      <c r="Y621" s="13"/>
      <c r="Z621" s="13" t="s">
        <v>35</v>
      </c>
    </row>
    <row r="622" spans="1:26" x14ac:dyDescent="0.25">
      <c r="A622" s="11">
        <v>45307</v>
      </c>
      <c r="B622" s="12" t="s">
        <v>1894</v>
      </c>
      <c r="C622" s="12" t="s">
        <v>1895</v>
      </c>
      <c r="D622" s="12" t="s">
        <v>117</v>
      </c>
      <c r="E622" s="12" t="s">
        <v>29</v>
      </c>
      <c r="F622" s="12">
        <v>306</v>
      </c>
      <c r="G622" s="13" t="s">
        <v>83</v>
      </c>
      <c r="H622" s="13" t="s">
        <v>31</v>
      </c>
      <c r="I622" s="13" t="s">
        <v>69</v>
      </c>
      <c r="J622" s="13" t="s">
        <v>70</v>
      </c>
      <c r="K622" s="14">
        <v>28.46</v>
      </c>
      <c r="L622" s="14">
        <v>20</v>
      </c>
      <c r="M622" s="14">
        <v>1.423</v>
      </c>
      <c r="N622" s="14" t="s">
        <v>34</v>
      </c>
      <c r="O622" s="14">
        <v>72</v>
      </c>
      <c r="P622" s="14"/>
      <c r="Q622" s="15">
        <f>L622*O622</f>
        <v>1440</v>
      </c>
      <c r="R622" s="16">
        <v>0</v>
      </c>
      <c r="S622" s="16">
        <f>L622*R622</f>
        <v>0</v>
      </c>
      <c r="T622" s="16">
        <f>Q622-S622</f>
        <v>1440</v>
      </c>
      <c r="U622" s="16">
        <f>T622*1</f>
        <v>1440</v>
      </c>
      <c r="V622" s="16">
        <f>T622-U622</f>
        <v>0</v>
      </c>
      <c r="W622" s="17"/>
      <c r="X622" s="17"/>
      <c r="Y622" s="13"/>
      <c r="Z622" s="13" t="s">
        <v>35</v>
      </c>
    </row>
    <row r="623" spans="1:26" x14ac:dyDescent="0.25">
      <c r="A623" s="11">
        <v>45307</v>
      </c>
      <c r="B623" s="12" t="s">
        <v>1896</v>
      </c>
      <c r="C623" s="12" t="s">
        <v>1897</v>
      </c>
      <c r="D623" s="12" t="s">
        <v>244</v>
      </c>
      <c r="E623" s="12" t="s">
        <v>29</v>
      </c>
      <c r="F623" s="12">
        <v>3604</v>
      </c>
      <c r="G623" s="13" t="s">
        <v>57</v>
      </c>
      <c r="H623" s="13" t="s">
        <v>93</v>
      </c>
      <c r="I623" s="13" t="s">
        <v>93</v>
      </c>
      <c r="J623" s="13" t="s">
        <v>94</v>
      </c>
      <c r="K623" s="14">
        <v>38.92</v>
      </c>
      <c r="L623" s="14">
        <v>25</v>
      </c>
      <c r="M623" s="14">
        <v>1.5568</v>
      </c>
      <c r="N623" s="14" t="s">
        <v>34</v>
      </c>
      <c r="O623" s="14">
        <v>25</v>
      </c>
      <c r="P623" s="14"/>
      <c r="Q623" s="16">
        <f t="shared" ref="Q623" si="923">+L623*O623</f>
        <v>625</v>
      </c>
      <c r="R623" s="16">
        <v>0</v>
      </c>
      <c r="S623" s="16">
        <f t="shared" ref="S623" si="924">+L623*R623</f>
        <v>0</v>
      </c>
      <c r="T623" s="16">
        <f t="shared" ref="T623" si="925">+Q623-S623</f>
        <v>625</v>
      </c>
      <c r="U623" s="16">
        <f t="shared" ref="U623" si="926">+T623*1</f>
        <v>625</v>
      </c>
      <c r="V623" s="16">
        <f t="shared" ref="V623" si="927">+T623-U623</f>
        <v>0</v>
      </c>
      <c r="W623" s="17"/>
      <c r="X623" s="17"/>
      <c r="Y623" s="13"/>
      <c r="Z623" s="13" t="s">
        <v>35</v>
      </c>
    </row>
    <row r="624" spans="1:26" x14ac:dyDescent="0.25">
      <c r="A624" s="11">
        <v>45307</v>
      </c>
      <c r="B624" s="12" t="s">
        <v>1898</v>
      </c>
      <c r="C624" s="12" t="s">
        <v>1899</v>
      </c>
      <c r="D624" s="12" t="s">
        <v>410</v>
      </c>
      <c r="E624" s="12" t="s">
        <v>29</v>
      </c>
      <c r="F624" s="12">
        <v>2415</v>
      </c>
      <c r="G624" s="13" t="s">
        <v>145</v>
      </c>
      <c r="H624" s="13" t="s">
        <v>31</v>
      </c>
      <c r="I624" s="13" t="s">
        <v>40</v>
      </c>
      <c r="J624" s="13" t="s">
        <v>41</v>
      </c>
      <c r="K624" s="14">
        <v>37.54</v>
      </c>
      <c r="L624" s="14">
        <v>25</v>
      </c>
      <c r="M624" s="14">
        <v>1.5016</v>
      </c>
      <c r="N624" s="14">
        <v>46</v>
      </c>
      <c r="O624" s="14" t="s">
        <v>34</v>
      </c>
      <c r="P624" s="14"/>
      <c r="Q624" s="16">
        <f>K624*N624</f>
        <v>1726.84</v>
      </c>
      <c r="R624" s="16">
        <v>0</v>
      </c>
      <c r="S624" s="16">
        <f>K624*R624</f>
        <v>0</v>
      </c>
      <c r="T624" s="16">
        <f>Q624-S624</f>
        <v>1726.84</v>
      </c>
      <c r="U624" s="16">
        <f>T624*1</f>
        <v>1726.84</v>
      </c>
      <c r="V624" s="16">
        <f>T624-U624</f>
        <v>0</v>
      </c>
      <c r="W624" s="17"/>
      <c r="X624" s="17"/>
      <c r="Y624" s="13"/>
      <c r="Z624" s="13" t="s">
        <v>35</v>
      </c>
    </row>
    <row r="625" spans="1:26" x14ac:dyDescent="0.25">
      <c r="A625" s="11">
        <v>45307</v>
      </c>
      <c r="B625" s="12" t="s">
        <v>1900</v>
      </c>
      <c r="C625" s="12" t="s">
        <v>1901</v>
      </c>
      <c r="D625" s="12" t="s">
        <v>104</v>
      </c>
      <c r="E625" s="12" t="s">
        <v>29</v>
      </c>
      <c r="F625" s="12" t="s">
        <v>45</v>
      </c>
      <c r="G625" s="13" t="s">
        <v>46</v>
      </c>
      <c r="H625" s="13" t="s">
        <v>93</v>
      </c>
      <c r="I625" s="13" t="s">
        <v>93</v>
      </c>
      <c r="J625" s="13" t="s">
        <v>94</v>
      </c>
      <c r="K625" s="14">
        <v>37.28</v>
      </c>
      <c r="L625" s="14">
        <v>25</v>
      </c>
      <c r="M625" s="14">
        <v>1.4912000000000001</v>
      </c>
      <c r="N625" s="14">
        <v>15</v>
      </c>
      <c r="O625" s="14" t="s">
        <v>34</v>
      </c>
      <c r="P625" s="14"/>
      <c r="Q625" s="15">
        <f t="shared" ref="Q625" si="928">+K625*N625</f>
        <v>559.20000000000005</v>
      </c>
      <c r="R625" s="16">
        <v>0</v>
      </c>
      <c r="S625" s="16">
        <f t="shared" ref="S625" si="929">+K625*R625</f>
        <v>0</v>
      </c>
      <c r="T625" s="16">
        <f t="shared" ref="T625:T627" si="930">+Q625-S625</f>
        <v>559.20000000000005</v>
      </c>
      <c r="U625" s="16">
        <f t="shared" ref="U625" si="931">+T625*0</f>
        <v>0</v>
      </c>
      <c r="V625" s="16">
        <f>+T625-U625</f>
        <v>559.20000000000005</v>
      </c>
      <c r="W625" s="16"/>
      <c r="X625" s="17"/>
      <c r="Y625" s="13"/>
      <c r="Z625" s="13" t="s">
        <v>35</v>
      </c>
    </row>
    <row r="626" spans="1:26" x14ac:dyDescent="0.25">
      <c r="A626" s="11">
        <v>45307</v>
      </c>
      <c r="B626" s="12" t="s">
        <v>1902</v>
      </c>
      <c r="C626" s="12" t="s">
        <v>1903</v>
      </c>
      <c r="D626" s="12" t="s">
        <v>578</v>
      </c>
      <c r="E626" s="12" t="s">
        <v>29</v>
      </c>
      <c r="F626" s="12">
        <v>4443</v>
      </c>
      <c r="G626" s="13" t="s">
        <v>57</v>
      </c>
      <c r="H626" s="13" t="s">
        <v>31</v>
      </c>
      <c r="I626" s="13" t="s">
        <v>58</v>
      </c>
      <c r="J626" s="13" t="s">
        <v>59</v>
      </c>
      <c r="K626" s="14">
        <v>31.68</v>
      </c>
      <c r="L626" s="14">
        <v>20</v>
      </c>
      <c r="M626" s="14">
        <v>1.5840000000000001</v>
      </c>
      <c r="N626" s="14" t="s">
        <v>34</v>
      </c>
      <c r="O626" s="14">
        <v>68</v>
      </c>
      <c r="P626" s="14"/>
      <c r="Q626" s="16">
        <f t="shared" ref="Q626:Q627" si="932">+L626*O626</f>
        <v>1360</v>
      </c>
      <c r="R626" s="16">
        <v>0</v>
      </c>
      <c r="S626" s="16">
        <f t="shared" ref="S626:S627" si="933">+L626*R626</f>
        <v>0</v>
      </c>
      <c r="T626" s="16">
        <f t="shared" si="930"/>
        <v>1360</v>
      </c>
      <c r="U626" s="16">
        <f t="shared" ref="U626:U627" si="934">+T626*1</f>
        <v>1360</v>
      </c>
      <c r="V626" s="16">
        <f t="shared" ref="V626:V627" si="935">+T626-U626</f>
        <v>0</v>
      </c>
      <c r="W626" s="16"/>
      <c r="X626" s="17"/>
      <c r="Y626" s="13"/>
      <c r="Z626" s="13" t="s">
        <v>35</v>
      </c>
    </row>
    <row r="627" spans="1:26" x14ac:dyDescent="0.25">
      <c r="A627" s="11">
        <v>45307</v>
      </c>
      <c r="B627" s="12" t="s">
        <v>1904</v>
      </c>
      <c r="C627" s="12" t="s">
        <v>1905</v>
      </c>
      <c r="D627" s="12" t="s">
        <v>97</v>
      </c>
      <c r="E627" s="12" t="s">
        <v>29</v>
      </c>
      <c r="F627" s="12">
        <v>3605</v>
      </c>
      <c r="G627" s="13" t="s">
        <v>57</v>
      </c>
      <c r="H627" s="13" t="s">
        <v>93</v>
      </c>
      <c r="I627" s="13" t="s">
        <v>93</v>
      </c>
      <c r="J627" s="13" t="s">
        <v>94</v>
      </c>
      <c r="K627" s="14">
        <v>42.44</v>
      </c>
      <c r="L627" s="14">
        <v>25</v>
      </c>
      <c r="M627" s="14">
        <v>1.6976</v>
      </c>
      <c r="N627" s="14" t="s">
        <v>34</v>
      </c>
      <c r="O627" s="14">
        <v>25</v>
      </c>
      <c r="P627" s="14"/>
      <c r="Q627" s="16">
        <f t="shared" si="932"/>
        <v>625</v>
      </c>
      <c r="R627" s="16">
        <v>0</v>
      </c>
      <c r="S627" s="16">
        <f t="shared" si="933"/>
        <v>0</v>
      </c>
      <c r="T627" s="16">
        <f t="shared" si="930"/>
        <v>625</v>
      </c>
      <c r="U627" s="16">
        <f t="shared" si="934"/>
        <v>625</v>
      </c>
      <c r="V627" s="16">
        <f t="shared" si="935"/>
        <v>0</v>
      </c>
      <c r="W627" s="16"/>
      <c r="X627" s="17"/>
      <c r="Y627" s="13"/>
      <c r="Z627" s="13" t="s">
        <v>35</v>
      </c>
    </row>
    <row r="628" spans="1:26" x14ac:dyDescent="0.25">
      <c r="A628" s="11">
        <v>45307</v>
      </c>
      <c r="B628" s="12" t="s">
        <v>1906</v>
      </c>
      <c r="C628" s="12" t="s">
        <v>1907</v>
      </c>
      <c r="D628" s="12" t="s">
        <v>1784</v>
      </c>
      <c r="E628" s="12" t="s">
        <v>29</v>
      </c>
      <c r="F628" s="12">
        <v>112</v>
      </c>
      <c r="G628" s="13" t="s">
        <v>1036</v>
      </c>
      <c r="H628" s="13" t="s">
        <v>31</v>
      </c>
      <c r="I628" s="13" t="s">
        <v>40</v>
      </c>
      <c r="J628" s="13" t="s">
        <v>41</v>
      </c>
      <c r="K628" s="14">
        <v>41.16</v>
      </c>
      <c r="L628" s="14">
        <v>28</v>
      </c>
      <c r="M628" s="14">
        <v>1.47</v>
      </c>
      <c r="N628" s="14" t="s">
        <v>34</v>
      </c>
      <c r="O628" s="14">
        <v>72</v>
      </c>
      <c r="P628" s="14"/>
      <c r="Q628" s="16">
        <f>+L628*O628</f>
        <v>2016</v>
      </c>
      <c r="R628" s="16">
        <v>0</v>
      </c>
      <c r="S628" s="16">
        <f>+L628*R628</f>
        <v>0</v>
      </c>
      <c r="T628" s="16">
        <f>+Q628-S628</f>
        <v>2016</v>
      </c>
      <c r="U628" s="16">
        <f>+T628*1</f>
        <v>2016</v>
      </c>
      <c r="V628" s="16">
        <f>+T628-U628</f>
        <v>0</v>
      </c>
      <c r="W628" s="16"/>
      <c r="X628" s="17"/>
      <c r="Y628" s="13"/>
      <c r="Z628" s="13" t="s">
        <v>35</v>
      </c>
    </row>
    <row r="629" spans="1:26" x14ac:dyDescent="0.25">
      <c r="A629" s="11">
        <v>45307</v>
      </c>
      <c r="B629" s="12" t="s">
        <v>1908</v>
      </c>
      <c r="C629" s="12" t="s">
        <v>1909</v>
      </c>
      <c r="D629" s="12" t="s">
        <v>126</v>
      </c>
      <c r="E629" s="12" t="s">
        <v>29</v>
      </c>
      <c r="F629" s="12"/>
      <c r="G629" s="13" t="s">
        <v>63</v>
      </c>
      <c r="H629" s="13" t="s">
        <v>31</v>
      </c>
      <c r="I629" s="13" t="s">
        <v>69</v>
      </c>
      <c r="J629" s="13" t="s">
        <v>70</v>
      </c>
      <c r="K629" s="14">
        <v>40.06</v>
      </c>
      <c r="L629" s="14">
        <v>27</v>
      </c>
      <c r="M629" s="14">
        <v>1.4837037037037037</v>
      </c>
      <c r="N629" s="14">
        <v>87</v>
      </c>
      <c r="O629" s="14" t="s">
        <v>34</v>
      </c>
      <c r="P629" s="14"/>
      <c r="Q629" s="16">
        <f>K629*N629</f>
        <v>3485.2200000000003</v>
      </c>
      <c r="R629" s="16">
        <v>38</v>
      </c>
      <c r="S629" s="16">
        <f>K629*R629</f>
        <v>1522.2800000000002</v>
      </c>
      <c r="T629" s="16">
        <f>Q629-S629</f>
        <v>1962.94</v>
      </c>
      <c r="U629" s="16">
        <f>T629*1</f>
        <v>1962.94</v>
      </c>
      <c r="V629" s="16">
        <f>T629-U629</f>
        <v>0</v>
      </c>
      <c r="W629" s="16">
        <f>K629*36</f>
        <v>1442.16</v>
      </c>
      <c r="X629" s="17"/>
      <c r="Y629" s="13" t="s">
        <v>53</v>
      </c>
      <c r="Z629" s="13" t="s">
        <v>271</v>
      </c>
    </row>
    <row r="630" spans="1:26" x14ac:dyDescent="0.25">
      <c r="A630" s="11">
        <v>45307</v>
      </c>
      <c r="B630" s="12" t="s">
        <v>1910</v>
      </c>
      <c r="C630" s="12" t="s">
        <v>1911</v>
      </c>
      <c r="D630" s="12" t="s">
        <v>89</v>
      </c>
      <c r="E630" s="12" t="s">
        <v>29</v>
      </c>
      <c r="F630" s="12">
        <v>3467</v>
      </c>
      <c r="G630" s="13" t="s">
        <v>57</v>
      </c>
      <c r="H630" s="13" t="s">
        <v>93</v>
      </c>
      <c r="I630" s="13" t="s">
        <v>93</v>
      </c>
      <c r="J630" s="13" t="s">
        <v>94</v>
      </c>
      <c r="K630" s="14">
        <v>41.16</v>
      </c>
      <c r="L630" s="14">
        <v>25</v>
      </c>
      <c r="M630" s="14">
        <v>1.6463999999999999</v>
      </c>
      <c r="N630" s="14" t="s">
        <v>34</v>
      </c>
      <c r="O630" s="14">
        <v>25</v>
      </c>
      <c r="P630" s="14"/>
      <c r="Q630" s="16">
        <f t="shared" ref="Q630:Q631" si="936">+L630*O630</f>
        <v>625</v>
      </c>
      <c r="R630" s="16">
        <v>0</v>
      </c>
      <c r="S630" s="16">
        <f t="shared" ref="S630:S631" si="937">+L630*R630</f>
        <v>0</v>
      </c>
      <c r="T630" s="16">
        <f t="shared" ref="T630:T633" si="938">+Q630-S630</f>
        <v>625</v>
      </c>
      <c r="U630" s="16">
        <f t="shared" ref="U630:U631" si="939">+T630*1</f>
        <v>625</v>
      </c>
      <c r="V630" s="16">
        <f t="shared" ref="V630:V631" si="940">+T630-U630</f>
        <v>0</v>
      </c>
      <c r="W630" s="17"/>
      <c r="X630" s="17"/>
      <c r="Y630" s="13"/>
      <c r="Z630" s="13" t="s">
        <v>35</v>
      </c>
    </row>
    <row r="631" spans="1:26" x14ac:dyDescent="0.25">
      <c r="A631" s="11">
        <v>45307</v>
      </c>
      <c r="B631" s="12" t="s">
        <v>1912</v>
      </c>
      <c r="C631" s="12" t="s">
        <v>1913</v>
      </c>
      <c r="D631" s="12" t="s">
        <v>208</v>
      </c>
      <c r="E631" s="12" t="s">
        <v>29</v>
      </c>
      <c r="F631" s="12">
        <v>3558</v>
      </c>
      <c r="G631" s="13" t="s">
        <v>57</v>
      </c>
      <c r="H631" s="13" t="s">
        <v>93</v>
      </c>
      <c r="I631" s="13" t="s">
        <v>93</v>
      </c>
      <c r="J631" s="13" t="s">
        <v>94</v>
      </c>
      <c r="K631" s="14">
        <v>41.46</v>
      </c>
      <c r="L631" s="14">
        <v>25</v>
      </c>
      <c r="M631" s="14">
        <v>1.6584000000000001</v>
      </c>
      <c r="N631" s="14" t="s">
        <v>34</v>
      </c>
      <c r="O631" s="14">
        <v>25</v>
      </c>
      <c r="P631" s="14"/>
      <c r="Q631" s="16">
        <f t="shared" si="936"/>
        <v>625</v>
      </c>
      <c r="R631" s="16">
        <v>0</v>
      </c>
      <c r="S631" s="16">
        <f t="shared" si="937"/>
        <v>0</v>
      </c>
      <c r="T631" s="16">
        <f t="shared" si="938"/>
        <v>625</v>
      </c>
      <c r="U631" s="16">
        <f t="shared" si="939"/>
        <v>625</v>
      </c>
      <c r="V631" s="16">
        <f t="shared" si="940"/>
        <v>0</v>
      </c>
      <c r="W631" s="17"/>
      <c r="X631" s="17"/>
      <c r="Y631" s="13"/>
      <c r="Z631" s="13" t="s">
        <v>35</v>
      </c>
    </row>
    <row r="632" spans="1:26" x14ac:dyDescent="0.25">
      <c r="A632" s="11">
        <v>45307</v>
      </c>
      <c r="B632" s="12" t="s">
        <v>1914</v>
      </c>
      <c r="C632" s="12" t="s">
        <v>1915</v>
      </c>
      <c r="D632" s="12" t="s">
        <v>1007</v>
      </c>
      <c r="E632" s="12" t="s">
        <v>29</v>
      </c>
      <c r="F632" s="12" t="s">
        <v>45</v>
      </c>
      <c r="G632" s="13" t="s">
        <v>46</v>
      </c>
      <c r="H632" s="13" t="s">
        <v>93</v>
      </c>
      <c r="I632" s="13" t="s">
        <v>93</v>
      </c>
      <c r="J632" s="13" t="s">
        <v>94</v>
      </c>
      <c r="K632" s="14">
        <v>17.66</v>
      </c>
      <c r="L632" s="14">
        <v>11</v>
      </c>
      <c r="M632" s="14">
        <v>1.6054545454545455</v>
      </c>
      <c r="N632" s="14">
        <v>15</v>
      </c>
      <c r="O632" s="14" t="s">
        <v>34</v>
      </c>
      <c r="P632" s="14"/>
      <c r="Q632" s="15">
        <f t="shared" ref="Q632" si="941">+K632*N632</f>
        <v>264.89999999999998</v>
      </c>
      <c r="R632" s="16">
        <v>0</v>
      </c>
      <c r="S632" s="16">
        <f t="shared" ref="S632" si="942">+K632*R632</f>
        <v>0</v>
      </c>
      <c r="T632" s="16">
        <f t="shared" si="938"/>
        <v>264.89999999999998</v>
      </c>
      <c r="U632" s="16">
        <f t="shared" ref="U632" si="943">+T632*0</f>
        <v>0</v>
      </c>
      <c r="V632" s="16">
        <f>+T632-U632</f>
        <v>264.89999999999998</v>
      </c>
      <c r="W632" s="16"/>
      <c r="X632" s="17"/>
      <c r="Y632" s="13"/>
      <c r="Z632" s="13" t="s">
        <v>35</v>
      </c>
    </row>
    <row r="633" spans="1:26" x14ac:dyDescent="0.25">
      <c r="A633" s="11">
        <v>45307</v>
      </c>
      <c r="B633" s="12" t="s">
        <v>1916</v>
      </c>
      <c r="C633" s="12" t="s">
        <v>1917</v>
      </c>
      <c r="D633" s="12" t="s">
        <v>52</v>
      </c>
      <c r="E633" s="12" t="s">
        <v>29</v>
      </c>
      <c r="F633" s="12"/>
      <c r="G633" s="13" t="s">
        <v>63</v>
      </c>
      <c r="H633" s="13" t="s">
        <v>31</v>
      </c>
      <c r="I633" s="13" t="s">
        <v>58</v>
      </c>
      <c r="J633" s="13" t="s">
        <v>59</v>
      </c>
      <c r="K633" s="14">
        <v>41.88</v>
      </c>
      <c r="L633" s="14">
        <v>25</v>
      </c>
      <c r="M633" s="14">
        <v>1.6752</v>
      </c>
      <c r="N633" s="14">
        <v>83</v>
      </c>
      <c r="O633" s="14" t="s">
        <v>34</v>
      </c>
      <c r="P633" s="14"/>
      <c r="Q633" s="16">
        <f>+K633*N633</f>
        <v>3476.0400000000004</v>
      </c>
      <c r="R633" s="16">
        <v>38</v>
      </c>
      <c r="S633" s="16">
        <f>K633*R633</f>
        <v>1591.44</v>
      </c>
      <c r="T633" s="16">
        <f t="shared" si="938"/>
        <v>1884.6000000000004</v>
      </c>
      <c r="U633" s="16">
        <f t="shared" ref="U633" si="944">+T633*1</f>
        <v>1884.6000000000004</v>
      </c>
      <c r="V633" s="16">
        <f t="shared" ref="V633" si="945">+T633-U633</f>
        <v>0</v>
      </c>
      <c r="W633" s="16">
        <f>K633*36</f>
        <v>1507.68</v>
      </c>
      <c r="X633" s="17"/>
      <c r="Y633" s="13" t="s">
        <v>53</v>
      </c>
      <c r="Z633" s="13" t="s">
        <v>271</v>
      </c>
    </row>
    <row r="634" spans="1:26" x14ac:dyDescent="0.25">
      <c r="A634" s="11">
        <v>45307</v>
      </c>
      <c r="B634" s="12" t="s">
        <v>1918</v>
      </c>
      <c r="C634" s="12" t="s">
        <v>1919</v>
      </c>
      <c r="D634" s="12" t="s">
        <v>306</v>
      </c>
      <c r="E634" s="12" t="s">
        <v>29</v>
      </c>
      <c r="F634" s="12">
        <v>298</v>
      </c>
      <c r="G634" s="13" t="s">
        <v>83</v>
      </c>
      <c r="H634" s="13" t="s">
        <v>31</v>
      </c>
      <c r="I634" s="13" t="s">
        <v>40</v>
      </c>
      <c r="J634" s="13" t="s">
        <v>41</v>
      </c>
      <c r="K634" s="14">
        <v>37.1</v>
      </c>
      <c r="L634" s="14">
        <v>25</v>
      </c>
      <c r="M634" s="14">
        <v>1.484</v>
      </c>
      <c r="N634" s="14" t="s">
        <v>34</v>
      </c>
      <c r="O634" s="14">
        <v>70</v>
      </c>
      <c r="P634" s="14"/>
      <c r="Q634" s="15">
        <f>L634*O634</f>
        <v>1750</v>
      </c>
      <c r="R634" s="16">
        <v>0</v>
      </c>
      <c r="S634" s="16">
        <f>L634*R634</f>
        <v>0</v>
      </c>
      <c r="T634" s="16">
        <f>Q634-S634</f>
        <v>1750</v>
      </c>
      <c r="U634" s="16">
        <f>T634*1</f>
        <v>1750</v>
      </c>
      <c r="V634" s="16">
        <f>T634-U634</f>
        <v>0</v>
      </c>
      <c r="W634" s="16"/>
      <c r="X634" s="17"/>
      <c r="Y634" s="13"/>
      <c r="Z634" s="13" t="s">
        <v>35</v>
      </c>
    </row>
    <row r="635" spans="1:26" x14ac:dyDescent="0.25">
      <c r="A635" s="11">
        <v>45307</v>
      </c>
      <c r="B635" s="12" t="s">
        <v>1920</v>
      </c>
      <c r="C635" s="12" t="s">
        <v>1921</v>
      </c>
      <c r="D635" s="12" t="s">
        <v>144</v>
      </c>
      <c r="E635" s="12" t="s">
        <v>29</v>
      </c>
      <c r="F635" s="12">
        <v>2416</v>
      </c>
      <c r="G635" s="13" t="s">
        <v>145</v>
      </c>
      <c r="H635" s="13" t="s">
        <v>31</v>
      </c>
      <c r="I635" s="13" t="s">
        <v>69</v>
      </c>
      <c r="J635" s="13" t="s">
        <v>70</v>
      </c>
      <c r="K635" s="14">
        <v>37.32</v>
      </c>
      <c r="L635" s="14">
        <v>25</v>
      </c>
      <c r="M635" s="14">
        <v>1.4927999999999999</v>
      </c>
      <c r="N635" s="14">
        <v>48</v>
      </c>
      <c r="O635" s="14" t="s">
        <v>34</v>
      </c>
      <c r="P635" s="14"/>
      <c r="Q635" s="16">
        <f>K635*N635</f>
        <v>1791.3600000000001</v>
      </c>
      <c r="R635" s="16">
        <v>0</v>
      </c>
      <c r="S635" s="16">
        <f>K635*R635</f>
        <v>0</v>
      </c>
      <c r="T635" s="16">
        <f>Q635-S635</f>
        <v>1791.3600000000001</v>
      </c>
      <c r="U635" s="16">
        <f>T635*1</f>
        <v>1791.3600000000001</v>
      </c>
      <c r="V635" s="16">
        <f>T635-U635</f>
        <v>0</v>
      </c>
      <c r="W635" s="17"/>
      <c r="X635" s="17"/>
      <c r="Y635" s="13"/>
      <c r="Z635" s="13" t="s">
        <v>35</v>
      </c>
    </row>
    <row r="636" spans="1:26" x14ac:dyDescent="0.25">
      <c r="A636" s="11">
        <v>45307</v>
      </c>
      <c r="B636" s="12" t="s">
        <v>1922</v>
      </c>
      <c r="C636" s="12" t="s">
        <v>1923</v>
      </c>
      <c r="D636" s="12" t="s">
        <v>86</v>
      </c>
      <c r="E636" s="12" t="s">
        <v>29</v>
      </c>
      <c r="F636" s="12"/>
      <c r="G636" s="13" t="s">
        <v>63</v>
      </c>
      <c r="H636" s="13" t="s">
        <v>31</v>
      </c>
      <c r="I636" s="13" t="s">
        <v>69</v>
      </c>
      <c r="J636" s="13" t="s">
        <v>70</v>
      </c>
      <c r="K636" s="14">
        <v>39.74</v>
      </c>
      <c r="L636" s="14">
        <v>27</v>
      </c>
      <c r="M636" s="14">
        <v>1.471851851851852</v>
      </c>
      <c r="N636" s="14">
        <v>92</v>
      </c>
      <c r="O636" s="14" t="s">
        <v>34</v>
      </c>
      <c r="P636" s="14"/>
      <c r="Q636" s="15">
        <f>+K636*N636</f>
        <v>3656.0800000000004</v>
      </c>
      <c r="R636" s="16">
        <v>43</v>
      </c>
      <c r="S636" s="16">
        <f>+K636*R636</f>
        <v>1708.8200000000002</v>
      </c>
      <c r="T636" s="16">
        <f>+Q636-S636</f>
        <v>1947.2600000000002</v>
      </c>
      <c r="U636" s="16">
        <f t="shared" ref="U636" si="946">+T636*1</f>
        <v>1947.2600000000002</v>
      </c>
      <c r="V636" s="16">
        <f t="shared" ref="V636" si="947">+T636-U636</f>
        <v>0</v>
      </c>
      <c r="W636" s="17">
        <f>+K636*40</f>
        <v>1589.6000000000001</v>
      </c>
      <c r="X636" s="17"/>
      <c r="Y636" s="13" t="s">
        <v>53</v>
      </c>
      <c r="Z636" s="13" t="s">
        <v>65</v>
      </c>
    </row>
    <row r="637" spans="1:26" x14ac:dyDescent="0.25">
      <c r="A637" s="11">
        <v>45307</v>
      </c>
      <c r="B637" s="12" t="s">
        <v>1924</v>
      </c>
      <c r="C637" s="12" t="s">
        <v>1925</v>
      </c>
      <c r="D637" s="12" t="s">
        <v>44</v>
      </c>
      <c r="E637" s="12" t="s">
        <v>29</v>
      </c>
      <c r="F637" s="12" t="s">
        <v>45</v>
      </c>
      <c r="G637" s="13" t="s">
        <v>46</v>
      </c>
      <c r="H637" s="13" t="s">
        <v>93</v>
      </c>
      <c r="I637" s="13" t="s">
        <v>93</v>
      </c>
      <c r="J637" s="13" t="s">
        <v>94</v>
      </c>
      <c r="K637" s="14">
        <v>17.96</v>
      </c>
      <c r="L637" s="14">
        <v>11</v>
      </c>
      <c r="M637" s="14">
        <v>1.6327272727272728</v>
      </c>
      <c r="N637" s="14">
        <v>15</v>
      </c>
      <c r="O637" s="14" t="s">
        <v>34</v>
      </c>
      <c r="P637" s="14"/>
      <c r="Q637" s="15">
        <f t="shared" ref="Q637:Q639" si="948">+K637*N637</f>
        <v>269.40000000000003</v>
      </c>
      <c r="R637" s="16">
        <v>0</v>
      </c>
      <c r="S637" s="16">
        <f t="shared" ref="S637:S640" si="949">+K637*R637</f>
        <v>0</v>
      </c>
      <c r="T637" s="16">
        <f t="shared" ref="T637:T639" si="950">+Q637-S637</f>
        <v>269.40000000000003</v>
      </c>
      <c r="U637" s="16">
        <f t="shared" ref="U637:U639" si="951">+T637*0</f>
        <v>0</v>
      </c>
      <c r="V637" s="16">
        <f>+T637-U637</f>
        <v>269.40000000000003</v>
      </c>
      <c r="W637" s="17"/>
      <c r="X637" s="17"/>
      <c r="Y637" s="13"/>
      <c r="Z637" s="13" t="s">
        <v>35</v>
      </c>
    </row>
    <row r="638" spans="1:26" x14ac:dyDescent="0.25">
      <c r="A638" s="11">
        <v>45307</v>
      </c>
      <c r="B638" s="12" t="s">
        <v>1926</v>
      </c>
      <c r="C638" s="12" t="s">
        <v>1927</v>
      </c>
      <c r="D638" s="12" t="s">
        <v>104</v>
      </c>
      <c r="E638" s="12" t="s">
        <v>29</v>
      </c>
      <c r="F638" s="12" t="s">
        <v>45</v>
      </c>
      <c r="G638" s="13" t="s">
        <v>46</v>
      </c>
      <c r="H638" s="13" t="s">
        <v>93</v>
      </c>
      <c r="I638" s="13" t="s">
        <v>93</v>
      </c>
      <c r="J638" s="13" t="s">
        <v>94</v>
      </c>
      <c r="K638" s="14">
        <v>36.6</v>
      </c>
      <c r="L638" s="14">
        <v>25</v>
      </c>
      <c r="M638" s="14">
        <v>1.464</v>
      </c>
      <c r="N638" s="14">
        <v>15</v>
      </c>
      <c r="O638" s="14" t="s">
        <v>34</v>
      </c>
      <c r="P638" s="14"/>
      <c r="Q638" s="15">
        <f t="shared" si="948"/>
        <v>549</v>
      </c>
      <c r="R638" s="16">
        <v>0</v>
      </c>
      <c r="S638" s="16">
        <f t="shared" si="949"/>
        <v>0</v>
      </c>
      <c r="T638" s="16">
        <f t="shared" si="950"/>
        <v>549</v>
      </c>
      <c r="U638" s="16">
        <f t="shared" si="951"/>
        <v>0</v>
      </c>
      <c r="V638" s="16">
        <f>+T638-U638</f>
        <v>549</v>
      </c>
      <c r="W638" s="17"/>
      <c r="X638" s="17"/>
      <c r="Y638" s="13"/>
      <c r="Z638" s="13" t="s">
        <v>35</v>
      </c>
    </row>
    <row r="639" spans="1:26" x14ac:dyDescent="0.25">
      <c r="A639" s="11">
        <v>45307</v>
      </c>
      <c r="B639" s="12" t="s">
        <v>1928</v>
      </c>
      <c r="C639" s="12" t="s">
        <v>1929</v>
      </c>
      <c r="D639" s="12" t="s">
        <v>92</v>
      </c>
      <c r="E639" s="12" t="s">
        <v>29</v>
      </c>
      <c r="F639" s="12" t="s">
        <v>45</v>
      </c>
      <c r="G639" s="13" t="s">
        <v>46</v>
      </c>
      <c r="H639" s="13" t="s">
        <v>93</v>
      </c>
      <c r="I639" s="13" t="s">
        <v>93</v>
      </c>
      <c r="J639" s="13" t="s">
        <v>94</v>
      </c>
      <c r="K639" s="14">
        <v>36.299999999999997</v>
      </c>
      <c r="L639" s="14">
        <v>25</v>
      </c>
      <c r="M639" s="14">
        <v>1.452</v>
      </c>
      <c r="N639" s="14">
        <v>15</v>
      </c>
      <c r="O639" s="14" t="s">
        <v>34</v>
      </c>
      <c r="P639" s="14"/>
      <c r="Q639" s="15">
        <f t="shared" si="948"/>
        <v>544.5</v>
      </c>
      <c r="R639" s="16">
        <v>0</v>
      </c>
      <c r="S639" s="16">
        <f t="shared" si="949"/>
        <v>0</v>
      </c>
      <c r="T639" s="16">
        <f t="shared" si="950"/>
        <v>544.5</v>
      </c>
      <c r="U639" s="16">
        <f t="shared" si="951"/>
        <v>0</v>
      </c>
      <c r="V639" s="16">
        <f>+T639-U639</f>
        <v>544.5</v>
      </c>
      <c r="W639" s="16"/>
      <c r="X639" s="17"/>
      <c r="Y639" s="13"/>
      <c r="Z639" s="13" t="s">
        <v>35</v>
      </c>
    </row>
    <row r="640" spans="1:26" x14ac:dyDescent="0.25">
      <c r="A640" s="11">
        <v>45307</v>
      </c>
      <c r="B640" s="12" t="s">
        <v>1930</v>
      </c>
      <c r="C640" s="12" t="s">
        <v>1931</v>
      </c>
      <c r="D640" s="12" t="s">
        <v>699</v>
      </c>
      <c r="E640" s="12" t="s">
        <v>1527</v>
      </c>
      <c r="F640" s="12" t="s">
        <v>45</v>
      </c>
      <c r="G640" s="13" t="s">
        <v>46</v>
      </c>
      <c r="H640" s="13" t="s">
        <v>31</v>
      </c>
      <c r="I640" s="13" t="s">
        <v>69</v>
      </c>
      <c r="J640" s="13" t="s">
        <v>70</v>
      </c>
      <c r="K640" s="14">
        <v>40.299999999999997</v>
      </c>
      <c r="L640" s="14">
        <v>27</v>
      </c>
      <c r="M640" s="14">
        <v>1.4925925925925925</v>
      </c>
      <c r="N640" s="14">
        <v>46</v>
      </c>
      <c r="O640" s="14" t="s">
        <v>34</v>
      </c>
      <c r="P640" s="14">
        <v>50</v>
      </c>
      <c r="Q640" s="16">
        <f>(+K640*N640)-P640</f>
        <v>1803.8</v>
      </c>
      <c r="R640" s="16">
        <v>0</v>
      </c>
      <c r="S640" s="16">
        <f t="shared" si="949"/>
        <v>0</v>
      </c>
      <c r="T640" s="16">
        <f>+Q640-S640</f>
        <v>1803.8</v>
      </c>
      <c r="U640" s="16">
        <f>+T640*0</f>
        <v>0</v>
      </c>
      <c r="V640" s="16">
        <f t="shared" ref="V640" si="952">T640-U640</f>
        <v>1803.8</v>
      </c>
      <c r="W640" s="17"/>
      <c r="X640" s="17"/>
      <c r="Y640" s="13"/>
      <c r="Z640" s="13" t="s">
        <v>35</v>
      </c>
    </row>
    <row r="641" spans="1:26" x14ac:dyDescent="0.25">
      <c r="A641" s="11">
        <v>45307</v>
      </c>
      <c r="B641" s="12" t="s">
        <v>1932</v>
      </c>
      <c r="C641" s="12" t="s">
        <v>1933</v>
      </c>
      <c r="D641" s="12" t="s">
        <v>263</v>
      </c>
      <c r="E641" s="12" t="s">
        <v>29</v>
      </c>
      <c r="F641" s="12">
        <v>3606</v>
      </c>
      <c r="G641" s="13" t="s">
        <v>57</v>
      </c>
      <c r="H641" s="13" t="s">
        <v>93</v>
      </c>
      <c r="I641" s="13" t="s">
        <v>93</v>
      </c>
      <c r="J641" s="13" t="s">
        <v>94</v>
      </c>
      <c r="K641" s="14">
        <v>42.72</v>
      </c>
      <c r="L641" s="14">
        <v>25</v>
      </c>
      <c r="M641" s="14">
        <v>1.7087999999999999</v>
      </c>
      <c r="N641" s="14" t="s">
        <v>34</v>
      </c>
      <c r="O641" s="14">
        <v>25</v>
      </c>
      <c r="P641" s="14"/>
      <c r="Q641" s="16">
        <f t="shared" ref="Q641:Q642" si="953">+L641*O641</f>
        <v>625</v>
      </c>
      <c r="R641" s="16">
        <v>0</v>
      </c>
      <c r="S641" s="16">
        <f t="shared" ref="S641:S642" si="954">+L641*R641</f>
        <v>0</v>
      </c>
      <c r="T641" s="16">
        <f t="shared" ref="T641:T644" si="955">+Q641-S641</f>
        <v>625</v>
      </c>
      <c r="U641" s="16">
        <f t="shared" ref="U641:U642" si="956">+T641*1</f>
        <v>625</v>
      </c>
      <c r="V641" s="16">
        <f t="shared" ref="V641:V642" si="957">+T641-U641</f>
        <v>0</v>
      </c>
      <c r="W641" s="16"/>
      <c r="X641" s="17"/>
      <c r="Y641" s="13"/>
      <c r="Z641" s="13" t="s">
        <v>35</v>
      </c>
    </row>
    <row r="642" spans="1:26" x14ac:dyDescent="0.25">
      <c r="A642" s="11">
        <v>45307</v>
      </c>
      <c r="B642" s="12" t="s">
        <v>1934</v>
      </c>
      <c r="C642" s="12" t="s">
        <v>1935</v>
      </c>
      <c r="D642" s="12" t="s">
        <v>97</v>
      </c>
      <c r="E642" s="12" t="s">
        <v>29</v>
      </c>
      <c r="F642" s="12">
        <v>3607</v>
      </c>
      <c r="G642" s="13" t="s">
        <v>57</v>
      </c>
      <c r="H642" s="13" t="s">
        <v>93</v>
      </c>
      <c r="I642" s="13" t="s">
        <v>93</v>
      </c>
      <c r="J642" s="13" t="s">
        <v>94</v>
      </c>
      <c r="K642" s="14">
        <v>43</v>
      </c>
      <c r="L642" s="14">
        <v>25</v>
      </c>
      <c r="M642" s="14">
        <v>1.72</v>
      </c>
      <c r="N642" s="14" t="s">
        <v>34</v>
      </c>
      <c r="O642" s="14">
        <v>25</v>
      </c>
      <c r="P642" s="14"/>
      <c r="Q642" s="16">
        <f t="shared" si="953"/>
        <v>625</v>
      </c>
      <c r="R642" s="16">
        <v>0</v>
      </c>
      <c r="S642" s="16">
        <f t="shared" si="954"/>
        <v>0</v>
      </c>
      <c r="T642" s="16">
        <f t="shared" si="955"/>
        <v>625</v>
      </c>
      <c r="U642" s="16">
        <f t="shared" si="956"/>
        <v>625</v>
      </c>
      <c r="V642" s="16">
        <f t="shared" si="957"/>
        <v>0</v>
      </c>
      <c r="W642" s="16"/>
      <c r="X642" s="17"/>
      <c r="Y642" s="13"/>
      <c r="Z642" s="13" t="s">
        <v>35</v>
      </c>
    </row>
    <row r="643" spans="1:26" x14ac:dyDescent="0.25">
      <c r="A643" s="11">
        <v>45307</v>
      </c>
      <c r="B643" s="12" t="s">
        <v>1936</v>
      </c>
      <c r="C643" s="12" t="s">
        <v>1937</v>
      </c>
      <c r="D643" s="12" t="s">
        <v>129</v>
      </c>
      <c r="E643" s="12" t="s">
        <v>29</v>
      </c>
      <c r="F643" s="12">
        <v>698</v>
      </c>
      <c r="G643" s="13" t="s">
        <v>130</v>
      </c>
      <c r="H643" s="13" t="s">
        <v>47</v>
      </c>
      <c r="I643" s="13" t="s">
        <v>368</v>
      </c>
      <c r="J643" s="13" t="s">
        <v>369</v>
      </c>
      <c r="K643" s="14">
        <v>37.14</v>
      </c>
      <c r="L643" s="14">
        <v>25</v>
      </c>
      <c r="M643" s="14">
        <v>1.4856</v>
      </c>
      <c r="N643" s="14" t="s">
        <v>34</v>
      </c>
      <c r="O643" s="14">
        <v>52</v>
      </c>
      <c r="P643" s="14"/>
      <c r="Q643" s="16">
        <f>+L643*O643</f>
        <v>1300</v>
      </c>
      <c r="R643" s="16">
        <v>0</v>
      </c>
      <c r="S643" s="16">
        <f>+L643*R643</f>
        <v>0</v>
      </c>
      <c r="T643" s="16">
        <f t="shared" si="955"/>
        <v>1300</v>
      </c>
      <c r="U643" s="16">
        <f>+T643*1</f>
        <v>1300</v>
      </c>
      <c r="V643" s="16">
        <f>+T643-U643</f>
        <v>0</v>
      </c>
      <c r="W643" s="16"/>
      <c r="X643" s="17"/>
      <c r="Y643" s="13"/>
      <c r="Z643" s="13" t="s">
        <v>35</v>
      </c>
    </row>
    <row r="644" spans="1:26" x14ac:dyDescent="0.25">
      <c r="A644" s="11">
        <v>45307</v>
      </c>
      <c r="B644" s="12" t="s">
        <v>1938</v>
      </c>
      <c r="C644" s="12" t="s">
        <v>1939</v>
      </c>
      <c r="D644" s="12" t="s">
        <v>79</v>
      </c>
      <c r="E644" s="12" t="s">
        <v>29</v>
      </c>
      <c r="F644" s="12">
        <v>3423</v>
      </c>
      <c r="G644" s="13" t="s">
        <v>57</v>
      </c>
      <c r="H644" s="13" t="s">
        <v>93</v>
      </c>
      <c r="I644" s="13" t="s">
        <v>93</v>
      </c>
      <c r="J644" s="13" t="s">
        <v>94</v>
      </c>
      <c r="K644" s="14">
        <v>40.58</v>
      </c>
      <c r="L644" s="14">
        <v>25</v>
      </c>
      <c r="M644" s="14">
        <v>1.6232</v>
      </c>
      <c r="N644" s="14" t="s">
        <v>34</v>
      </c>
      <c r="O644" s="14">
        <v>25</v>
      </c>
      <c r="P644" s="14"/>
      <c r="Q644" s="16">
        <f t="shared" ref="Q644" si="958">+L644*O644</f>
        <v>625</v>
      </c>
      <c r="R644" s="16">
        <v>0</v>
      </c>
      <c r="S644" s="16">
        <f t="shared" ref="S644" si="959">+L644*R644</f>
        <v>0</v>
      </c>
      <c r="T644" s="16">
        <f t="shared" si="955"/>
        <v>625</v>
      </c>
      <c r="U644" s="16">
        <f t="shared" ref="U644" si="960">+T644*1</f>
        <v>625</v>
      </c>
      <c r="V644" s="16">
        <f t="shared" ref="V644" si="961">+T644-U644</f>
        <v>0</v>
      </c>
      <c r="W644" s="16"/>
      <c r="X644" s="17"/>
      <c r="Y644" s="13"/>
      <c r="Z644" s="13" t="s">
        <v>35</v>
      </c>
    </row>
    <row r="645" spans="1:26" x14ac:dyDescent="0.25">
      <c r="A645" s="11">
        <v>45307</v>
      </c>
      <c r="B645" s="12" t="s">
        <v>1940</v>
      </c>
      <c r="C645" s="12" t="s">
        <v>1941</v>
      </c>
      <c r="D645" s="12" t="s">
        <v>410</v>
      </c>
      <c r="E645" s="12" t="s">
        <v>29</v>
      </c>
      <c r="F645" s="12">
        <v>2417</v>
      </c>
      <c r="G645" s="13" t="s">
        <v>145</v>
      </c>
      <c r="H645" s="13" t="s">
        <v>31</v>
      </c>
      <c r="I645" s="13" t="s">
        <v>69</v>
      </c>
      <c r="J645" s="13" t="s">
        <v>70</v>
      </c>
      <c r="K645" s="14">
        <v>37.82</v>
      </c>
      <c r="L645" s="14">
        <v>25</v>
      </c>
      <c r="M645" s="14">
        <v>1.5127999999999999</v>
      </c>
      <c r="N645" s="14">
        <v>48</v>
      </c>
      <c r="O645" s="14" t="s">
        <v>34</v>
      </c>
      <c r="P645" s="14"/>
      <c r="Q645" s="16">
        <f>K645*N645</f>
        <v>1815.3600000000001</v>
      </c>
      <c r="R645" s="16">
        <v>0</v>
      </c>
      <c r="S645" s="16">
        <f>K645*R645</f>
        <v>0</v>
      </c>
      <c r="T645" s="16">
        <f>Q645-S645</f>
        <v>1815.3600000000001</v>
      </c>
      <c r="U645" s="16">
        <f>T645*1</f>
        <v>1815.3600000000001</v>
      </c>
      <c r="V645" s="16">
        <f>T645-U645</f>
        <v>0</v>
      </c>
      <c r="W645" s="16"/>
      <c r="X645" s="17"/>
      <c r="Y645" s="13"/>
      <c r="Z645" s="13" t="s">
        <v>35</v>
      </c>
    </row>
    <row r="646" spans="1:26" x14ac:dyDescent="0.25">
      <c r="A646" s="11">
        <v>45307</v>
      </c>
      <c r="B646" s="12" t="s">
        <v>1942</v>
      </c>
      <c r="C646" s="12" t="s">
        <v>1943</v>
      </c>
      <c r="D646" s="12" t="s">
        <v>244</v>
      </c>
      <c r="E646" s="12" t="s">
        <v>29</v>
      </c>
      <c r="F646" s="12">
        <v>3559</v>
      </c>
      <c r="G646" s="13" t="s">
        <v>57</v>
      </c>
      <c r="H646" s="13" t="s">
        <v>93</v>
      </c>
      <c r="I646" s="13" t="s">
        <v>93</v>
      </c>
      <c r="J646" s="13" t="s">
        <v>94</v>
      </c>
      <c r="K646" s="14">
        <v>41.54</v>
      </c>
      <c r="L646" s="14">
        <v>25</v>
      </c>
      <c r="M646" s="14">
        <v>1.6616</v>
      </c>
      <c r="N646" s="14" t="s">
        <v>34</v>
      </c>
      <c r="O646" s="14">
        <v>25</v>
      </c>
      <c r="P646" s="14"/>
      <c r="Q646" s="16">
        <f t="shared" ref="Q646" si="962">+L646*O646</f>
        <v>625</v>
      </c>
      <c r="R646" s="16">
        <v>0</v>
      </c>
      <c r="S646" s="16">
        <f t="shared" ref="S646" si="963">+L646*R646</f>
        <v>0</v>
      </c>
      <c r="T646" s="16">
        <f t="shared" ref="T646" si="964">+Q646-S646</f>
        <v>625</v>
      </c>
      <c r="U646" s="16">
        <f t="shared" ref="U646:U649" si="965">+T646*1</f>
        <v>625</v>
      </c>
      <c r="V646" s="16">
        <f t="shared" ref="V646:V649" si="966">+T646-U646</f>
        <v>0</v>
      </c>
      <c r="W646" s="16"/>
      <c r="X646" s="17"/>
      <c r="Y646" s="13"/>
      <c r="Z646" s="13" t="s">
        <v>35</v>
      </c>
    </row>
    <row r="647" spans="1:26" x14ac:dyDescent="0.25">
      <c r="A647" s="11">
        <v>45307</v>
      </c>
      <c r="B647" s="12" t="s">
        <v>1944</v>
      </c>
      <c r="C647" s="12" t="s">
        <v>1945</v>
      </c>
      <c r="D647" s="12" t="s">
        <v>126</v>
      </c>
      <c r="E647" s="12" t="s">
        <v>29</v>
      </c>
      <c r="F647" s="12"/>
      <c r="G647" s="13" t="s">
        <v>63</v>
      </c>
      <c r="H647" s="13" t="s">
        <v>31</v>
      </c>
      <c r="I647" s="13" t="s">
        <v>58</v>
      </c>
      <c r="J647" s="13" t="s">
        <v>59</v>
      </c>
      <c r="K647" s="14">
        <v>42.38</v>
      </c>
      <c r="L647" s="14">
        <v>25</v>
      </c>
      <c r="M647" s="14">
        <v>1.6952</v>
      </c>
      <c r="N647" s="14">
        <v>88</v>
      </c>
      <c r="O647" s="14" t="s">
        <v>34</v>
      </c>
      <c r="P647" s="14"/>
      <c r="Q647" s="15">
        <f>+K647*N647</f>
        <v>3729.44</v>
      </c>
      <c r="R647" s="16">
        <v>43</v>
      </c>
      <c r="S647" s="16">
        <f>+K647*R647</f>
        <v>1822.3400000000001</v>
      </c>
      <c r="T647" s="16">
        <f>+Q647-S647</f>
        <v>1907.1</v>
      </c>
      <c r="U647" s="16">
        <f t="shared" si="965"/>
        <v>1907.1</v>
      </c>
      <c r="V647" s="16">
        <f t="shared" si="966"/>
        <v>0</v>
      </c>
      <c r="W647" s="17">
        <f>+K647*40</f>
        <v>1695.2</v>
      </c>
      <c r="X647" s="17"/>
      <c r="Y647" s="13" t="s">
        <v>53</v>
      </c>
      <c r="Z647" s="13" t="s">
        <v>65</v>
      </c>
    </row>
    <row r="648" spans="1:26" x14ac:dyDescent="0.25">
      <c r="A648" s="11">
        <v>45307</v>
      </c>
      <c r="B648" s="12" t="s">
        <v>1946</v>
      </c>
      <c r="C648" s="12" t="s">
        <v>1947</v>
      </c>
      <c r="D648" s="12" t="s">
        <v>208</v>
      </c>
      <c r="E648" s="12" t="s">
        <v>29</v>
      </c>
      <c r="F648" s="12">
        <v>3560</v>
      </c>
      <c r="G648" s="13" t="s">
        <v>57</v>
      </c>
      <c r="H648" s="13" t="s">
        <v>93</v>
      </c>
      <c r="I648" s="13" t="s">
        <v>93</v>
      </c>
      <c r="J648" s="13" t="s">
        <v>94</v>
      </c>
      <c r="K648" s="14">
        <v>43.04</v>
      </c>
      <c r="L648" s="14">
        <v>25</v>
      </c>
      <c r="M648" s="14">
        <v>1.7216</v>
      </c>
      <c r="N648" s="14" t="s">
        <v>34</v>
      </c>
      <c r="O648" s="14">
        <v>25</v>
      </c>
      <c r="P648" s="14"/>
      <c r="Q648" s="16">
        <f t="shared" ref="Q648:Q649" si="967">+L648*O648</f>
        <v>625</v>
      </c>
      <c r="R648" s="16">
        <v>0</v>
      </c>
      <c r="S648" s="16">
        <f t="shared" ref="S648:S649" si="968">+L648*R648</f>
        <v>0</v>
      </c>
      <c r="T648" s="16">
        <f t="shared" ref="T648:T649" si="969">+Q648-S648</f>
        <v>625</v>
      </c>
      <c r="U648" s="16">
        <f t="shared" si="965"/>
        <v>625</v>
      </c>
      <c r="V648" s="16">
        <f t="shared" si="966"/>
        <v>0</v>
      </c>
      <c r="W648" s="16"/>
      <c r="X648" s="17"/>
      <c r="Y648" s="13"/>
      <c r="Z648" s="13" t="s">
        <v>35</v>
      </c>
    </row>
    <row r="649" spans="1:26" x14ac:dyDescent="0.25">
      <c r="A649" s="11">
        <v>45307</v>
      </c>
      <c r="B649" s="12" t="s">
        <v>1948</v>
      </c>
      <c r="C649" s="12" t="s">
        <v>1949</v>
      </c>
      <c r="D649" s="12" t="s">
        <v>89</v>
      </c>
      <c r="E649" s="12" t="s">
        <v>29</v>
      </c>
      <c r="F649" s="12">
        <v>3468</v>
      </c>
      <c r="G649" s="13" t="s">
        <v>57</v>
      </c>
      <c r="H649" s="13" t="s">
        <v>93</v>
      </c>
      <c r="I649" s="13" t="s">
        <v>93</v>
      </c>
      <c r="J649" s="13" t="s">
        <v>94</v>
      </c>
      <c r="K649" s="14">
        <v>42</v>
      </c>
      <c r="L649" s="14">
        <v>25</v>
      </c>
      <c r="M649" s="14">
        <v>1.68</v>
      </c>
      <c r="N649" s="14" t="s">
        <v>34</v>
      </c>
      <c r="O649" s="14">
        <v>25</v>
      </c>
      <c r="P649" s="14"/>
      <c r="Q649" s="16">
        <f t="shared" si="967"/>
        <v>625</v>
      </c>
      <c r="R649" s="16">
        <v>0</v>
      </c>
      <c r="S649" s="16">
        <f t="shared" si="968"/>
        <v>0</v>
      </c>
      <c r="T649" s="16">
        <f t="shared" si="969"/>
        <v>625</v>
      </c>
      <c r="U649" s="16">
        <f t="shared" si="965"/>
        <v>625</v>
      </c>
      <c r="V649" s="16">
        <f t="shared" si="966"/>
        <v>0</v>
      </c>
      <c r="W649" s="17"/>
      <c r="X649" s="17"/>
      <c r="Y649" s="13"/>
      <c r="Z649" s="13" t="s">
        <v>35</v>
      </c>
    </row>
    <row r="650" spans="1:26" x14ac:dyDescent="0.25">
      <c r="A650" s="11">
        <v>45307</v>
      </c>
      <c r="B650" s="12" t="s">
        <v>1950</v>
      </c>
      <c r="C650" s="12" t="s">
        <v>1951</v>
      </c>
      <c r="D650" s="12" t="s">
        <v>290</v>
      </c>
      <c r="E650" s="12" t="s">
        <v>29</v>
      </c>
      <c r="F650" s="12">
        <v>574</v>
      </c>
      <c r="G650" s="13" t="s">
        <v>83</v>
      </c>
      <c r="H650" s="13" t="s">
        <v>31</v>
      </c>
      <c r="I650" s="13" t="s">
        <v>58</v>
      </c>
      <c r="J650" s="13" t="s">
        <v>59</v>
      </c>
      <c r="K650" s="14">
        <v>44.04</v>
      </c>
      <c r="L650" s="14">
        <v>25</v>
      </c>
      <c r="M650" s="14">
        <v>1.7616000000000001</v>
      </c>
      <c r="N650" s="14" t="s">
        <v>34</v>
      </c>
      <c r="O650" s="14">
        <v>70</v>
      </c>
      <c r="P650" s="14"/>
      <c r="Q650" s="15">
        <f>L650*O650</f>
        <v>1750</v>
      </c>
      <c r="R650" s="16">
        <v>0</v>
      </c>
      <c r="S650" s="16">
        <f>L650*R650</f>
        <v>0</v>
      </c>
      <c r="T650" s="16">
        <f>Q650-S650</f>
        <v>1750</v>
      </c>
      <c r="U650" s="16">
        <f>T650*1</f>
        <v>1750</v>
      </c>
      <c r="V650" s="16">
        <f>T650-U650</f>
        <v>0</v>
      </c>
      <c r="W650" s="16"/>
      <c r="X650" s="17"/>
      <c r="Y650" s="13"/>
      <c r="Z650" s="13" t="s">
        <v>35</v>
      </c>
    </row>
    <row r="651" spans="1:26" x14ac:dyDescent="0.25">
      <c r="A651" s="11">
        <v>45307</v>
      </c>
      <c r="B651" s="12" t="s">
        <v>1952</v>
      </c>
      <c r="C651" s="12" t="s">
        <v>1953</v>
      </c>
      <c r="D651" s="12" t="s">
        <v>52</v>
      </c>
      <c r="E651" s="12" t="s">
        <v>29</v>
      </c>
      <c r="F651" s="12"/>
      <c r="G651" s="13" t="s">
        <v>63</v>
      </c>
      <c r="H651" s="13" t="s">
        <v>31</v>
      </c>
      <c r="I651" s="13" t="s">
        <v>40</v>
      </c>
      <c r="J651" s="13" t="s">
        <v>41</v>
      </c>
      <c r="K651" s="14">
        <v>41.12</v>
      </c>
      <c r="L651" s="14">
        <v>28</v>
      </c>
      <c r="M651" s="14">
        <v>1.4685714285714284</v>
      </c>
      <c r="N651" s="14">
        <v>90</v>
      </c>
      <c r="O651" s="14" t="s">
        <v>34</v>
      </c>
      <c r="P651" s="14"/>
      <c r="Q651" s="15">
        <f>+K651*N651</f>
        <v>3700.7999999999997</v>
      </c>
      <c r="R651" s="16">
        <v>43</v>
      </c>
      <c r="S651" s="16">
        <f>+K651*R651</f>
        <v>1768.1599999999999</v>
      </c>
      <c r="T651" s="16">
        <f>+Q651-S651</f>
        <v>1932.6399999999999</v>
      </c>
      <c r="U651" s="16">
        <f t="shared" ref="U651" si="970">+T651*1</f>
        <v>1932.6399999999999</v>
      </c>
      <c r="V651" s="16">
        <f t="shared" ref="V651" si="971">+T651-U651</f>
        <v>0</v>
      </c>
      <c r="W651" s="17">
        <f>+K651*40</f>
        <v>1644.8</v>
      </c>
      <c r="X651" s="17"/>
      <c r="Y651" s="13" t="s">
        <v>53</v>
      </c>
      <c r="Z651" s="13" t="s">
        <v>65</v>
      </c>
    </row>
    <row r="652" spans="1:26" x14ac:dyDescent="0.25">
      <c r="A652" s="11">
        <v>45307</v>
      </c>
      <c r="B652" s="12" t="s">
        <v>1954</v>
      </c>
      <c r="C652" s="12" t="s">
        <v>1955</v>
      </c>
      <c r="D652" s="12" t="s">
        <v>192</v>
      </c>
      <c r="E652" s="12" t="s">
        <v>29</v>
      </c>
      <c r="F652" s="12">
        <v>2010</v>
      </c>
      <c r="G652" s="13" t="s">
        <v>176</v>
      </c>
      <c r="H652" s="13" t="s">
        <v>31</v>
      </c>
      <c r="I652" s="13" t="s">
        <v>58</v>
      </c>
      <c r="J652" s="13" t="s">
        <v>59</v>
      </c>
      <c r="K652" s="14">
        <v>44.04</v>
      </c>
      <c r="L652" s="14">
        <v>25</v>
      </c>
      <c r="M652" s="14">
        <v>1.7616000000000001</v>
      </c>
      <c r="N652" s="14" t="s">
        <v>34</v>
      </c>
      <c r="O652" s="14">
        <v>68</v>
      </c>
      <c r="P652" s="14"/>
      <c r="Q652" s="16">
        <f t="shared" ref="Q652" si="972">L652*O652</f>
        <v>1700</v>
      </c>
      <c r="R652" s="16">
        <v>0</v>
      </c>
      <c r="S652" s="16">
        <f t="shared" ref="S652" si="973">L652*R652</f>
        <v>0</v>
      </c>
      <c r="T652" s="16">
        <f>Q652-S652</f>
        <v>1700</v>
      </c>
      <c r="U652" s="16">
        <f>T652*0</f>
        <v>0</v>
      </c>
      <c r="V652" s="16">
        <f>T652-U652</f>
        <v>1700</v>
      </c>
      <c r="W652" s="17"/>
      <c r="X652" s="17"/>
      <c r="Y652" s="13"/>
      <c r="Z652" s="13" t="s">
        <v>35</v>
      </c>
    </row>
    <row r="653" spans="1:26" x14ac:dyDescent="0.25">
      <c r="A653" s="11">
        <v>45307</v>
      </c>
      <c r="B653" s="12" t="s">
        <v>1956</v>
      </c>
      <c r="C653" s="12" t="s">
        <v>1957</v>
      </c>
      <c r="D653" s="12" t="s">
        <v>1007</v>
      </c>
      <c r="E653" s="12" t="s">
        <v>29</v>
      </c>
      <c r="F653" s="12" t="s">
        <v>45</v>
      </c>
      <c r="G653" s="13" t="s">
        <v>46</v>
      </c>
      <c r="H653" s="13" t="s">
        <v>93</v>
      </c>
      <c r="I653" s="13" t="s">
        <v>93</v>
      </c>
      <c r="J653" s="13" t="s">
        <v>94</v>
      </c>
      <c r="K653" s="14">
        <v>18.059999999999999</v>
      </c>
      <c r="L653" s="14">
        <v>11</v>
      </c>
      <c r="M653" s="14">
        <v>1.6418181818181816</v>
      </c>
      <c r="N653" s="14">
        <v>15</v>
      </c>
      <c r="O653" s="14" t="s">
        <v>34</v>
      </c>
      <c r="P653" s="14"/>
      <c r="Q653" s="15">
        <f t="shared" ref="Q653" si="974">+K653*N653</f>
        <v>270.89999999999998</v>
      </c>
      <c r="R653" s="16">
        <v>0</v>
      </c>
      <c r="S653" s="16">
        <f t="shared" ref="S653" si="975">+K653*R653</f>
        <v>0</v>
      </c>
      <c r="T653" s="16">
        <f t="shared" ref="T653" si="976">+Q653-S653</f>
        <v>270.89999999999998</v>
      </c>
      <c r="U653" s="16">
        <f t="shared" ref="U653" si="977">+T653*0</f>
        <v>0</v>
      </c>
      <c r="V653" s="16">
        <f>+T653-U653</f>
        <v>270.89999999999998</v>
      </c>
      <c r="W653" s="16"/>
      <c r="X653" s="17"/>
      <c r="Y653" s="13"/>
      <c r="Z653" s="13" t="s">
        <v>35</v>
      </c>
    </row>
    <row r="654" spans="1:26" x14ac:dyDescent="0.25">
      <c r="A654" s="11">
        <v>45307</v>
      </c>
      <c r="B654" s="12" t="s">
        <v>1958</v>
      </c>
      <c r="C654" s="12" t="s">
        <v>1959</v>
      </c>
      <c r="D654" s="12" t="s">
        <v>175</v>
      </c>
      <c r="E654" s="12" t="s">
        <v>29</v>
      </c>
      <c r="F654" s="12">
        <v>2297</v>
      </c>
      <c r="G654" s="13" t="s">
        <v>176</v>
      </c>
      <c r="H654" s="13" t="s">
        <v>31</v>
      </c>
      <c r="I654" s="13" t="s">
        <v>58</v>
      </c>
      <c r="J654" s="13" t="s">
        <v>59</v>
      </c>
      <c r="K654" s="14">
        <v>43.68</v>
      </c>
      <c r="L654" s="14">
        <v>25</v>
      </c>
      <c r="M654" s="14">
        <v>1.7472000000000001</v>
      </c>
      <c r="N654" s="14" t="s">
        <v>34</v>
      </c>
      <c r="O654" s="14">
        <v>68</v>
      </c>
      <c r="P654" s="14"/>
      <c r="Q654" s="16">
        <f t="shared" ref="Q654" si="978">L654*O654</f>
        <v>1700</v>
      </c>
      <c r="R654" s="16">
        <v>0</v>
      </c>
      <c r="S654" s="16">
        <f t="shared" ref="S654" si="979">L654*R654</f>
        <v>0</v>
      </c>
      <c r="T654" s="16">
        <f>Q654-S654</f>
        <v>1700</v>
      </c>
      <c r="U654" s="16">
        <f>T654*0</f>
        <v>0</v>
      </c>
      <c r="V654" s="16">
        <f>T654-U654</f>
        <v>1700</v>
      </c>
      <c r="W654" s="17"/>
      <c r="X654" s="17"/>
      <c r="Y654" s="13"/>
      <c r="Z654" s="13" t="s">
        <v>35</v>
      </c>
    </row>
    <row r="655" spans="1:26" x14ac:dyDescent="0.25">
      <c r="A655" s="11">
        <v>45307</v>
      </c>
      <c r="B655" s="12" t="s">
        <v>1960</v>
      </c>
      <c r="C655" s="12" t="s">
        <v>1961</v>
      </c>
      <c r="D655" s="12" t="s">
        <v>144</v>
      </c>
      <c r="E655" s="12" t="s">
        <v>29</v>
      </c>
      <c r="F655" s="12">
        <v>2418</v>
      </c>
      <c r="G655" s="13" t="s">
        <v>145</v>
      </c>
      <c r="H655" s="13" t="s">
        <v>31</v>
      </c>
      <c r="I655" s="13" t="s">
        <v>69</v>
      </c>
      <c r="J655" s="13" t="s">
        <v>70</v>
      </c>
      <c r="K655" s="14">
        <v>38.32</v>
      </c>
      <c r="L655" s="14">
        <v>25</v>
      </c>
      <c r="M655" s="14">
        <v>1.5327999999999999</v>
      </c>
      <c r="N655" s="14">
        <v>48</v>
      </c>
      <c r="O655" s="14" t="s">
        <v>34</v>
      </c>
      <c r="P655" s="14"/>
      <c r="Q655" s="16">
        <f>K655*N655</f>
        <v>1839.3600000000001</v>
      </c>
      <c r="R655" s="16">
        <v>0</v>
      </c>
      <c r="S655" s="16">
        <f>K655*R655</f>
        <v>0</v>
      </c>
      <c r="T655" s="16">
        <f>Q655-S655</f>
        <v>1839.3600000000001</v>
      </c>
      <c r="U655" s="16">
        <f>T655*1</f>
        <v>1839.3600000000001</v>
      </c>
      <c r="V655" s="16">
        <f>T655-U655</f>
        <v>0</v>
      </c>
      <c r="W655" s="16"/>
      <c r="X655" s="17"/>
      <c r="Y655" s="13"/>
      <c r="Z655" s="13" t="s">
        <v>35</v>
      </c>
    </row>
    <row r="656" spans="1:26" x14ac:dyDescent="0.25">
      <c r="A656" s="11">
        <v>45307</v>
      </c>
      <c r="B656" s="12" t="s">
        <v>1962</v>
      </c>
      <c r="C656" s="12" t="s">
        <v>1963</v>
      </c>
      <c r="D656" s="12" t="s">
        <v>82</v>
      </c>
      <c r="E656" s="12" t="s">
        <v>29</v>
      </c>
      <c r="F656" s="12">
        <v>2045</v>
      </c>
      <c r="G656" s="13" t="s">
        <v>57</v>
      </c>
      <c r="H656" s="13" t="s">
        <v>31</v>
      </c>
      <c r="I656" s="13" t="s">
        <v>58</v>
      </c>
      <c r="J656" s="13" t="s">
        <v>59</v>
      </c>
      <c r="K656" s="14">
        <v>42.86</v>
      </c>
      <c r="L656" s="14">
        <v>25</v>
      </c>
      <c r="M656" s="14">
        <v>1.7143999999999999</v>
      </c>
      <c r="N656" s="14" t="s">
        <v>34</v>
      </c>
      <c r="O656" s="14">
        <v>68</v>
      </c>
      <c r="P656" s="14"/>
      <c r="Q656" s="16">
        <f t="shared" ref="Q656" si="980">+L656*O656</f>
        <v>1700</v>
      </c>
      <c r="R656" s="16">
        <v>0</v>
      </c>
      <c r="S656" s="16">
        <f t="shared" ref="S656" si="981">+L656*R656</f>
        <v>0</v>
      </c>
      <c r="T656" s="16">
        <f t="shared" ref="T656" si="982">+Q656-S656</f>
        <v>1700</v>
      </c>
      <c r="U656" s="16">
        <f t="shared" ref="U656" si="983">+T656*1</f>
        <v>1700</v>
      </c>
      <c r="V656" s="16">
        <f t="shared" ref="V656" si="984">+T656-U656</f>
        <v>0</v>
      </c>
      <c r="W656" s="17"/>
      <c r="X656" s="17"/>
      <c r="Y656" s="13"/>
      <c r="Z656" s="13" t="s">
        <v>35</v>
      </c>
    </row>
    <row r="657" spans="1:26" x14ac:dyDescent="0.25">
      <c r="A657" s="11">
        <v>45307</v>
      </c>
      <c r="B657" s="12" t="s">
        <v>1964</v>
      </c>
      <c r="C657" s="12" t="s">
        <v>1965</v>
      </c>
      <c r="D657" s="12" t="s">
        <v>117</v>
      </c>
      <c r="E657" s="12" t="s">
        <v>29</v>
      </c>
      <c r="F657" s="12">
        <v>305</v>
      </c>
      <c r="G657" s="13" t="s">
        <v>83</v>
      </c>
      <c r="H657" s="13" t="s">
        <v>31</v>
      </c>
      <c r="I657" s="13" t="s">
        <v>58</v>
      </c>
      <c r="J657" s="13" t="s">
        <v>59</v>
      </c>
      <c r="K657" s="14">
        <v>34.159999999999997</v>
      </c>
      <c r="L657" s="14">
        <v>21</v>
      </c>
      <c r="M657" s="14">
        <v>1.6266666666666665</v>
      </c>
      <c r="N657" s="14" t="s">
        <v>34</v>
      </c>
      <c r="O657" s="14">
        <v>70</v>
      </c>
      <c r="P657" s="14"/>
      <c r="Q657" s="15">
        <f>L657*O657</f>
        <v>1470</v>
      </c>
      <c r="R657" s="16">
        <v>0</v>
      </c>
      <c r="S657" s="16">
        <f>L657*R657</f>
        <v>0</v>
      </c>
      <c r="T657" s="16">
        <f>Q657-S657</f>
        <v>1470</v>
      </c>
      <c r="U657" s="16">
        <f>T657*1</f>
        <v>1470</v>
      </c>
      <c r="V657" s="16">
        <f>T657-U657</f>
        <v>0</v>
      </c>
      <c r="W657" s="16"/>
      <c r="X657" s="17"/>
      <c r="Y657" s="13"/>
      <c r="Z657" s="13" t="s">
        <v>35</v>
      </c>
    </row>
    <row r="658" spans="1:26" x14ac:dyDescent="0.25">
      <c r="A658" s="11">
        <v>45307</v>
      </c>
      <c r="B658" s="12" t="s">
        <v>1966</v>
      </c>
      <c r="C658" s="12" t="s">
        <v>1967</v>
      </c>
      <c r="D658" s="12" t="s">
        <v>44</v>
      </c>
      <c r="E658" s="12" t="s">
        <v>29</v>
      </c>
      <c r="F658" s="12" t="s">
        <v>45</v>
      </c>
      <c r="G658" s="13" t="s">
        <v>46</v>
      </c>
      <c r="H658" s="13" t="s">
        <v>93</v>
      </c>
      <c r="I658" s="13" t="s">
        <v>93</v>
      </c>
      <c r="J658" s="13" t="s">
        <v>94</v>
      </c>
      <c r="K658" s="14">
        <v>18.46</v>
      </c>
      <c r="L658" s="14">
        <v>11</v>
      </c>
      <c r="M658" s="14">
        <v>1.6781818181818182</v>
      </c>
      <c r="N658" s="14">
        <v>15</v>
      </c>
      <c r="O658" s="14" t="s">
        <v>34</v>
      </c>
      <c r="P658" s="14"/>
      <c r="Q658" s="15">
        <f t="shared" ref="Q658" si="985">+K658*N658</f>
        <v>276.90000000000003</v>
      </c>
      <c r="R658" s="16">
        <v>0</v>
      </c>
      <c r="S658" s="16">
        <f t="shared" ref="S658" si="986">+K658*R658</f>
        <v>0</v>
      </c>
      <c r="T658" s="16">
        <f t="shared" ref="T658:T668" si="987">+Q658-S658</f>
        <v>276.90000000000003</v>
      </c>
      <c r="U658" s="16">
        <f t="shared" ref="U658" si="988">+T658*0</f>
        <v>0</v>
      </c>
      <c r="V658" s="16">
        <f>+T658-U658</f>
        <v>276.90000000000003</v>
      </c>
      <c r="W658" s="16"/>
      <c r="X658" s="17"/>
      <c r="Y658" s="13"/>
      <c r="Z658" s="13" t="s">
        <v>35</v>
      </c>
    </row>
    <row r="659" spans="1:26" x14ac:dyDescent="0.25">
      <c r="A659" s="11">
        <v>45307</v>
      </c>
      <c r="B659" s="12" t="s">
        <v>1968</v>
      </c>
      <c r="C659" s="12" t="s">
        <v>1969</v>
      </c>
      <c r="D659" s="12" t="s">
        <v>1685</v>
      </c>
      <c r="E659" s="12" t="s">
        <v>29</v>
      </c>
      <c r="F659" s="12">
        <v>4378</v>
      </c>
      <c r="G659" s="13" t="s">
        <v>57</v>
      </c>
      <c r="H659" s="13" t="s">
        <v>93</v>
      </c>
      <c r="I659" s="13" t="s">
        <v>93</v>
      </c>
      <c r="J659" s="13" t="s">
        <v>94</v>
      </c>
      <c r="K659" s="14">
        <v>32.520000000000003</v>
      </c>
      <c r="L659" s="14">
        <v>20</v>
      </c>
      <c r="M659" s="14">
        <v>1.6260000000000001</v>
      </c>
      <c r="N659" s="14" t="s">
        <v>34</v>
      </c>
      <c r="O659" s="14">
        <v>25</v>
      </c>
      <c r="P659" s="14"/>
      <c r="Q659" s="16">
        <f t="shared" ref="Q659:Q666" si="989">+L659*O659</f>
        <v>500</v>
      </c>
      <c r="R659" s="16">
        <v>0</v>
      </c>
      <c r="S659" s="16">
        <f t="shared" ref="S659:S666" si="990">+L659*R659</f>
        <v>0</v>
      </c>
      <c r="T659" s="16">
        <f t="shared" si="987"/>
        <v>500</v>
      </c>
      <c r="U659" s="16">
        <f t="shared" ref="U659:U666" si="991">+T659*1</f>
        <v>500</v>
      </c>
      <c r="V659" s="16">
        <f t="shared" ref="V659:V666" si="992">+T659-U659</f>
        <v>0</v>
      </c>
      <c r="W659" s="17"/>
      <c r="X659" s="17"/>
      <c r="Y659" s="13"/>
      <c r="Z659" s="13" t="s">
        <v>35</v>
      </c>
    </row>
    <row r="660" spans="1:26" x14ac:dyDescent="0.25">
      <c r="A660" s="11">
        <v>45307</v>
      </c>
      <c r="B660" s="12" t="s">
        <v>1970</v>
      </c>
      <c r="C660" s="12" t="s">
        <v>1971</v>
      </c>
      <c r="D660" s="12" t="s">
        <v>1675</v>
      </c>
      <c r="E660" s="12" t="s">
        <v>29</v>
      </c>
      <c r="F660" s="12">
        <v>1208</v>
      </c>
      <c r="G660" s="13" t="s">
        <v>57</v>
      </c>
      <c r="H660" s="13" t="s">
        <v>93</v>
      </c>
      <c r="I660" s="13" t="s">
        <v>93</v>
      </c>
      <c r="J660" s="13" t="s">
        <v>94</v>
      </c>
      <c r="K660" s="14">
        <v>32.06</v>
      </c>
      <c r="L660" s="14">
        <v>20</v>
      </c>
      <c r="M660" s="14">
        <v>1.6030000000000002</v>
      </c>
      <c r="N660" s="14" t="s">
        <v>34</v>
      </c>
      <c r="O660" s="14">
        <v>25</v>
      </c>
      <c r="P660" s="14"/>
      <c r="Q660" s="16">
        <f t="shared" si="989"/>
        <v>500</v>
      </c>
      <c r="R660" s="16">
        <v>0</v>
      </c>
      <c r="S660" s="16">
        <f t="shared" si="990"/>
        <v>0</v>
      </c>
      <c r="T660" s="16">
        <f t="shared" si="987"/>
        <v>500</v>
      </c>
      <c r="U660" s="16">
        <f t="shared" si="991"/>
        <v>500</v>
      </c>
      <c r="V660" s="16">
        <f t="shared" si="992"/>
        <v>0</v>
      </c>
      <c r="W660" s="16"/>
      <c r="X660" s="17"/>
      <c r="Y660" s="13"/>
      <c r="Z660" s="13" t="s">
        <v>35</v>
      </c>
    </row>
    <row r="661" spans="1:26" x14ac:dyDescent="0.25">
      <c r="A661" s="11">
        <v>45307</v>
      </c>
      <c r="B661" s="12" t="s">
        <v>1972</v>
      </c>
      <c r="C661" s="12" t="s">
        <v>1973</v>
      </c>
      <c r="D661" s="12" t="s">
        <v>1876</v>
      </c>
      <c r="E661" s="12" t="s">
        <v>29</v>
      </c>
      <c r="F661" s="12">
        <v>3502</v>
      </c>
      <c r="G661" s="13" t="s">
        <v>57</v>
      </c>
      <c r="H661" s="13" t="s">
        <v>93</v>
      </c>
      <c r="I661" s="13" t="s">
        <v>93</v>
      </c>
      <c r="J661" s="13" t="s">
        <v>94</v>
      </c>
      <c r="K661" s="14">
        <v>33.619999999999997</v>
      </c>
      <c r="L661" s="14">
        <v>20</v>
      </c>
      <c r="M661" s="14">
        <v>1.6809999999999998</v>
      </c>
      <c r="N661" s="14" t="s">
        <v>34</v>
      </c>
      <c r="O661" s="14">
        <v>25</v>
      </c>
      <c r="P661" s="14"/>
      <c r="Q661" s="16">
        <f t="shared" si="989"/>
        <v>500</v>
      </c>
      <c r="R661" s="16">
        <v>0</v>
      </c>
      <c r="S661" s="16">
        <f t="shared" si="990"/>
        <v>0</v>
      </c>
      <c r="T661" s="16">
        <f t="shared" si="987"/>
        <v>500</v>
      </c>
      <c r="U661" s="16">
        <f t="shared" si="991"/>
        <v>500</v>
      </c>
      <c r="V661" s="16">
        <f t="shared" si="992"/>
        <v>0</v>
      </c>
      <c r="W661" s="16"/>
      <c r="X661" s="17"/>
      <c r="Y661" s="13"/>
      <c r="Z661" s="13" t="s">
        <v>35</v>
      </c>
    </row>
    <row r="662" spans="1:26" x14ac:dyDescent="0.25">
      <c r="A662" s="11">
        <v>45307</v>
      </c>
      <c r="B662" s="12" t="s">
        <v>1974</v>
      </c>
      <c r="C662" s="12" t="s">
        <v>1975</v>
      </c>
      <c r="D662" s="12" t="s">
        <v>1678</v>
      </c>
      <c r="E662" s="12" t="s">
        <v>29</v>
      </c>
      <c r="F662" s="12">
        <v>2052</v>
      </c>
      <c r="G662" s="13" t="s">
        <v>57</v>
      </c>
      <c r="H662" s="13" t="s">
        <v>93</v>
      </c>
      <c r="I662" s="13" t="s">
        <v>93</v>
      </c>
      <c r="J662" s="13" t="s">
        <v>94</v>
      </c>
      <c r="K662" s="14">
        <v>33.92</v>
      </c>
      <c r="L662" s="14">
        <v>20</v>
      </c>
      <c r="M662" s="14">
        <v>1.6960000000000002</v>
      </c>
      <c r="N662" s="14" t="s">
        <v>34</v>
      </c>
      <c r="O662" s="14">
        <v>25</v>
      </c>
      <c r="P662" s="14"/>
      <c r="Q662" s="16">
        <f t="shared" si="989"/>
        <v>500</v>
      </c>
      <c r="R662" s="16">
        <v>0</v>
      </c>
      <c r="S662" s="16">
        <f t="shared" si="990"/>
        <v>0</v>
      </c>
      <c r="T662" s="16">
        <f t="shared" si="987"/>
        <v>500</v>
      </c>
      <c r="U662" s="16">
        <f t="shared" si="991"/>
        <v>500</v>
      </c>
      <c r="V662" s="16">
        <f t="shared" si="992"/>
        <v>0</v>
      </c>
      <c r="W662" s="16"/>
      <c r="X662" s="17"/>
      <c r="Y662" s="13"/>
      <c r="Z662" s="13" t="s">
        <v>35</v>
      </c>
    </row>
    <row r="663" spans="1:26" x14ac:dyDescent="0.25">
      <c r="A663" s="11">
        <v>45307</v>
      </c>
      <c r="B663" s="12" t="s">
        <v>1976</v>
      </c>
      <c r="C663" s="12" t="s">
        <v>1977</v>
      </c>
      <c r="D663" s="12" t="s">
        <v>56</v>
      </c>
      <c r="E663" s="12" t="s">
        <v>29</v>
      </c>
      <c r="F663" s="12">
        <v>3392</v>
      </c>
      <c r="G663" s="13" t="s">
        <v>57</v>
      </c>
      <c r="H663" s="13" t="s">
        <v>93</v>
      </c>
      <c r="I663" s="13" t="s">
        <v>93</v>
      </c>
      <c r="J663" s="13" t="s">
        <v>94</v>
      </c>
      <c r="K663" s="14">
        <v>40.4</v>
      </c>
      <c r="L663" s="14">
        <v>25</v>
      </c>
      <c r="M663" s="14">
        <v>1.6159999999999999</v>
      </c>
      <c r="N663" s="14" t="s">
        <v>34</v>
      </c>
      <c r="O663" s="14">
        <v>25</v>
      </c>
      <c r="P663" s="14"/>
      <c r="Q663" s="16">
        <f t="shared" si="989"/>
        <v>625</v>
      </c>
      <c r="R663" s="16">
        <v>0</v>
      </c>
      <c r="S663" s="16">
        <f t="shared" si="990"/>
        <v>0</v>
      </c>
      <c r="T663" s="16">
        <f t="shared" si="987"/>
        <v>625</v>
      </c>
      <c r="U663" s="16">
        <f t="shared" si="991"/>
        <v>625</v>
      </c>
      <c r="V663" s="16">
        <f t="shared" si="992"/>
        <v>0</v>
      </c>
      <c r="W663" s="16"/>
      <c r="X663" s="17"/>
      <c r="Y663" s="13"/>
      <c r="Z663" s="13" t="s">
        <v>35</v>
      </c>
    </row>
    <row r="664" spans="1:26" x14ac:dyDescent="0.25">
      <c r="A664" s="11">
        <v>45307</v>
      </c>
      <c r="B664" s="12" t="s">
        <v>1978</v>
      </c>
      <c r="C664" s="12" t="s">
        <v>1979</v>
      </c>
      <c r="D664" s="12" t="s">
        <v>97</v>
      </c>
      <c r="E664" s="12" t="s">
        <v>29</v>
      </c>
      <c r="F664" s="12">
        <v>3608</v>
      </c>
      <c r="G664" s="13" t="s">
        <v>57</v>
      </c>
      <c r="H664" s="13" t="s">
        <v>93</v>
      </c>
      <c r="I664" s="13" t="s">
        <v>93</v>
      </c>
      <c r="J664" s="13" t="s">
        <v>94</v>
      </c>
      <c r="K664" s="14">
        <v>41.24</v>
      </c>
      <c r="L664" s="14">
        <v>25</v>
      </c>
      <c r="M664" s="14">
        <v>1.6496000000000002</v>
      </c>
      <c r="N664" s="14" t="s">
        <v>34</v>
      </c>
      <c r="O664" s="14">
        <v>25</v>
      </c>
      <c r="P664" s="14"/>
      <c r="Q664" s="16">
        <f t="shared" si="989"/>
        <v>625</v>
      </c>
      <c r="R664" s="16">
        <v>0</v>
      </c>
      <c r="S664" s="16">
        <f t="shared" si="990"/>
        <v>0</v>
      </c>
      <c r="T664" s="16">
        <f t="shared" si="987"/>
        <v>625</v>
      </c>
      <c r="U664" s="16">
        <f t="shared" si="991"/>
        <v>625</v>
      </c>
      <c r="V664" s="16">
        <f t="shared" si="992"/>
        <v>0</v>
      </c>
      <c r="W664" s="16"/>
      <c r="X664" s="17"/>
      <c r="Y664" s="13"/>
      <c r="Z664" s="13" t="s">
        <v>35</v>
      </c>
    </row>
    <row r="665" spans="1:26" x14ac:dyDescent="0.25">
      <c r="A665" s="11">
        <v>45307</v>
      </c>
      <c r="B665" s="12" t="s">
        <v>1980</v>
      </c>
      <c r="C665" s="12" t="s">
        <v>1981</v>
      </c>
      <c r="D665" s="12" t="s">
        <v>208</v>
      </c>
      <c r="E665" s="12" t="s">
        <v>29</v>
      </c>
      <c r="F665" s="12">
        <v>3521</v>
      </c>
      <c r="G665" s="13" t="s">
        <v>57</v>
      </c>
      <c r="H665" s="13" t="s">
        <v>31</v>
      </c>
      <c r="I665" s="13" t="s">
        <v>40</v>
      </c>
      <c r="J665" s="13" t="s">
        <v>41</v>
      </c>
      <c r="K665" s="14">
        <v>37.840000000000003</v>
      </c>
      <c r="L665" s="14">
        <v>25</v>
      </c>
      <c r="M665" s="14">
        <v>1.5136000000000001</v>
      </c>
      <c r="N665" s="14" t="s">
        <v>34</v>
      </c>
      <c r="O665" s="14">
        <v>68</v>
      </c>
      <c r="P665" s="14"/>
      <c r="Q665" s="16">
        <f t="shared" si="989"/>
        <v>1700</v>
      </c>
      <c r="R665" s="16">
        <v>0</v>
      </c>
      <c r="S665" s="16">
        <f t="shared" si="990"/>
        <v>0</v>
      </c>
      <c r="T665" s="16">
        <f t="shared" si="987"/>
        <v>1700</v>
      </c>
      <c r="U665" s="16">
        <f t="shared" si="991"/>
        <v>1700</v>
      </c>
      <c r="V665" s="16">
        <f t="shared" si="992"/>
        <v>0</v>
      </c>
      <c r="W665" s="16"/>
      <c r="X665" s="17"/>
      <c r="Y665" s="13"/>
      <c r="Z665" s="13" t="s">
        <v>35</v>
      </c>
    </row>
    <row r="666" spans="1:26" x14ac:dyDescent="0.25">
      <c r="A666" s="11">
        <v>45307</v>
      </c>
      <c r="B666" s="12" t="s">
        <v>1982</v>
      </c>
      <c r="C666" s="12" t="s">
        <v>1983</v>
      </c>
      <c r="D666" s="12" t="s">
        <v>79</v>
      </c>
      <c r="E666" s="12" t="s">
        <v>29</v>
      </c>
      <c r="F666" s="12">
        <v>3424</v>
      </c>
      <c r="G666" s="13" t="s">
        <v>57</v>
      </c>
      <c r="H666" s="13" t="s">
        <v>31</v>
      </c>
      <c r="I666" s="13" t="s">
        <v>40</v>
      </c>
      <c r="J666" s="13" t="s">
        <v>41</v>
      </c>
      <c r="K666" s="14">
        <v>36.08</v>
      </c>
      <c r="L666" s="14">
        <v>25</v>
      </c>
      <c r="M666" s="14">
        <v>1.4432</v>
      </c>
      <c r="N666" s="14" t="s">
        <v>34</v>
      </c>
      <c r="O666" s="14">
        <v>68</v>
      </c>
      <c r="P666" s="14"/>
      <c r="Q666" s="16">
        <f t="shared" si="989"/>
        <v>1700</v>
      </c>
      <c r="R666" s="16">
        <v>0</v>
      </c>
      <c r="S666" s="16">
        <f t="shared" si="990"/>
        <v>0</v>
      </c>
      <c r="T666" s="16">
        <f t="shared" si="987"/>
        <v>1700</v>
      </c>
      <c r="U666" s="16">
        <f t="shared" si="991"/>
        <v>1700</v>
      </c>
      <c r="V666" s="16">
        <f t="shared" si="992"/>
        <v>0</v>
      </c>
      <c r="W666" s="17"/>
      <c r="X666" s="17"/>
      <c r="Y666" s="13"/>
      <c r="Z666" s="13" t="s">
        <v>35</v>
      </c>
    </row>
    <row r="667" spans="1:26" x14ac:dyDescent="0.25">
      <c r="A667" s="11">
        <v>45307</v>
      </c>
      <c r="B667" s="12" t="s">
        <v>1984</v>
      </c>
      <c r="C667" s="12" t="s">
        <v>1985</v>
      </c>
      <c r="D667" s="12" t="s">
        <v>92</v>
      </c>
      <c r="E667" s="12" t="s">
        <v>29</v>
      </c>
      <c r="F667" s="12" t="s">
        <v>45</v>
      </c>
      <c r="G667" s="13" t="s">
        <v>46</v>
      </c>
      <c r="H667" s="13" t="s">
        <v>93</v>
      </c>
      <c r="I667" s="13" t="s">
        <v>93</v>
      </c>
      <c r="J667" s="13" t="s">
        <v>94</v>
      </c>
      <c r="K667" s="14">
        <v>37.36</v>
      </c>
      <c r="L667" s="14">
        <v>25</v>
      </c>
      <c r="M667" s="14">
        <v>1.4944</v>
      </c>
      <c r="N667" s="14">
        <v>15</v>
      </c>
      <c r="O667" s="14" t="s">
        <v>34</v>
      </c>
      <c r="P667" s="14"/>
      <c r="Q667" s="15">
        <f t="shared" ref="Q667" si="993">+K667*N667</f>
        <v>560.4</v>
      </c>
      <c r="R667" s="16">
        <v>0</v>
      </c>
      <c r="S667" s="16">
        <f t="shared" ref="S667" si="994">+K667*R667</f>
        <v>0</v>
      </c>
      <c r="T667" s="16">
        <f t="shared" si="987"/>
        <v>560.4</v>
      </c>
      <c r="U667" s="16">
        <f t="shared" ref="U667" si="995">+T667*0</f>
        <v>0</v>
      </c>
      <c r="V667" s="16">
        <f>+T667-U667</f>
        <v>560.4</v>
      </c>
      <c r="W667" s="16"/>
      <c r="X667" s="17"/>
      <c r="Y667" s="13"/>
      <c r="Z667" s="13" t="s">
        <v>35</v>
      </c>
    </row>
    <row r="668" spans="1:26" x14ac:dyDescent="0.25">
      <c r="A668" s="11">
        <v>45307</v>
      </c>
      <c r="B668" s="12" t="s">
        <v>1986</v>
      </c>
      <c r="C668" s="12" t="s">
        <v>1987</v>
      </c>
      <c r="D668" s="12" t="s">
        <v>578</v>
      </c>
      <c r="E668" s="12" t="s">
        <v>29</v>
      </c>
      <c r="F668" s="12">
        <v>4444</v>
      </c>
      <c r="G668" s="13" t="s">
        <v>57</v>
      </c>
      <c r="H668" s="13" t="s">
        <v>93</v>
      </c>
      <c r="I668" s="13" t="s">
        <v>93</v>
      </c>
      <c r="J668" s="13" t="s">
        <v>94</v>
      </c>
      <c r="K668" s="14">
        <v>33.54</v>
      </c>
      <c r="L668" s="14">
        <v>20</v>
      </c>
      <c r="M668" s="14">
        <v>1.677</v>
      </c>
      <c r="N668" s="14" t="s">
        <v>34</v>
      </c>
      <c r="O668" s="14">
        <v>25</v>
      </c>
      <c r="P668" s="14"/>
      <c r="Q668" s="16">
        <f t="shared" ref="Q668" si="996">+L668*O668</f>
        <v>500</v>
      </c>
      <c r="R668" s="16">
        <v>0</v>
      </c>
      <c r="S668" s="16">
        <f t="shared" ref="S668" si="997">+L668*R668</f>
        <v>0</v>
      </c>
      <c r="T668" s="16">
        <f t="shared" si="987"/>
        <v>500</v>
      </c>
      <c r="U668" s="16">
        <f t="shared" ref="U668" si="998">+T668*1</f>
        <v>500</v>
      </c>
      <c r="V668" s="16">
        <f t="shared" ref="V668" si="999">+T668-U668</f>
        <v>0</v>
      </c>
      <c r="W668" s="16"/>
      <c r="X668" s="17"/>
      <c r="Y668" s="13"/>
      <c r="Z668" s="13" t="s">
        <v>35</v>
      </c>
    </row>
    <row r="669" spans="1:26" x14ac:dyDescent="0.25">
      <c r="A669" s="11">
        <v>45307</v>
      </c>
      <c r="B669" s="12" t="s">
        <v>1988</v>
      </c>
      <c r="C669" s="12" t="s">
        <v>1989</v>
      </c>
      <c r="D669" s="12" t="s">
        <v>148</v>
      </c>
      <c r="E669" s="12" t="s">
        <v>29</v>
      </c>
      <c r="F669" s="12">
        <v>44</v>
      </c>
      <c r="G669" s="13" t="s">
        <v>149</v>
      </c>
      <c r="H669" s="13" t="s">
        <v>93</v>
      </c>
      <c r="I669" s="13" t="s">
        <v>93</v>
      </c>
      <c r="J669" s="13" t="s">
        <v>94</v>
      </c>
      <c r="K669" s="14">
        <v>43.72</v>
      </c>
      <c r="L669" s="14">
        <v>25</v>
      </c>
      <c r="M669" s="14">
        <v>1.7487999999999999</v>
      </c>
      <c r="N669" s="14" t="s">
        <v>34</v>
      </c>
      <c r="O669" s="14">
        <v>25</v>
      </c>
      <c r="P669" s="14"/>
      <c r="Q669" s="16">
        <f>L669*O669</f>
        <v>625</v>
      </c>
      <c r="R669" s="16">
        <v>0</v>
      </c>
      <c r="S669" s="16">
        <f>L669*R669</f>
        <v>0</v>
      </c>
      <c r="T669" s="16">
        <f t="shared" ref="T669" si="1000">Q669-S669</f>
        <v>625</v>
      </c>
      <c r="U669" s="16">
        <f t="shared" ref="U669" si="1001">T669*1</f>
        <v>625</v>
      </c>
      <c r="V669" s="16">
        <f t="shared" ref="V669" si="1002">T669-U669</f>
        <v>0</v>
      </c>
      <c r="W669" s="16"/>
      <c r="X669" s="17"/>
      <c r="Y669" s="13"/>
      <c r="Z669" s="13" t="s">
        <v>35</v>
      </c>
    </row>
    <row r="670" spans="1:26" x14ac:dyDescent="0.25">
      <c r="A670" s="11">
        <v>45307</v>
      </c>
      <c r="B670" s="12" t="s">
        <v>1990</v>
      </c>
      <c r="C670" s="12" t="s">
        <v>1991</v>
      </c>
      <c r="D670" s="12" t="s">
        <v>89</v>
      </c>
      <c r="E670" s="12" t="s">
        <v>29</v>
      </c>
      <c r="F670" s="12">
        <v>3469</v>
      </c>
      <c r="G670" s="13" t="s">
        <v>57</v>
      </c>
      <c r="H670" s="13" t="s">
        <v>31</v>
      </c>
      <c r="I670" s="13" t="s">
        <v>58</v>
      </c>
      <c r="J670" s="13" t="s">
        <v>59</v>
      </c>
      <c r="K670" s="14">
        <v>44.9</v>
      </c>
      <c r="L670" s="14">
        <v>25</v>
      </c>
      <c r="M670" s="14">
        <v>1.796</v>
      </c>
      <c r="N670" s="14" t="s">
        <v>34</v>
      </c>
      <c r="O670" s="14">
        <v>68</v>
      </c>
      <c r="P670" s="14"/>
      <c r="Q670" s="16">
        <f t="shared" ref="Q670" si="1003">+L670*O670</f>
        <v>1700</v>
      </c>
      <c r="R670" s="16">
        <v>0</v>
      </c>
      <c r="S670" s="16">
        <f t="shared" ref="S670" si="1004">+L670*R670</f>
        <v>0</v>
      </c>
      <c r="T670" s="16">
        <f t="shared" ref="T670" si="1005">+Q670-S670</f>
        <v>1700</v>
      </c>
      <c r="U670" s="16">
        <f t="shared" ref="U670" si="1006">+T670*1</f>
        <v>1700</v>
      </c>
      <c r="V670" s="16">
        <f t="shared" ref="V670" si="1007">+T670-U670</f>
        <v>0</v>
      </c>
      <c r="W670" s="17"/>
      <c r="X670" s="17"/>
      <c r="Y670" s="13"/>
      <c r="Z670" s="13" t="s">
        <v>35</v>
      </c>
    </row>
    <row r="671" spans="1:26" x14ac:dyDescent="0.25">
      <c r="A671" s="11">
        <v>45307</v>
      </c>
      <c r="B671" s="12" t="s">
        <v>1992</v>
      </c>
      <c r="C671" s="12" t="s">
        <v>1993</v>
      </c>
      <c r="D671" s="12" t="s">
        <v>405</v>
      </c>
      <c r="E671" s="12" t="s">
        <v>29</v>
      </c>
      <c r="F671" s="12">
        <v>199</v>
      </c>
      <c r="G671" s="13" t="s">
        <v>101</v>
      </c>
      <c r="H671" s="13" t="s">
        <v>31</v>
      </c>
      <c r="I671" s="13" t="s">
        <v>40</v>
      </c>
      <c r="J671" s="13" t="s">
        <v>41</v>
      </c>
      <c r="K671" s="14">
        <v>35.520000000000003</v>
      </c>
      <c r="L671" s="14">
        <v>25</v>
      </c>
      <c r="M671" s="14">
        <v>1.4208000000000001</v>
      </c>
      <c r="N671" s="14">
        <v>46</v>
      </c>
      <c r="O671" s="14" t="s">
        <v>34</v>
      </c>
      <c r="P671" s="14"/>
      <c r="Q671" s="15">
        <f>K671*N671</f>
        <v>1633.92</v>
      </c>
      <c r="R671" s="16">
        <v>0</v>
      </c>
      <c r="S671" s="16">
        <f>K671*R671</f>
        <v>0</v>
      </c>
      <c r="T671" s="16">
        <f>Q671-S671</f>
        <v>1633.92</v>
      </c>
      <c r="U671" s="16">
        <f>T671*1</f>
        <v>1633.92</v>
      </c>
      <c r="V671" s="16">
        <f>T671-U671</f>
        <v>0</v>
      </c>
      <c r="W671" s="17">
        <v>0</v>
      </c>
      <c r="X671" s="17"/>
      <c r="Y671" s="13"/>
      <c r="Z671" s="13" t="s">
        <v>35</v>
      </c>
    </row>
    <row r="672" spans="1:26" x14ac:dyDescent="0.25">
      <c r="A672" s="11">
        <v>45307</v>
      </c>
      <c r="B672" s="12" t="s">
        <v>1994</v>
      </c>
      <c r="C672" s="12" t="s">
        <v>1995</v>
      </c>
      <c r="D672" s="12" t="s">
        <v>848</v>
      </c>
      <c r="E672" s="12" t="s">
        <v>29</v>
      </c>
      <c r="F672" s="12">
        <v>20459</v>
      </c>
      <c r="G672" s="13" t="s">
        <v>101</v>
      </c>
      <c r="H672" s="13" t="s">
        <v>31</v>
      </c>
      <c r="I672" s="13" t="s">
        <v>69</v>
      </c>
      <c r="J672" s="13" t="s">
        <v>70</v>
      </c>
      <c r="K672" s="14">
        <v>34.979999999999997</v>
      </c>
      <c r="L672" s="14">
        <v>25</v>
      </c>
      <c r="M672" s="14">
        <v>1.3991999999999998</v>
      </c>
      <c r="N672" s="14">
        <v>48</v>
      </c>
      <c r="O672" s="14" t="s">
        <v>34</v>
      </c>
      <c r="P672" s="14"/>
      <c r="Q672" s="15">
        <f t="shared" ref="Q672" si="1008">K672*N672</f>
        <v>1679.04</v>
      </c>
      <c r="R672" s="16">
        <v>0</v>
      </c>
      <c r="S672" s="16">
        <f t="shared" ref="S672" si="1009">K672*R672</f>
        <v>0</v>
      </c>
      <c r="T672" s="16">
        <f t="shared" ref="T672" si="1010">Q672-S672</f>
        <v>1679.04</v>
      </c>
      <c r="U672" s="16">
        <f t="shared" ref="U672" si="1011">T672*1</f>
        <v>1679.04</v>
      </c>
      <c r="V672" s="16">
        <f t="shared" ref="V672" si="1012">T672-U672</f>
        <v>0</v>
      </c>
      <c r="W672" s="16"/>
      <c r="X672" s="17"/>
      <c r="Y672" s="13"/>
      <c r="Z672" s="13" t="s">
        <v>35</v>
      </c>
    </row>
    <row r="673" spans="1:26" x14ac:dyDescent="0.25">
      <c r="A673" s="11">
        <v>45307</v>
      </c>
      <c r="B673" s="12" t="s">
        <v>1996</v>
      </c>
      <c r="C673" s="12" t="s">
        <v>1997</v>
      </c>
      <c r="D673" s="12" t="s">
        <v>1007</v>
      </c>
      <c r="E673" s="12" t="s">
        <v>29</v>
      </c>
      <c r="F673" s="12" t="s">
        <v>45</v>
      </c>
      <c r="G673" s="13" t="s">
        <v>46</v>
      </c>
      <c r="H673" s="13" t="s">
        <v>93</v>
      </c>
      <c r="I673" s="13" t="s">
        <v>93</v>
      </c>
      <c r="J673" s="13" t="s">
        <v>94</v>
      </c>
      <c r="K673" s="14">
        <v>19.760000000000002</v>
      </c>
      <c r="L673" s="14">
        <v>12</v>
      </c>
      <c r="M673" s="14">
        <v>1.6466666666666667</v>
      </c>
      <c r="N673" s="14">
        <v>15</v>
      </c>
      <c r="O673" s="14" t="s">
        <v>34</v>
      </c>
      <c r="P673" s="14"/>
      <c r="Q673" s="15">
        <f t="shared" ref="Q673" si="1013">+K673*N673</f>
        <v>296.40000000000003</v>
      </c>
      <c r="R673" s="16">
        <v>0</v>
      </c>
      <c r="S673" s="16">
        <f t="shared" ref="S673" si="1014">+K673*R673</f>
        <v>0</v>
      </c>
      <c r="T673" s="16">
        <f t="shared" ref="T673" si="1015">+Q673-S673</f>
        <v>296.40000000000003</v>
      </c>
      <c r="U673" s="16">
        <f t="shared" ref="U673" si="1016">+T673*0</f>
        <v>0</v>
      </c>
      <c r="V673" s="16">
        <f>+T673-U673</f>
        <v>296.40000000000003</v>
      </c>
      <c r="W673" s="16"/>
      <c r="X673" s="17"/>
      <c r="Y673" s="13"/>
      <c r="Z673" s="13" t="s">
        <v>35</v>
      </c>
    </row>
    <row r="674" spans="1:26" x14ac:dyDescent="0.25">
      <c r="A674" s="11">
        <v>45308</v>
      </c>
      <c r="B674" s="12" t="s">
        <v>1998</v>
      </c>
      <c r="C674" s="12" t="s">
        <v>1999</v>
      </c>
      <c r="D674" s="12" t="s">
        <v>68</v>
      </c>
      <c r="E674" s="12" t="s">
        <v>29</v>
      </c>
      <c r="F674" s="12"/>
      <c r="G674" s="13" t="s">
        <v>63</v>
      </c>
      <c r="H674" s="13" t="s">
        <v>31</v>
      </c>
      <c r="I674" s="13" t="s">
        <v>40</v>
      </c>
      <c r="J674" s="13" t="s">
        <v>41</v>
      </c>
      <c r="K674" s="14">
        <v>42.48</v>
      </c>
      <c r="L674" s="14">
        <v>29</v>
      </c>
      <c r="M674" s="14">
        <v>1.4648275862068965</v>
      </c>
      <c r="N674" s="14">
        <v>90</v>
      </c>
      <c r="O674" s="14" t="s">
        <v>34</v>
      </c>
      <c r="P674" s="14"/>
      <c r="Q674" s="15">
        <f>+K674*N674</f>
        <v>3823.2</v>
      </c>
      <c r="R674" s="16">
        <v>43</v>
      </c>
      <c r="S674" s="16">
        <f>+K674*R674</f>
        <v>1826.6399999999999</v>
      </c>
      <c r="T674" s="16">
        <f>+Q674-S674</f>
        <v>1996.56</v>
      </c>
      <c r="U674" s="16">
        <f t="shared" ref="U674:U676" si="1017">+T674*1</f>
        <v>1996.56</v>
      </c>
      <c r="V674" s="16">
        <f t="shared" ref="V674:V676" si="1018">+T674-U674</f>
        <v>0</v>
      </c>
      <c r="W674" s="17">
        <f>+K674*40</f>
        <v>1699.1999999999998</v>
      </c>
      <c r="X674" s="17"/>
      <c r="Y674" s="13" t="s">
        <v>64</v>
      </c>
      <c r="Z674" s="13" t="s">
        <v>65</v>
      </c>
    </row>
    <row r="675" spans="1:26" x14ac:dyDescent="0.25">
      <c r="A675" s="11">
        <v>45308</v>
      </c>
      <c r="B675" s="12" t="s">
        <v>2000</v>
      </c>
      <c r="C675" s="12" t="s">
        <v>2001</v>
      </c>
      <c r="D675" s="12" t="s">
        <v>56</v>
      </c>
      <c r="E675" s="12" t="s">
        <v>29</v>
      </c>
      <c r="F675" s="12">
        <v>3394</v>
      </c>
      <c r="G675" s="13" t="s">
        <v>57</v>
      </c>
      <c r="H675" s="13" t="s">
        <v>31</v>
      </c>
      <c r="I675" s="13" t="s">
        <v>58</v>
      </c>
      <c r="J675" s="13" t="s">
        <v>59</v>
      </c>
      <c r="K675" s="14">
        <v>42.06</v>
      </c>
      <c r="L675" s="14">
        <v>25</v>
      </c>
      <c r="M675" s="14">
        <v>1.6824000000000001</v>
      </c>
      <c r="N675" s="14" t="s">
        <v>34</v>
      </c>
      <c r="O675" s="14">
        <v>68</v>
      </c>
      <c r="P675" s="14"/>
      <c r="Q675" s="16">
        <f t="shared" ref="Q675:Q676" si="1019">+L675*O675</f>
        <v>1700</v>
      </c>
      <c r="R675" s="16">
        <v>0</v>
      </c>
      <c r="S675" s="16">
        <f t="shared" ref="S675:S676" si="1020">+L675*R675</f>
        <v>0</v>
      </c>
      <c r="T675" s="16">
        <f t="shared" ref="T675:T677" si="1021">+Q675-S675</f>
        <v>1700</v>
      </c>
      <c r="U675" s="16">
        <f t="shared" si="1017"/>
        <v>1700</v>
      </c>
      <c r="V675" s="16">
        <f t="shared" si="1018"/>
        <v>0</v>
      </c>
      <c r="W675" s="16"/>
      <c r="X675" s="17"/>
      <c r="Y675" s="13"/>
      <c r="Z675" s="13" t="s">
        <v>35</v>
      </c>
    </row>
    <row r="676" spans="1:26" x14ac:dyDescent="0.25">
      <c r="A676" s="11">
        <v>45308</v>
      </c>
      <c r="B676" s="12" t="s">
        <v>2002</v>
      </c>
      <c r="C676" s="12" t="s">
        <v>2003</v>
      </c>
      <c r="D676" s="12" t="s">
        <v>263</v>
      </c>
      <c r="E676" s="12" t="s">
        <v>29</v>
      </c>
      <c r="F676" s="12">
        <v>3393</v>
      </c>
      <c r="G676" s="13" t="s">
        <v>57</v>
      </c>
      <c r="H676" s="13" t="s">
        <v>31</v>
      </c>
      <c r="I676" s="13" t="s">
        <v>58</v>
      </c>
      <c r="J676" s="13" t="s">
        <v>59</v>
      </c>
      <c r="K676" s="14">
        <v>41.92</v>
      </c>
      <c r="L676" s="14">
        <v>25</v>
      </c>
      <c r="M676" s="14">
        <v>1.6768000000000001</v>
      </c>
      <c r="N676" s="14" t="s">
        <v>34</v>
      </c>
      <c r="O676" s="14">
        <v>68</v>
      </c>
      <c r="P676" s="14"/>
      <c r="Q676" s="16">
        <f t="shared" si="1019"/>
        <v>1700</v>
      </c>
      <c r="R676" s="16">
        <v>0</v>
      </c>
      <c r="S676" s="16">
        <f t="shared" si="1020"/>
        <v>0</v>
      </c>
      <c r="T676" s="16">
        <f t="shared" si="1021"/>
        <v>1700</v>
      </c>
      <c r="U676" s="16">
        <f t="shared" si="1017"/>
        <v>1700</v>
      </c>
      <c r="V676" s="16">
        <f t="shared" si="1018"/>
        <v>0</v>
      </c>
      <c r="W676" s="16"/>
      <c r="X676" s="17"/>
      <c r="Y676" s="13"/>
      <c r="Z676" s="13" t="s">
        <v>35</v>
      </c>
    </row>
    <row r="677" spans="1:26" x14ac:dyDescent="0.25">
      <c r="A677" s="11">
        <v>45308</v>
      </c>
      <c r="B677" s="12" t="s">
        <v>2004</v>
      </c>
      <c r="C677" s="12" t="s">
        <v>2005</v>
      </c>
      <c r="D677" s="12" t="s">
        <v>44</v>
      </c>
      <c r="E677" s="12" t="s">
        <v>29</v>
      </c>
      <c r="F677" s="12" t="s">
        <v>45</v>
      </c>
      <c r="G677" s="13" t="s">
        <v>46</v>
      </c>
      <c r="H677" s="13" t="s">
        <v>47</v>
      </c>
      <c r="I677" s="13" t="s">
        <v>307</v>
      </c>
      <c r="J677" s="13" t="s">
        <v>308</v>
      </c>
      <c r="K677" s="14">
        <v>17.64</v>
      </c>
      <c r="L677" s="14">
        <v>10</v>
      </c>
      <c r="M677" s="14">
        <v>1.764</v>
      </c>
      <c r="N677" s="14">
        <v>34</v>
      </c>
      <c r="O677" s="14" t="s">
        <v>34</v>
      </c>
      <c r="P677" s="14"/>
      <c r="Q677" s="15">
        <f t="shared" ref="Q677" si="1022">+K677*N677</f>
        <v>599.76</v>
      </c>
      <c r="R677" s="16">
        <v>0</v>
      </c>
      <c r="S677" s="16">
        <f t="shared" ref="S677" si="1023">+K677*R677</f>
        <v>0</v>
      </c>
      <c r="T677" s="16">
        <f t="shared" si="1021"/>
        <v>599.76</v>
      </c>
      <c r="U677" s="16">
        <f>+T677*0</f>
        <v>0</v>
      </c>
      <c r="V677" s="16">
        <f>+T677-U677</f>
        <v>599.76</v>
      </c>
      <c r="W677" s="16"/>
      <c r="X677" s="17"/>
      <c r="Y677" s="13"/>
      <c r="Z677" s="13" t="s">
        <v>35</v>
      </c>
    </row>
    <row r="678" spans="1:26" x14ac:dyDescent="0.25">
      <c r="A678" s="11">
        <v>45308</v>
      </c>
      <c r="B678" s="12" t="s">
        <v>2006</v>
      </c>
      <c r="C678" s="12" t="s">
        <v>2007</v>
      </c>
      <c r="D678" s="12" t="s">
        <v>144</v>
      </c>
      <c r="E678" s="12" t="s">
        <v>29</v>
      </c>
      <c r="F678" s="12">
        <v>2419</v>
      </c>
      <c r="G678" s="13" t="s">
        <v>145</v>
      </c>
      <c r="H678" s="13" t="s">
        <v>31</v>
      </c>
      <c r="I678" s="13" t="s">
        <v>58</v>
      </c>
      <c r="J678" s="13" t="s">
        <v>59</v>
      </c>
      <c r="K678" s="14">
        <v>41.26</v>
      </c>
      <c r="L678" s="14">
        <v>25</v>
      </c>
      <c r="M678" s="14">
        <v>1.6503999999999999</v>
      </c>
      <c r="N678" s="14">
        <v>43</v>
      </c>
      <c r="O678" s="14" t="s">
        <v>34</v>
      </c>
      <c r="P678" s="14"/>
      <c r="Q678" s="16">
        <f>K678*N678</f>
        <v>1774.1799999999998</v>
      </c>
      <c r="R678" s="16">
        <v>0</v>
      </c>
      <c r="S678" s="16">
        <f>K678*R678</f>
        <v>0</v>
      </c>
      <c r="T678" s="16">
        <f>Q678-S678</f>
        <v>1774.1799999999998</v>
      </c>
      <c r="U678" s="16">
        <f>T678*1</f>
        <v>1774.1799999999998</v>
      </c>
      <c r="V678" s="16">
        <f>T678-U678</f>
        <v>0</v>
      </c>
      <c r="W678" s="16"/>
      <c r="X678" s="17"/>
      <c r="Y678" s="13"/>
      <c r="Z678" s="13" t="s">
        <v>35</v>
      </c>
    </row>
    <row r="679" spans="1:26" x14ac:dyDescent="0.25">
      <c r="A679" s="11">
        <v>45308</v>
      </c>
      <c r="B679" s="12" t="s">
        <v>2008</v>
      </c>
      <c r="C679" s="12" t="s">
        <v>2009</v>
      </c>
      <c r="D679" s="12" t="s">
        <v>1007</v>
      </c>
      <c r="E679" s="12" t="s">
        <v>29</v>
      </c>
      <c r="F679" s="12" t="s">
        <v>45</v>
      </c>
      <c r="G679" s="13" t="s">
        <v>46</v>
      </c>
      <c r="H679" s="13" t="s">
        <v>47</v>
      </c>
      <c r="I679" s="13" t="s">
        <v>307</v>
      </c>
      <c r="J679" s="13" t="s">
        <v>308</v>
      </c>
      <c r="K679" s="14">
        <v>17.46</v>
      </c>
      <c r="L679" s="14">
        <v>10</v>
      </c>
      <c r="M679" s="14">
        <v>1.746</v>
      </c>
      <c r="N679" s="14">
        <v>34</v>
      </c>
      <c r="O679" s="14" t="s">
        <v>34</v>
      </c>
      <c r="P679" s="14"/>
      <c r="Q679" s="15">
        <f t="shared" ref="Q679" si="1024">+K679*N679</f>
        <v>593.64</v>
      </c>
      <c r="R679" s="16">
        <v>0</v>
      </c>
      <c r="S679" s="16">
        <f t="shared" ref="S679" si="1025">+K679*R679</f>
        <v>0</v>
      </c>
      <c r="T679" s="16">
        <f t="shared" ref="T679:T680" si="1026">+Q679-S679</f>
        <v>593.64</v>
      </c>
      <c r="U679" s="16">
        <f>+T679*0</f>
        <v>0</v>
      </c>
      <c r="V679" s="16">
        <f>+T679-U679</f>
        <v>593.64</v>
      </c>
      <c r="W679" s="16"/>
      <c r="X679" s="17"/>
      <c r="Y679" s="13"/>
      <c r="Z679" s="13" t="s">
        <v>35</v>
      </c>
    </row>
    <row r="680" spans="1:26" x14ac:dyDescent="0.25">
      <c r="A680" s="11">
        <v>45308</v>
      </c>
      <c r="B680" s="12" t="s">
        <v>2010</v>
      </c>
      <c r="C680" s="12" t="s">
        <v>2011</v>
      </c>
      <c r="D680" s="12" t="s">
        <v>82</v>
      </c>
      <c r="E680" s="12" t="s">
        <v>29</v>
      </c>
      <c r="F680" s="12">
        <v>2046</v>
      </c>
      <c r="G680" s="13" t="s">
        <v>57</v>
      </c>
      <c r="H680" s="13" t="s">
        <v>31</v>
      </c>
      <c r="I680" s="13" t="s">
        <v>40</v>
      </c>
      <c r="J680" s="13" t="s">
        <v>41</v>
      </c>
      <c r="K680" s="14">
        <v>38.119999999999997</v>
      </c>
      <c r="L680" s="14">
        <v>25</v>
      </c>
      <c r="M680" s="14">
        <v>1.5247999999999999</v>
      </c>
      <c r="N680" s="14" t="s">
        <v>34</v>
      </c>
      <c r="O680" s="14">
        <v>68</v>
      </c>
      <c r="P680" s="14"/>
      <c r="Q680" s="16">
        <f t="shared" ref="Q680" si="1027">+L680*O680</f>
        <v>1700</v>
      </c>
      <c r="R680" s="16">
        <v>0</v>
      </c>
      <c r="S680" s="16">
        <f t="shared" ref="S680" si="1028">+L680*R680</f>
        <v>0</v>
      </c>
      <c r="T680" s="16">
        <f t="shared" si="1026"/>
        <v>1700</v>
      </c>
      <c r="U680" s="16">
        <f t="shared" ref="U680" si="1029">+T680*1</f>
        <v>1700</v>
      </c>
      <c r="V680" s="16">
        <f t="shared" ref="V680" si="1030">+T680-U680</f>
        <v>0</v>
      </c>
      <c r="W680" s="16"/>
      <c r="X680" s="17"/>
      <c r="Y680" s="13"/>
      <c r="Z680" s="13" t="s">
        <v>35</v>
      </c>
    </row>
    <row r="681" spans="1:26" x14ac:dyDescent="0.25">
      <c r="A681" s="11">
        <v>45308</v>
      </c>
      <c r="B681" s="12" t="s">
        <v>2012</v>
      </c>
      <c r="C681" s="12" t="s">
        <v>2013</v>
      </c>
      <c r="D681" s="12" t="s">
        <v>117</v>
      </c>
      <c r="E681" s="12" t="s">
        <v>29</v>
      </c>
      <c r="F681" s="12">
        <v>304</v>
      </c>
      <c r="G681" s="13" t="s">
        <v>83</v>
      </c>
      <c r="H681" s="13" t="s">
        <v>31</v>
      </c>
      <c r="I681" s="13" t="s">
        <v>69</v>
      </c>
      <c r="J681" s="13" t="s">
        <v>70</v>
      </c>
      <c r="K681" s="14">
        <v>29.56</v>
      </c>
      <c r="L681" s="14">
        <v>20</v>
      </c>
      <c r="M681" s="14">
        <v>1.478</v>
      </c>
      <c r="N681" s="14" t="s">
        <v>34</v>
      </c>
      <c r="O681" s="14">
        <v>72</v>
      </c>
      <c r="P681" s="14"/>
      <c r="Q681" s="15">
        <f>L681*O681</f>
        <v>1440</v>
      </c>
      <c r="R681" s="16">
        <v>0</v>
      </c>
      <c r="S681" s="16">
        <f>L681*R681</f>
        <v>0</v>
      </c>
      <c r="T681" s="16">
        <f>Q681-S681</f>
        <v>1440</v>
      </c>
      <c r="U681" s="16">
        <f>T681*1</f>
        <v>1440</v>
      </c>
      <c r="V681" s="16">
        <f>T681-U681</f>
        <v>0</v>
      </c>
      <c r="W681" s="16"/>
      <c r="X681" s="17"/>
      <c r="Y681" s="13"/>
      <c r="Z681" s="13" t="s">
        <v>35</v>
      </c>
    </row>
    <row r="682" spans="1:26" x14ac:dyDescent="0.25">
      <c r="A682" s="11">
        <v>45308</v>
      </c>
      <c r="B682" s="12" t="s">
        <v>2014</v>
      </c>
      <c r="C682" s="12" t="s">
        <v>2015</v>
      </c>
      <c r="D682" s="12" t="s">
        <v>100</v>
      </c>
      <c r="E682" s="12" t="s">
        <v>29</v>
      </c>
      <c r="F682" s="12">
        <v>20940</v>
      </c>
      <c r="G682" s="13" t="s">
        <v>101</v>
      </c>
      <c r="H682" s="13" t="s">
        <v>31</v>
      </c>
      <c r="I682" s="13" t="s">
        <v>69</v>
      </c>
      <c r="J682" s="13" t="s">
        <v>70</v>
      </c>
      <c r="K682" s="14">
        <v>35.5</v>
      </c>
      <c r="L682" s="14">
        <v>25</v>
      </c>
      <c r="M682" s="14">
        <v>1.42</v>
      </c>
      <c r="N682" s="14">
        <v>48</v>
      </c>
      <c r="O682" s="14" t="s">
        <v>34</v>
      </c>
      <c r="P682" s="14"/>
      <c r="Q682" s="15">
        <f t="shared" ref="Q682" si="1031">K682*N682</f>
        <v>1704</v>
      </c>
      <c r="R682" s="16">
        <v>0</v>
      </c>
      <c r="S682" s="16">
        <f t="shared" ref="S682" si="1032">K682*R682</f>
        <v>0</v>
      </c>
      <c r="T682" s="16">
        <f t="shared" ref="T682" si="1033">Q682-S682</f>
        <v>1704</v>
      </c>
      <c r="U682" s="16">
        <f t="shared" ref="U682" si="1034">T682*1</f>
        <v>1704</v>
      </c>
      <c r="V682" s="16">
        <f t="shared" ref="V682" si="1035">T682-U682</f>
        <v>0</v>
      </c>
      <c r="W682" s="16"/>
      <c r="X682" s="17"/>
      <c r="Y682" s="13"/>
      <c r="Z682" s="13" t="s">
        <v>35</v>
      </c>
    </row>
    <row r="683" spans="1:26" x14ac:dyDescent="0.25">
      <c r="A683" s="11">
        <v>45308</v>
      </c>
      <c r="B683" s="12" t="s">
        <v>2016</v>
      </c>
      <c r="C683" s="12" t="s">
        <v>2017</v>
      </c>
      <c r="D683" s="12" t="s">
        <v>62</v>
      </c>
      <c r="E683" s="12" t="s">
        <v>29</v>
      </c>
      <c r="F683" s="12">
        <v>523</v>
      </c>
      <c r="G683" s="13" t="s">
        <v>64</v>
      </c>
      <c r="H683" s="13" t="s">
        <v>31</v>
      </c>
      <c r="I683" s="13" t="s">
        <v>40</v>
      </c>
      <c r="J683" s="13" t="s">
        <v>41</v>
      </c>
      <c r="K683" s="14">
        <v>38.14</v>
      </c>
      <c r="L683" s="14">
        <v>25</v>
      </c>
      <c r="M683" s="14">
        <v>1.5256000000000001</v>
      </c>
      <c r="N683" s="14" t="s">
        <v>34</v>
      </c>
      <c r="O683" s="14">
        <v>71</v>
      </c>
      <c r="P683" s="14"/>
      <c r="Q683" s="15">
        <f t="shared" ref="Q683" si="1036">+L683*O683</f>
        <v>1775</v>
      </c>
      <c r="R683" s="16">
        <v>0</v>
      </c>
      <c r="S683" s="16">
        <f t="shared" ref="S683" si="1037">+L683*R683</f>
        <v>0</v>
      </c>
      <c r="T683" s="16">
        <f t="shared" ref="T683" si="1038">+Q683-S683</f>
        <v>1775</v>
      </c>
      <c r="U683" s="16">
        <f>+T683*0</f>
        <v>0</v>
      </c>
      <c r="V683" s="16">
        <f t="shared" ref="V683" si="1039">+T683-U683</f>
        <v>1775</v>
      </c>
      <c r="W683" s="16"/>
      <c r="X683" s="17"/>
      <c r="Y683" s="13"/>
      <c r="Z683" s="13" t="s">
        <v>35</v>
      </c>
    </row>
    <row r="684" spans="1:26" x14ac:dyDescent="0.25">
      <c r="A684" s="11">
        <v>45308</v>
      </c>
      <c r="B684" s="12" t="s">
        <v>2018</v>
      </c>
      <c r="C684" s="12" t="s">
        <v>2019</v>
      </c>
      <c r="D684" s="12" t="s">
        <v>410</v>
      </c>
      <c r="E684" s="12" t="s">
        <v>29</v>
      </c>
      <c r="F684" s="12">
        <v>2420</v>
      </c>
      <c r="G684" s="13" t="s">
        <v>145</v>
      </c>
      <c r="H684" s="13" t="s">
        <v>31</v>
      </c>
      <c r="I684" s="13" t="s">
        <v>58</v>
      </c>
      <c r="J684" s="13" t="s">
        <v>59</v>
      </c>
      <c r="K684" s="14">
        <v>40.98</v>
      </c>
      <c r="L684" s="14">
        <v>25</v>
      </c>
      <c r="M684" s="14">
        <v>1.6391999999999998</v>
      </c>
      <c r="N684" s="14">
        <v>43</v>
      </c>
      <c r="O684" s="14" t="s">
        <v>34</v>
      </c>
      <c r="P684" s="14"/>
      <c r="Q684" s="16">
        <f>K684*N684</f>
        <v>1762.1399999999999</v>
      </c>
      <c r="R684" s="16">
        <v>0</v>
      </c>
      <c r="S684" s="16">
        <f>K684*R684</f>
        <v>0</v>
      </c>
      <c r="T684" s="16">
        <f>Q684-S684</f>
        <v>1762.1399999999999</v>
      </c>
      <c r="U684" s="16">
        <f>T684*1</f>
        <v>1762.1399999999999</v>
      </c>
      <c r="V684" s="16">
        <f>T684-U684</f>
        <v>0</v>
      </c>
      <c r="W684" s="17"/>
      <c r="X684" s="17"/>
      <c r="Y684" s="13"/>
      <c r="Z684" s="13" t="s">
        <v>35</v>
      </c>
    </row>
    <row r="685" spans="1:26" x14ac:dyDescent="0.25">
      <c r="A685" s="11">
        <v>45308</v>
      </c>
      <c r="B685" s="12" t="s">
        <v>2020</v>
      </c>
      <c r="C685" s="12" t="s">
        <v>2021</v>
      </c>
      <c r="D685" s="12" t="s">
        <v>89</v>
      </c>
      <c r="E685" s="12" t="s">
        <v>29</v>
      </c>
      <c r="F685" s="12">
        <v>3470</v>
      </c>
      <c r="G685" s="13" t="s">
        <v>57</v>
      </c>
      <c r="H685" s="13" t="s">
        <v>31</v>
      </c>
      <c r="I685" s="13" t="s">
        <v>40</v>
      </c>
      <c r="J685" s="13" t="s">
        <v>41</v>
      </c>
      <c r="K685" s="14">
        <v>38.880000000000003</v>
      </c>
      <c r="L685" s="14">
        <v>25</v>
      </c>
      <c r="M685" s="14">
        <v>1.5552000000000001</v>
      </c>
      <c r="N685" s="14" t="s">
        <v>34</v>
      </c>
      <c r="O685" s="14">
        <v>68</v>
      </c>
      <c r="P685" s="14"/>
      <c r="Q685" s="16">
        <f t="shared" ref="Q685:Q688" si="1040">+L685*O685</f>
        <v>1700</v>
      </c>
      <c r="R685" s="16">
        <v>0</v>
      </c>
      <c r="S685" s="16">
        <f t="shared" ref="S685:S688" si="1041">+L685*R685</f>
        <v>0</v>
      </c>
      <c r="T685" s="16">
        <f t="shared" ref="T685:T691" si="1042">+Q685-S685</f>
        <v>1700</v>
      </c>
      <c r="U685" s="16">
        <f t="shared" ref="U685:U686" si="1043">+T685*1</f>
        <v>1700</v>
      </c>
      <c r="V685" s="16">
        <f t="shared" ref="V685:V688" si="1044">+T685-U685</f>
        <v>0</v>
      </c>
      <c r="W685" s="17"/>
      <c r="X685" s="17"/>
      <c r="Y685" s="13"/>
      <c r="Z685" s="13" t="s">
        <v>35</v>
      </c>
    </row>
    <row r="686" spans="1:26" x14ac:dyDescent="0.25">
      <c r="A686" s="11">
        <v>45308</v>
      </c>
      <c r="B686" s="12" t="s">
        <v>2022</v>
      </c>
      <c r="C686" s="12" t="s">
        <v>2023</v>
      </c>
      <c r="D686" s="12" t="s">
        <v>79</v>
      </c>
      <c r="E686" s="12" t="s">
        <v>29</v>
      </c>
      <c r="F686" s="12">
        <v>3425</v>
      </c>
      <c r="G686" s="13" t="s">
        <v>57</v>
      </c>
      <c r="H686" s="13" t="s">
        <v>31</v>
      </c>
      <c r="I686" s="13" t="s">
        <v>40</v>
      </c>
      <c r="J686" s="13" t="s">
        <v>41</v>
      </c>
      <c r="K686" s="14">
        <v>37.06</v>
      </c>
      <c r="L686" s="14">
        <v>25</v>
      </c>
      <c r="M686" s="14">
        <v>1.4824000000000002</v>
      </c>
      <c r="N686" s="14" t="s">
        <v>34</v>
      </c>
      <c r="O686" s="14">
        <v>68</v>
      </c>
      <c r="P686" s="14"/>
      <c r="Q686" s="16">
        <f t="shared" si="1040"/>
        <v>1700</v>
      </c>
      <c r="R686" s="16">
        <v>0</v>
      </c>
      <c r="S686" s="16">
        <f t="shared" si="1041"/>
        <v>0</v>
      </c>
      <c r="T686" s="16">
        <f t="shared" si="1042"/>
        <v>1700</v>
      </c>
      <c r="U686" s="16">
        <f t="shared" si="1043"/>
        <v>1700</v>
      </c>
      <c r="V686" s="16">
        <f t="shared" si="1044"/>
        <v>0</v>
      </c>
      <c r="W686" s="16"/>
      <c r="X686" s="17"/>
      <c r="Y686" s="13"/>
      <c r="Z686" s="13" t="s">
        <v>35</v>
      </c>
    </row>
    <row r="687" spans="1:26" x14ac:dyDescent="0.25">
      <c r="A687" s="11">
        <v>45308</v>
      </c>
      <c r="B687" s="12" t="s">
        <v>2024</v>
      </c>
      <c r="C687" s="12" t="s">
        <v>2025</v>
      </c>
      <c r="D687" s="12" t="s">
        <v>76</v>
      </c>
      <c r="E687" s="12" t="s">
        <v>29</v>
      </c>
      <c r="F687" s="12">
        <v>515</v>
      </c>
      <c r="G687" s="13" t="s">
        <v>64</v>
      </c>
      <c r="H687" s="13" t="s">
        <v>31</v>
      </c>
      <c r="I687" s="13" t="s">
        <v>40</v>
      </c>
      <c r="J687" s="13" t="s">
        <v>41</v>
      </c>
      <c r="K687" s="14">
        <v>37.5</v>
      </c>
      <c r="L687" s="14">
        <v>25</v>
      </c>
      <c r="M687" s="14">
        <v>1.5</v>
      </c>
      <c r="N687" s="14" t="s">
        <v>34</v>
      </c>
      <c r="O687" s="14">
        <v>71</v>
      </c>
      <c r="P687" s="14"/>
      <c r="Q687" s="15">
        <f t="shared" si="1040"/>
        <v>1775</v>
      </c>
      <c r="R687" s="16">
        <v>0</v>
      </c>
      <c r="S687" s="16">
        <f t="shared" si="1041"/>
        <v>0</v>
      </c>
      <c r="T687" s="16">
        <f t="shared" si="1042"/>
        <v>1775</v>
      </c>
      <c r="U687" s="16">
        <f>+T687*0</f>
        <v>0</v>
      </c>
      <c r="V687" s="16">
        <f t="shared" si="1044"/>
        <v>1775</v>
      </c>
      <c r="W687" s="16"/>
      <c r="X687" s="17"/>
      <c r="Y687" s="13"/>
      <c r="Z687" s="13" t="s">
        <v>35</v>
      </c>
    </row>
    <row r="688" spans="1:26" x14ac:dyDescent="0.25">
      <c r="A688" s="11">
        <v>45308</v>
      </c>
      <c r="B688" s="12" t="s">
        <v>2026</v>
      </c>
      <c r="C688" s="12" t="s">
        <v>2027</v>
      </c>
      <c r="D688" s="12" t="s">
        <v>97</v>
      </c>
      <c r="E688" s="12" t="s">
        <v>29</v>
      </c>
      <c r="F688" s="12">
        <v>3609</v>
      </c>
      <c r="G688" s="13" t="s">
        <v>57</v>
      </c>
      <c r="H688" s="13" t="s">
        <v>31</v>
      </c>
      <c r="I688" s="13" t="s">
        <v>40</v>
      </c>
      <c r="J688" s="13" t="s">
        <v>41</v>
      </c>
      <c r="K688" s="14">
        <v>38.880000000000003</v>
      </c>
      <c r="L688" s="14">
        <v>25</v>
      </c>
      <c r="M688" s="14">
        <v>1.5552000000000001</v>
      </c>
      <c r="N688" s="14" t="s">
        <v>34</v>
      </c>
      <c r="O688" s="14">
        <v>68</v>
      </c>
      <c r="P688" s="14"/>
      <c r="Q688" s="16">
        <f t="shared" si="1040"/>
        <v>1700</v>
      </c>
      <c r="R688" s="16">
        <v>0</v>
      </c>
      <c r="S688" s="16">
        <f t="shared" si="1041"/>
        <v>0</v>
      </c>
      <c r="T688" s="16">
        <f t="shared" si="1042"/>
        <v>1700</v>
      </c>
      <c r="U688" s="16">
        <f t="shared" ref="U688" si="1045">+T688*1</f>
        <v>1700</v>
      </c>
      <c r="V688" s="16">
        <f t="shared" si="1044"/>
        <v>0</v>
      </c>
      <c r="W688" s="16"/>
      <c r="X688" s="17"/>
      <c r="Y688" s="13"/>
      <c r="Z688" s="13" t="s">
        <v>35</v>
      </c>
    </row>
    <row r="689" spans="1:26" x14ac:dyDescent="0.25">
      <c r="A689" s="11">
        <v>45308</v>
      </c>
      <c r="B689" s="12" t="s">
        <v>2028</v>
      </c>
      <c r="C689" s="12" t="s">
        <v>2029</v>
      </c>
      <c r="D689" s="12" t="s">
        <v>92</v>
      </c>
      <c r="E689" s="12" t="s">
        <v>29</v>
      </c>
      <c r="F689" s="12" t="s">
        <v>45</v>
      </c>
      <c r="G689" s="13" t="s">
        <v>46</v>
      </c>
      <c r="H689" s="13" t="s">
        <v>93</v>
      </c>
      <c r="I689" s="13" t="s">
        <v>93</v>
      </c>
      <c r="J689" s="13" t="s">
        <v>94</v>
      </c>
      <c r="K689" s="14">
        <v>37.340000000000003</v>
      </c>
      <c r="L689" s="14">
        <v>25</v>
      </c>
      <c r="M689" s="14">
        <v>1.4936</v>
      </c>
      <c r="N689" s="14">
        <v>15</v>
      </c>
      <c r="O689" s="14" t="s">
        <v>34</v>
      </c>
      <c r="P689" s="14"/>
      <c r="Q689" s="15">
        <f t="shared" ref="Q689" si="1046">+K689*N689</f>
        <v>560.1</v>
      </c>
      <c r="R689" s="16">
        <v>0</v>
      </c>
      <c r="S689" s="16">
        <f t="shared" ref="S689" si="1047">+K689*R689</f>
        <v>0</v>
      </c>
      <c r="T689" s="16">
        <f t="shared" si="1042"/>
        <v>560.1</v>
      </c>
      <c r="U689" s="16">
        <f t="shared" ref="U689" si="1048">+T689*0</f>
        <v>0</v>
      </c>
      <c r="V689" s="16">
        <f>+T689-U689</f>
        <v>560.1</v>
      </c>
      <c r="W689" s="17"/>
      <c r="X689" s="17"/>
      <c r="Y689" s="13"/>
      <c r="Z689" s="13" t="s">
        <v>35</v>
      </c>
    </row>
    <row r="690" spans="1:26" x14ac:dyDescent="0.25">
      <c r="A690" s="11">
        <v>45308</v>
      </c>
      <c r="B690" s="12" t="s">
        <v>2030</v>
      </c>
      <c r="C690" s="12" t="s">
        <v>2031</v>
      </c>
      <c r="D690" s="12" t="s">
        <v>208</v>
      </c>
      <c r="E690" s="12" t="s">
        <v>29</v>
      </c>
      <c r="F690" s="12">
        <v>3562</v>
      </c>
      <c r="G690" s="13" t="s">
        <v>57</v>
      </c>
      <c r="H690" s="13" t="s">
        <v>31</v>
      </c>
      <c r="I690" s="13" t="s">
        <v>40</v>
      </c>
      <c r="J690" s="13" t="s">
        <v>41</v>
      </c>
      <c r="K690" s="14">
        <v>38.4</v>
      </c>
      <c r="L690" s="14">
        <v>25</v>
      </c>
      <c r="M690" s="14">
        <v>1.536</v>
      </c>
      <c r="N690" s="14" t="s">
        <v>34</v>
      </c>
      <c r="O690" s="14">
        <v>68</v>
      </c>
      <c r="P690" s="14"/>
      <c r="Q690" s="16">
        <f t="shared" ref="Q690:Q691" si="1049">+L690*O690</f>
        <v>1700</v>
      </c>
      <c r="R690" s="16">
        <v>0</v>
      </c>
      <c r="S690" s="16">
        <f t="shared" ref="S690:S691" si="1050">+L690*R690</f>
        <v>0</v>
      </c>
      <c r="T690" s="16">
        <f t="shared" si="1042"/>
        <v>1700</v>
      </c>
      <c r="U690" s="16">
        <f t="shared" ref="U690:U691" si="1051">+T690*1</f>
        <v>1700</v>
      </c>
      <c r="V690" s="16">
        <f t="shared" ref="V690:V693" si="1052">+T690-U690</f>
        <v>0</v>
      </c>
      <c r="W690" s="16"/>
      <c r="X690" s="17"/>
      <c r="Y690" s="13"/>
      <c r="Z690" s="13" t="s">
        <v>35</v>
      </c>
    </row>
    <row r="691" spans="1:26" x14ac:dyDescent="0.25">
      <c r="A691" s="11">
        <v>45308</v>
      </c>
      <c r="B691" s="12" t="s">
        <v>2032</v>
      </c>
      <c r="C691" s="12" t="s">
        <v>2033</v>
      </c>
      <c r="D691" s="12" t="s">
        <v>244</v>
      </c>
      <c r="E691" s="12" t="s">
        <v>29</v>
      </c>
      <c r="F691" s="12">
        <v>3563</v>
      </c>
      <c r="G691" s="13" t="s">
        <v>57</v>
      </c>
      <c r="H691" s="13" t="s">
        <v>31</v>
      </c>
      <c r="I691" s="13" t="s">
        <v>58</v>
      </c>
      <c r="J691" s="13" t="s">
        <v>59</v>
      </c>
      <c r="K691" s="14">
        <v>40.32</v>
      </c>
      <c r="L691" s="14">
        <v>25</v>
      </c>
      <c r="M691" s="14">
        <v>1.6128</v>
      </c>
      <c r="N691" s="14" t="s">
        <v>34</v>
      </c>
      <c r="O691" s="14">
        <v>68</v>
      </c>
      <c r="P691" s="14"/>
      <c r="Q691" s="16">
        <f t="shared" si="1049"/>
        <v>1700</v>
      </c>
      <c r="R691" s="16">
        <v>0</v>
      </c>
      <c r="S691" s="16">
        <f t="shared" si="1050"/>
        <v>0</v>
      </c>
      <c r="T691" s="16">
        <f t="shared" si="1042"/>
        <v>1700</v>
      </c>
      <c r="U691" s="16">
        <f t="shared" si="1051"/>
        <v>1700</v>
      </c>
      <c r="V691" s="16">
        <f t="shared" si="1052"/>
        <v>0</v>
      </c>
      <c r="W691" s="16"/>
      <c r="X691" s="17"/>
      <c r="Y691" s="13"/>
      <c r="Z691" s="13" t="s">
        <v>35</v>
      </c>
    </row>
    <row r="692" spans="1:26" x14ac:dyDescent="0.25">
      <c r="A692" s="11">
        <v>45308</v>
      </c>
      <c r="B692" s="12" t="s">
        <v>2034</v>
      </c>
      <c r="C692" s="12" t="s">
        <v>2035</v>
      </c>
      <c r="D692" s="12" t="s">
        <v>2036</v>
      </c>
      <c r="E692" s="12" t="s">
        <v>29</v>
      </c>
      <c r="F692" s="12">
        <v>73376</v>
      </c>
      <c r="G692" s="13" t="s">
        <v>39</v>
      </c>
      <c r="H692" s="13" t="s">
        <v>31</v>
      </c>
      <c r="I692" s="13" t="s">
        <v>69</v>
      </c>
      <c r="J692" s="13" t="s">
        <v>70</v>
      </c>
      <c r="K692" s="14">
        <v>38.54</v>
      </c>
      <c r="L692" s="14">
        <v>25</v>
      </c>
      <c r="M692" s="14">
        <v>1.5415999999999999</v>
      </c>
      <c r="N692" s="14" t="s">
        <v>34</v>
      </c>
      <c r="O692" s="14">
        <v>70</v>
      </c>
      <c r="P692" s="14"/>
      <c r="Q692" s="15">
        <f>+L692*O692</f>
        <v>1750</v>
      </c>
      <c r="R692" s="16">
        <v>0</v>
      </c>
      <c r="S692" s="16">
        <f>+L692*R692</f>
        <v>0</v>
      </c>
      <c r="T692" s="16">
        <f>+Q692-S692</f>
        <v>1750</v>
      </c>
      <c r="U692" s="16">
        <f>+T692*0.75</f>
        <v>1312.5</v>
      </c>
      <c r="V692" s="16">
        <f t="shared" si="1052"/>
        <v>437.5</v>
      </c>
      <c r="W692" s="16"/>
      <c r="X692" s="17"/>
      <c r="Y692" s="13"/>
      <c r="Z692" s="13" t="s">
        <v>35</v>
      </c>
    </row>
    <row r="693" spans="1:26" x14ac:dyDescent="0.25">
      <c r="A693" s="11">
        <v>45308</v>
      </c>
      <c r="B693" s="12" t="s">
        <v>2037</v>
      </c>
      <c r="C693" s="12" t="s">
        <v>2038</v>
      </c>
      <c r="D693" s="12" t="s">
        <v>578</v>
      </c>
      <c r="E693" s="12" t="s">
        <v>29</v>
      </c>
      <c r="F693" s="12">
        <v>4445</v>
      </c>
      <c r="G693" s="13" t="s">
        <v>57</v>
      </c>
      <c r="H693" s="13" t="s">
        <v>31</v>
      </c>
      <c r="I693" s="13" t="s">
        <v>58</v>
      </c>
      <c r="J693" s="13" t="s">
        <v>59</v>
      </c>
      <c r="K693" s="14">
        <v>31.62</v>
      </c>
      <c r="L693" s="14">
        <v>20</v>
      </c>
      <c r="M693" s="14">
        <v>1.581</v>
      </c>
      <c r="N693" s="14" t="s">
        <v>34</v>
      </c>
      <c r="O693" s="14">
        <v>68</v>
      </c>
      <c r="P693" s="14"/>
      <c r="Q693" s="16">
        <f t="shared" ref="Q693" si="1053">+L693*O693</f>
        <v>1360</v>
      </c>
      <c r="R693" s="16">
        <v>0</v>
      </c>
      <c r="S693" s="16">
        <f t="shared" ref="S693" si="1054">+L693*R693</f>
        <v>0</v>
      </c>
      <c r="T693" s="16">
        <f t="shared" ref="T693:T694" si="1055">+Q693-S693</f>
        <v>1360</v>
      </c>
      <c r="U693" s="16">
        <f t="shared" ref="U693" si="1056">+T693*1</f>
        <v>1360</v>
      </c>
      <c r="V693" s="16">
        <f t="shared" si="1052"/>
        <v>0</v>
      </c>
      <c r="W693" s="17"/>
      <c r="X693" s="17"/>
      <c r="Y693" s="13"/>
      <c r="Z693" s="13" t="s">
        <v>35</v>
      </c>
    </row>
    <row r="694" spans="1:26" x14ac:dyDescent="0.25">
      <c r="A694" s="11">
        <v>45308</v>
      </c>
      <c r="B694" s="12" t="s">
        <v>2039</v>
      </c>
      <c r="C694" s="12" t="s">
        <v>2040</v>
      </c>
      <c r="D694" s="12" t="s">
        <v>104</v>
      </c>
      <c r="E694" s="12" t="s">
        <v>29</v>
      </c>
      <c r="F694" s="12" t="s">
        <v>45</v>
      </c>
      <c r="G694" s="13" t="s">
        <v>46</v>
      </c>
      <c r="H694" s="13" t="s">
        <v>93</v>
      </c>
      <c r="I694" s="13" t="s">
        <v>93</v>
      </c>
      <c r="J694" s="13" t="s">
        <v>94</v>
      </c>
      <c r="K694" s="14">
        <v>40.06</v>
      </c>
      <c r="L694" s="14">
        <v>25</v>
      </c>
      <c r="M694" s="14">
        <v>1.6024</v>
      </c>
      <c r="N694" s="14">
        <v>15</v>
      </c>
      <c r="O694" s="14" t="s">
        <v>34</v>
      </c>
      <c r="P694" s="14"/>
      <c r="Q694" s="15">
        <f t="shared" ref="Q694" si="1057">+K694*N694</f>
        <v>600.90000000000009</v>
      </c>
      <c r="R694" s="16">
        <v>0</v>
      </c>
      <c r="S694" s="16">
        <f t="shared" ref="S694" si="1058">+K694*R694</f>
        <v>0</v>
      </c>
      <c r="T694" s="16">
        <f t="shared" si="1055"/>
        <v>600.90000000000009</v>
      </c>
      <c r="U694" s="16">
        <f t="shared" ref="U694" si="1059">+T694*0</f>
        <v>0</v>
      </c>
      <c r="V694" s="16">
        <f>+T694-U694</f>
        <v>600.90000000000009</v>
      </c>
      <c r="W694" s="16"/>
      <c r="X694" s="17"/>
      <c r="Y694" s="13"/>
      <c r="Z694" s="13" t="s">
        <v>35</v>
      </c>
    </row>
    <row r="695" spans="1:26" x14ac:dyDescent="0.25">
      <c r="A695" s="11">
        <v>45308</v>
      </c>
      <c r="B695" s="12" t="s">
        <v>1918</v>
      </c>
      <c r="C695" s="12" t="s">
        <v>2041</v>
      </c>
      <c r="D695" s="12" t="s">
        <v>2042</v>
      </c>
      <c r="E695" s="12" t="s">
        <v>29</v>
      </c>
      <c r="F695" s="12">
        <v>23695</v>
      </c>
      <c r="G695" s="13" t="s">
        <v>101</v>
      </c>
      <c r="H695" s="13" t="s">
        <v>31</v>
      </c>
      <c r="I695" s="13" t="s">
        <v>69</v>
      </c>
      <c r="J695" s="13" t="s">
        <v>70</v>
      </c>
      <c r="K695" s="14">
        <v>35.5</v>
      </c>
      <c r="L695" s="14">
        <v>25</v>
      </c>
      <c r="M695" s="14">
        <v>1.42</v>
      </c>
      <c r="N695" s="14">
        <v>48</v>
      </c>
      <c r="O695" s="14" t="s">
        <v>34</v>
      </c>
      <c r="P695" s="14"/>
      <c r="Q695" s="15">
        <f t="shared" ref="Q695" si="1060">K695*N695</f>
        <v>1704</v>
      </c>
      <c r="R695" s="16">
        <v>0</v>
      </c>
      <c r="S695" s="16">
        <f t="shared" ref="S695" si="1061">K695*R695</f>
        <v>0</v>
      </c>
      <c r="T695" s="16">
        <f t="shared" ref="T695" si="1062">Q695-S695</f>
        <v>1704</v>
      </c>
      <c r="U695" s="16">
        <f t="shared" ref="U695" si="1063">T695*1</f>
        <v>1704</v>
      </c>
      <c r="V695" s="16">
        <f t="shared" ref="V695" si="1064">T695-U695</f>
        <v>0</v>
      </c>
      <c r="W695" s="16"/>
      <c r="X695" s="17"/>
      <c r="Y695" s="13"/>
      <c r="Z695" s="13" t="s">
        <v>35</v>
      </c>
    </row>
    <row r="696" spans="1:26" x14ac:dyDescent="0.25">
      <c r="A696" s="11">
        <v>45308</v>
      </c>
      <c r="B696" s="12" t="s">
        <v>2043</v>
      </c>
      <c r="C696" s="12" t="s">
        <v>2044</v>
      </c>
      <c r="D696" s="12" t="s">
        <v>82</v>
      </c>
      <c r="E696" s="12" t="s">
        <v>29</v>
      </c>
      <c r="F696" s="12">
        <v>2047</v>
      </c>
      <c r="G696" s="13" t="s">
        <v>57</v>
      </c>
      <c r="H696" s="13" t="s">
        <v>31</v>
      </c>
      <c r="I696" s="13" t="s">
        <v>69</v>
      </c>
      <c r="J696" s="13" t="s">
        <v>70</v>
      </c>
      <c r="K696" s="14">
        <v>38.5</v>
      </c>
      <c r="L696" s="14">
        <v>25</v>
      </c>
      <c r="M696" s="14">
        <v>1.54</v>
      </c>
      <c r="N696" s="14" t="s">
        <v>34</v>
      </c>
      <c r="O696" s="14">
        <v>68</v>
      </c>
      <c r="P696" s="14"/>
      <c r="Q696" s="16">
        <f t="shared" ref="Q696:Q699" si="1065">+L696*O696</f>
        <v>1700</v>
      </c>
      <c r="R696" s="16">
        <v>0</v>
      </c>
      <c r="S696" s="16">
        <f t="shared" ref="S696:S699" si="1066">+L696*R696</f>
        <v>0</v>
      </c>
      <c r="T696" s="16">
        <f t="shared" ref="T696:T699" si="1067">+Q696-S696</f>
        <v>1700</v>
      </c>
      <c r="U696" s="16">
        <f t="shared" ref="U696:U699" si="1068">+T696*1</f>
        <v>1700</v>
      </c>
      <c r="V696" s="16">
        <f t="shared" ref="V696:V699" si="1069">+T696-U696</f>
        <v>0</v>
      </c>
      <c r="W696" s="17"/>
      <c r="X696" s="17"/>
      <c r="Y696" s="13"/>
      <c r="Z696" s="13" t="s">
        <v>35</v>
      </c>
    </row>
    <row r="697" spans="1:26" x14ac:dyDescent="0.25">
      <c r="A697" s="11">
        <v>45308</v>
      </c>
      <c r="B697" s="12" t="s">
        <v>2045</v>
      </c>
      <c r="C697" s="12" t="s">
        <v>2046</v>
      </c>
      <c r="D697" s="12" t="s">
        <v>56</v>
      </c>
      <c r="E697" s="12" t="s">
        <v>29</v>
      </c>
      <c r="F697" s="12">
        <v>3396</v>
      </c>
      <c r="G697" s="13" t="s">
        <v>57</v>
      </c>
      <c r="H697" s="13" t="s">
        <v>31</v>
      </c>
      <c r="I697" s="13" t="s">
        <v>40</v>
      </c>
      <c r="J697" s="13" t="s">
        <v>41</v>
      </c>
      <c r="K697" s="14">
        <v>36.26</v>
      </c>
      <c r="L697" s="14">
        <v>25</v>
      </c>
      <c r="M697" s="14">
        <v>1.4503999999999999</v>
      </c>
      <c r="N697" s="14" t="s">
        <v>34</v>
      </c>
      <c r="O697" s="14">
        <v>68</v>
      </c>
      <c r="P697" s="14"/>
      <c r="Q697" s="16">
        <f t="shared" si="1065"/>
        <v>1700</v>
      </c>
      <c r="R697" s="16">
        <v>0</v>
      </c>
      <c r="S697" s="16">
        <f t="shared" si="1066"/>
        <v>0</v>
      </c>
      <c r="T697" s="16">
        <f t="shared" si="1067"/>
        <v>1700</v>
      </c>
      <c r="U697" s="16">
        <f t="shared" si="1068"/>
        <v>1700</v>
      </c>
      <c r="V697" s="16">
        <f t="shared" si="1069"/>
        <v>0</v>
      </c>
      <c r="W697" s="16"/>
      <c r="X697" s="17"/>
      <c r="Y697" s="13"/>
      <c r="Z697" s="13" t="s">
        <v>35</v>
      </c>
    </row>
    <row r="698" spans="1:26" x14ac:dyDescent="0.25">
      <c r="A698" s="11">
        <v>45308</v>
      </c>
      <c r="B698" s="12" t="s">
        <v>2047</v>
      </c>
      <c r="C698" s="12" t="s">
        <v>2048</v>
      </c>
      <c r="D698" s="12" t="s">
        <v>89</v>
      </c>
      <c r="E698" s="12" t="s">
        <v>29</v>
      </c>
      <c r="F698" s="12">
        <v>3471</v>
      </c>
      <c r="G698" s="13" t="s">
        <v>57</v>
      </c>
      <c r="H698" s="13" t="s">
        <v>31</v>
      </c>
      <c r="I698" s="13" t="s">
        <v>58</v>
      </c>
      <c r="J698" s="13" t="s">
        <v>59</v>
      </c>
      <c r="K698" s="14">
        <v>43.84</v>
      </c>
      <c r="L698" s="14">
        <v>25</v>
      </c>
      <c r="M698" s="14">
        <v>1.7536</v>
      </c>
      <c r="N698" s="14" t="s">
        <v>34</v>
      </c>
      <c r="O698" s="14">
        <v>68</v>
      </c>
      <c r="P698" s="14"/>
      <c r="Q698" s="16">
        <f t="shared" si="1065"/>
        <v>1700</v>
      </c>
      <c r="R698" s="16">
        <v>0</v>
      </c>
      <c r="S698" s="16">
        <f t="shared" si="1066"/>
        <v>0</v>
      </c>
      <c r="T698" s="16">
        <f t="shared" si="1067"/>
        <v>1700</v>
      </c>
      <c r="U698" s="16">
        <f t="shared" si="1068"/>
        <v>1700</v>
      </c>
      <c r="V698" s="16">
        <f t="shared" si="1069"/>
        <v>0</v>
      </c>
      <c r="W698" s="16"/>
      <c r="X698" s="17"/>
      <c r="Y698" s="13"/>
      <c r="Z698" s="13" t="s">
        <v>35</v>
      </c>
    </row>
    <row r="699" spans="1:26" x14ac:dyDescent="0.25">
      <c r="A699" s="11">
        <v>45308</v>
      </c>
      <c r="B699" s="12" t="s">
        <v>2049</v>
      </c>
      <c r="C699" s="12" t="s">
        <v>2050</v>
      </c>
      <c r="D699" s="12" t="s">
        <v>263</v>
      </c>
      <c r="E699" s="12" t="s">
        <v>29</v>
      </c>
      <c r="F699" s="12">
        <v>3395</v>
      </c>
      <c r="G699" s="13" t="s">
        <v>57</v>
      </c>
      <c r="H699" s="13" t="s">
        <v>31</v>
      </c>
      <c r="I699" s="13" t="s">
        <v>40</v>
      </c>
      <c r="J699" s="13" t="s">
        <v>41</v>
      </c>
      <c r="K699" s="14">
        <v>36.08</v>
      </c>
      <c r="L699" s="14">
        <v>25</v>
      </c>
      <c r="M699" s="14">
        <v>1.4432</v>
      </c>
      <c r="N699" s="14" t="s">
        <v>34</v>
      </c>
      <c r="O699" s="14">
        <v>68</v>
      </c>
      <c r="P699" s="14"/>
      <c r="Q699" s="16">
        <f t="shared" si="1065"/>
        <v>1700</v>
      </c>
      <c r="R699" s="16">
        <v>0</v>
      </c>
      <c r="S699" s="16">
        <f t="shared" si="1066"/>
        <v>0</v>
      </c>
      <c r="T699" s="16">
        <f t="shared" si="1067"/>
        <v>1700</v>
      </c>
      <c r="U699" s="16">
        <f t="shared" si="1068"/>
        <v>1700</v>
      </c>
      <c r="V699" s="16">
        <f t="shared" si="1069"/>
        <v>0</v>
      </c>
      <c r="W699" s="17"/>
      <c r="X699" s="17"/>
      <c r="Y699" s="13"/>
      <c r="Z699" s="13" t="s">
        <v>35</v>
      </c>
    </row>
    <row r="700" spans="1:26" x14ac:dyDescent="0.25">
      <c r="A700" s="11">
        <v>45308</v>
      </c>
      <c r="B700" s="12" t="s">
        <v>2051</v>
      </c>
      <c r="C700" s="12" t="s">
        <v>2052</v>
      </c>
      <c r="D700" s="12" t="s">
        <v>144</v>
      </c>
      <c r="E700" s="12" t="s">
        <v>29</v>
      </c>
      <c r="F700" s="12">
        <v>2421</v>
      </c>
      <c r="G700" s="13" t="s">
        <v>145</v>
      </c>
      <c r="H700" s="13" t="s">
        <v>31</v>
      </c>
      <c r="I700" s="13" t="s">
        <v>40</v>
      </c>
      <c r="J700" s="13" t="s">
        <v>41</v>
      </c>
      <c r="K700" s="14">
        <v>37.520000000000003</v>
      </c>
      <c r="L700" s="14">
        <v>25</v>
      </c>
      <c r="M700" s="14">
        <v>1.5008000000000001</v>
      </c>
      <c r="N700" s="14">
        <v>46</v>
      </c>
      <c r="O700" s="14" t="s">
        <v>34</v>
      </c>
      <c r="P700" s="14"/>
      <c r="Q700" s="16">
        <f>K700*N700</f>
        <v>1725.92</v>
      </c>
      <c r="R700" s="16">
        <v>0</v>
      </c>
      <c r="S700" s="16">
        <f>K700*R700</f>
        <v>0</v>
      </c>
      <c r="T700" s="16">
        <f>Q700-S700</f>
        <v>1725.92</v>
      </c>
      <c r="U700" s="16">
        <f>T700*1</f>
        <v>1725.92</v>
      </c>
      <c r="V700" s="16">
        <f>T700-U700</f>
        <v>0</v>
      </c>
      <c r="W700" s="16"/>
      <c r="X700" s="17"/>
      <c r="Y700" s="13"/>
      <c r="Z700" s="13" t="s">
        <v>35</v>
      </c>
    </row>
    <row r="701" spans="1:26" x14ac:dyDescent="0.25">
      <c r="A701" s="11">
        <v>45308</v>
      </c>
      <c r="B701" s="12" t="s">
        <v>2053</v>
      </c>
      <c r="C701" s="12" t="s">
        <v>2054</v>
      </c>
      <c r="D701" s="12" t="s">
        <v>79</v>
      </c>
      <c r="E701" s="12" t="s">
        <v>29</v>
      </c>
      <c r="F701" s="12">
        <v>3426</v>
      </c>
      <c r="G701" s="13" t="s">
        <v>57</v>
      </c>
      <c r="H701" s="13" t="s">
        <v>31</v>
      </c>
      <c r="I701" s="13" t="s">
        <v>58</v>
      </c>
      <c r="J701" s="13" t="s">
        <v>59</v>
      </c>
      <c r="K701" s="14">
        <v>43.08</v>
      </c>
      <c r="L701" s="14">
        <v>25</v>
      </c>
      <c r="M701" s="14">
        <v>1.7231999999999998</v>
      </c>
      <c r="N701" s="14" t="s">
        <v>34</v>
      </c>
      <c r="O701" s="14">
        <v>68</v>
      </c>
      <c r="P701" s="14"/>
      <c r="Q701" s="16">
        <f t="shared" ref="Q701:Q702" si="1070">+L701*O701</f>
        <v>1700</v>
      </c>
      <c r="R701" s="16">
        <v>0</v>
      </c>
      <c r="S701" s="16">
        <f t="shared" ref="S701:S702" si="1071">+L701*R701</f>
        <v>0</v>
      </c>
      <c r="T701" s="16">
        <f t="shared" ref="T701:T702" si="1072">+Q701-S701</f>
        <v>1700</v>
      </c>
      <c r="U701" s="16">
        <f t="shared" ref="U701:U702" si="1073">+T701*1</f>
        <v>1700</v>
      </c>
      <c r="V701" s="16">
        <f t="shared" ref="V701:V702" si="1074">+T701-U701</f>
        <v>0</v>
      </c>
      <c r="W701" s="17"/>
      <c r="X701" s="17"/>
      <c r="Y701" s="13"/>
      <c r="Z701" s="13" t="s">
        <v>35</v>
      </c>
    </row>
    <row r="702" spans="1:26" x14ac:dyDescent="0.25">
      <c r="A702" s="11">
        <v>45308</v>
      </c>
      <c r="B702" s="12" t="s">
        <v>2055</v>
      </c>
      <c r="C702" s="12" t="s">
        <v>2056</v>
      </c>
      <c r="D702" s="12" t="s">
        <v>97</v>
      </c>
      <c r="E702" s="12" t="s">
        <v>29</v>
      </c>
      <c r="F702" s="12">
        <v>3610</v>
      </c>
      <c r="G702" s="13" t="s">
        <v>57</v>
      </c>
      <c r="H702" s="13" t="s">
        <v>31</v>
      </c>
      <c r="I702" s="13" t="s">
        <v>69</v>
      </c>
      <c r="J702" s="13" t="s">
        <v>70</v>
      </c>
      <c r="K702" s="14">
        <v>38.479999999999997</v>
      </c>
      <c r="L702" s="14">
        <v>25</v>
      </c>
      <c r="M702" s="14">
        <v>1.5391999999999999</v>
      </c>
      <c r="N702" s="14" t="s">
        <v>34</v>
      </c>
      <c r="O702" s="14">
        <v>68</v>
      </c>
      <c r="P702" s="14"/>
      <c r="Q702" s="16">
        <f t="shared" si="1070"/>
        <v>1700</v>
      </c>
      <c r="R702" s="16">
        <v>0</v>
      </c>
      <c r="S702" s="16">
        <f t="shared" si="1071"/>
        <v>0</v>
      </c>
      <c r="T702" s="16">
        <f t="shared" si="1072"/>
        <v>1700</v>
      </c>
      <c r="U702" s="16">
        <f t="shared" si="1073"/>
        <v>1700</v>
      </c>
      <c r="V702" s="16">
        <f t="shared" si="1074"/>
        <v>0</v>
      </c>
      <c r="W702" s="16"/>
      <c r="X702" s="17"/>
      <c r="Y702" s="13"/>
      <c r="Z702" s="13" t="s">
        <v>35</v>
      </c>
    </row>
    <row r="703" spans="1:26" x14ac:dyDescent="0.25">
      <c r="A703" s="11">
        <v>45308</v>
      </c>
      <c r="B703" s="12" t="s">
        <v>591</v>
      </c>
      <c r="C703" s="12" t="s">
        <v>2057</v>
      </c>
      <c r="D703" s="12" t="s">
        <v>410</v>
      </c>
      <c r="E703" s="12" t="s">
        <v>29</v>
      </c>
      <c r="F703" s="12">
        <v>2422</v>
      </c>
      <c r="G703" s="13" t="s">
        <v>145</v>
      </c>
      <c r="H703" s="13" t="s">
        <v>31</v>
      </c>
      <c r="I703" s="13" t="s">
        <v>40</v>
      </c>
      <c r="J703" s="13" t="s">
        <v>41</v>
      </c>
      <c r="K703" s="14">
        <v>39.06</v>
      </c>
      <c r="L703" s="14">
        <v>25</v>
      </c>
      <c r="M703" s="14">
        <v>1.5624</v>
      </c>
      <c r="N703" s="14">
        <v>46</v>
      </c>
      <c r="O703" s="14" t="s">
        <v>34</v>
      </c>
      <c r="P703" s="14"/>
      <c r="Q703" s="16">
        <f>K703*N703</f>
        <v>1796.7600000000002</v>
      </c>
      <c r="R703" s="16">
        <v>0</v>
      </c>
      <c r="S703" s="16">
        <f>K703*R703</f>
        <v>0</v>
      </c>
      <c r="T703" s="16">
        <f>Q703-S703</f>
        <v>1796.7600000000002</v>
      </c>
      <c r="U703" s="16">
        <f>T703*1</f>
        <v>1796.7600000000002</v>
      </c>
      <c r="V703" s="16">
        <f>T703-U703</f>
        <v>0</v>
      </c>
      <c r="W703" s="17"/>
      <c r="X703" s="17"/>
      <c r="Y703" s="13"/>
      <c r="Z703" s="13" t="s">
        <v>35</v>
      </c>
    </row>
    <row r="704" spans="1:26" x14ac:dyDescent="0.25">
      <c r="A704" s="11">
        <v>45308</v>
      </c>
      <c r="B704" s="12" t="s">
        <v>2058</v>
      </c>
      <c r="C704" s="12" t="s">
        <v>2059</v>
      </c>
      <c r="D704" s="12" t="s">
        <v>801</v>
      </c>
      <c r="E704" s="12" t="s">
        <v>29</v>
      </c>
      <c r="F704" s="12">
        <v>20224</v>
      </c>
      <c r="G704" s="13" t="s">
        <v>101</v>
      </c>
      <c r="H704" s="13" t="s">
        <v>31</v>
      </c>
      <c r="I704" s="13" t="s">
        <v>40</v>
      </c>
      <c r="J704" s="13" t="s">
        <v>41</v>
      </c>
      <c r="K704" s="14">
        <v>34.42</v>
      </c>
      <c r="L704" s="14">
        <v>25</v>
      </c>
      <c r="M704" s="14">
        <v>1.3768</v>
      </c>
      <c r="N704" s="14">
        <v>46</v>
      </c>
      <c r="O704" s="14" t="s">
        <v>34</v>
      </c>
      <c r="P704" s="14"/>
      <c r="Q704" s="15">
        <f>K704*N704</f>
        <v>1583.3200000000002</v>
      </c>
      <c r="R704" s="16">
        <v>0</v>
      </c>
      <c r="S704" s="16">
        <f>K704*R704</f>
        <v>0</v>
      </c>
      <c r="T704" s="16">
        <f>Q704-S704</f>
        <v>1583.3200000000002</v>
      </c>
      <c r="U704" s="16">
        <f>T704*1</f>
        <v>1583.3200000000002</v>
      </c>
      <c r="V704" s="16">
        <f>T704-U704</f>
        <v>0</v>
      </c>
      <c r="W704" s="17">
        <v>0</v>
      </c>
      <c r="X704" s="17"/>
      <c r="Y704" s="13"/>
      <c r="Z704" s="13" t="s">
        <v>35</v>
      </c>
    </row>
    <row r="705" spans="1:26" x14ac:dyDescent="0.25">
      <c r="A705" s="11">
        <v>45308</v>
      </c>
      <c r="B705" s="12" t="s">
        <v>2060</v>
      </c>
      <c r="C705" s="12" t="s">
        <v>2061</v>
      </c>
      <c r="D705" s="12" t="s">
        <v>208</v>
      </c>
      <c r="E705" s="12" t="s">
        <v>29</v>
      </c>
      <c r="F705" s="12">
        <v>3564</v>
      </c>
      <c r="G705" s="13" t="s">
        <v>57</v>
      </c>
      <c r="H705" s="13" t="s">
        <v>31</v>
      </c>
      <c r="I705" s="13" t="s">
        <v>40</v>
      </c>
      <c r="J705" s="13" t="s">
        <v>41</v>
      </c>
      <c r="K705" s="14">
        <v>37.22</v>
      </c>
      <c r="L705" s="14">
        <v>25</v>
      </c>
      <c r="M705" s="14">
        <v>1.4887999999999999</v>
      </c>
      <c r="N705" s="14" t="s">
        <v>34</v>
      </c>
      <c r="O705" s="14">
        <v>68</v>
      </c>
      <c r="P705" s="14"/>
      <c r="Q705" s="16">
        <f t="shared" ref="Q705:Q706" si="1075">+L705*O705</f>
        <v>1700</v>
      </c>
      <c r="R705" s="16">
        <v>0</v>
      </c>
      <c r="S705" s="16">
        <f t="shared" ref="S705:S706" si="1076">+L705*R705</f>
        <v>0</v>
      </c>
      <c r="T705" s="16">
        <f t="shared" ref="T705:T710" si="1077">+Q705-S705</f>
        <v>1700</v>
      </c>
      <c r="U705" s="16">
        <f t="shared" ref="U705:U706" si="1078">+T705*1</f>
        <v>1700</v>
      </c>
      <c r="V705" s="16">
        <f t="shared" ref="V705:V706" si="1079">+T705-U705</f>
        <v>0</v>
      </c>
      <c r="W705" s="16"/>
      <c r="X705" s="17"/>
      <c r="Y705" s="13"/>
      <c r="Z705" s="13" t="s">
        <v>35</v>
      </c>
    </row>
    <row r="706" spans="1:26" x14ac:dyDescent="0.25">
      <c r="A706" s="11">
        <v>45308</v>
      </c>
      <c r="B706" s="12" t="s">
        <v>2062</v>
      </c>
      <c r="C706" s="12" t="s">
        <v>2063</v>
      </c>
      <c r="D706" s="12" t="s">
        <v>244</v>
      </c>
      <c r="E706" s="12" t="s">
        <v>29</v>
      </c>
      <c r="F706" s="12">
        <v>3565</v>
      </c>
      <c r="G706" s="13" t="s">
        <v>57</v>
      </c>
      <c r="H706" s="13" t="s">
        <v>31</v>
      </c>
      <c r="I706" s="13" t="s">
        <v>40</v>
      </c>
      <c r="J706" s="13" t="s">
        <v>41</v>
      </c>
      <c r="K706" s="14">
        <v>37.72</v>
      </c>
      <c r="L706" s="14">
        <v>25</v>
      </c>
      <c r="M706" s="14">
        <v>1.5087999999999999</v>
      </c>
      <c r="N706" s="14" t="s">
        <v>34</v>
      </c>
      <c r="O706" s="14">
        <v>68</v>
      </c>
      <c r="P706" s="14"/>
      <c r="Q706" s="16">
        <f t="shared" si="1075"/>
        <v>1700</v>
      </c>
      <c r="R706" s="16">
        <v>0</v>
      </c>
      <c r="S706" s="16">
        <f t="shared" si="1076"/>
        <v>0</v>
      </c>
      <c r="T706" s="16">
        <f t="shared" si="1077"/>
        <v>1700</v>
      </c>
      <c r="U706" s="16">
        <f t="shared" si="1078"/>
        <v>1700</v>
      </c>
      <c r="V706" s="16">
        <f t="shared" si="1079"/>
        <v>0</v>
      </c>
      <c r="W706" s="16"/>
      <c r="X706" s="17"/>
      <c r="Y706" s="13"/>
      <c r="Z706" s="13" t="s">
        <v>35</v>
      </c>
    </row>
    <row r="707" spans="1:26" x14ac:dyDescent="0.25">
      <c r="A707" s="11">
        <v>45308</v>
      </c>
      <c r="B707" s="12" t="s">
        <v>2064</v>
      </c>
      <c r="C707" s="12" t="s">
        <v>2065</v>
      </c>
      <c r="D707" s="12" t="s">
        <v>104</v>
      </c>
      <c r="E707" s="12" t="s">
        <v>29</v>
      </c>
      <c r="F707" s="12" t="s">
        <v>45</v>
      </c>
      <c r="G707" s="13" t="s">
        <v>46</v>
      </c>
      <c r="H707" s="13" t="s">
        <v>93</v>
      </c>
      <c r="I707" s="13" t="s">
        <v>93</v>
      </c>
      <c r="J707" s="13" t="s">
        <v>94</v>
      </c>
      <c r="K707" s="14">
        <v>38.24</v>
      </c>
      <c r="L707" s="14">
        <v>25</v>
      </c>
      <c r="M707" s="14">
        <v>1.5296000000000001</v>
      </c>
      <c r="N707" s="14">
        <v>15</v>
      </c>
      <c r="O707" s="14" t="s">
        <v>34</v>
      </c>
      <c r="P707" s="14"/>
      <c r="Q707" s="15">
        <f t="shared" ref="Q707:Q708" si="1080">+K707*N707</f>
        <v>573.6</v>
      </c>
      <c r="R707" s="16">
        <v>0</v>
      </c>
      <c r="S707" s="16">
        <f t="shared" ref="S707:S708" si="1081">+K707*R707</f>
        <v>0</v>
      </c>
      <c r="T707" s="16">
        <f t="shared" si="1077"/>
        <v>573.6</v>
      </c>
      <c r="U707" s="16">
        <f t="shared" ref="U707:U708" si="1082">+T707*0</f>
        <v>0</v>
      </c>
      <c r="V707" s="16">
        <f>+T707-U707</f>
        <v>573.6</v>
      </c>
      <c r="W707" s="16"/>
      <c r="X707" s="17"/>
      <c r="Y707" s="13"/>
      <c r="Z707" s="13" t="s">
        <v>35</v>
      </c>
    </row>
    <row r="708" spans="1:26" x14ac:dyDescent="0.25">
      <c r="A708" s="11">
        <v>45308</v>
      </c>
      <c r="B708" s="12" t="s">
        <v>2066</v>
      </c>
      <c r="C708" s="12" t="s">
        <v>2067</v>
      </c>
      <c r="D708" s="12" t="s">
        <v>92</v>
      </c>
      <c r="E708" s="12" t="s">
        <v>29</v>
      </c>
      <c r="F708" s="12" t="s">
        <v>45</v>
      </c>
      <c r="G708" s="13" t="s">
        <v>46</v>
      </c>
      <c r="H708" s="13" t="s">
        <v>93</v>
      </c>
      <c r="I708" s="13" t="s">
        <v>93</v>
      </c>
      <c r="J708" s="13" t="s">
        <v>94</v>
      </c>
      <c r="K708" s="14">
        <v>38.799999999999997</v>
      </c>
      <c r="L708" s="14">
        <v>25</v>
      </c>
      <c r="M708" s="14">
        <v>1.5519999999999998</v>
      </c>
      <c r="N708" s="14">
        <v>15</v>
      </c>
      <c r="O708" s="14" t="s">
        <v>34</v>
      </c>
      <c r="P708" s="14"/>
      <c r="Q708" s="15">
        <f t="shared" si="1080"/>
        <v>582</v>
      </c>
      <c r="R708" s="16">
        <v>0</v>
      </c>
      <c r="S708" s="16">
        <f t="shared" si="1081"/>
        <v>0</v>
      </c>
      <c r="T708" s="16">
        <f t="shared" si="1077"/>
        <v>582</v>
      </c>
      <c r="U708" s="16">
        <f t="shared" si="1082"/>
        <v>0</v>
      </c>
      <c r="V708" s="16">
        <f>+T708-U708</f>
        <v>582</v>
      </c>
      <c r="W708" s="16"/>
      <c r="X708" s="17"/>
      <c r="Y708" s="13"/>
      <c r="Z708" s="13" t="s">
        <v>35</v>
      </c>
    </row>
    <row r="709" spans="1:26" x14ac:dyDescent="0.25">
      <c r="A709" s="11">
        <v>45308</v>
      </c>
      <c r="B709" s="12" t="s">
        <v>2068</v>
      </c>
      <c r="C709" s="12" t="s">
        <v>2069</v>
      </c>
      <c r="D709" s="12" t="s">
        <v>79</v>
      </c>
      <c r="E709" s="12" t="s">
        <v>29</v>
      </c>
      <c r="F709" s="12">
        <v>3427</v>
      </c>
      <c r="G709" s="13" t="s">
        <v>57</v>
      </c>
      <c r="H709" s="13" t="s">
        <v>31</v>
      </c>
      <c r="I709" s="13" t="s">
        <v>58</v>
      </c>
      <c r="J709" s="13" t="s">
        <v>59</v>
      </c>
      <c r="K709" s="14">
        <v>43.84</v>
      </c>
      <c r="L709" s="14">
        <v>25</v>
      </c>
      <c r="M709" s="14">
        <v>1.7536</v>
      </c>
      <c r="N709" s="14" t="s">
        <v>34</v>
      </c>
      <c r="O709" s="14">
        <v>68</v>
      </c>
      <c r="P709" s="14"/>
      <c r="Q709" s="16">
        <f t="shared" ref="Q709:Q710" si="1083">+L709*O709</f>
        <v>1700</v>
      </c>
      <c r="R709" s="16">
        <v>0</v>
      </c>
      <c r="S709" s="16">
        <f t="shared" ref="S709:S710" si="1084">+L709*R709</f>
        <v>0</v>
      </c>
      <c r="T709" s="16">
        <f t="shared" si="1077"/>
        <v>1700</v>
      </c>
      <c r="U709" s="16">
        <f t="shared" ref="U709:U710" si="1085">+T709*1</f>
        <v>1700</v>
      </c>
      <c r="V709" s="16">
        <f t="shared" ref="V709:V710" si="1086">+T709-U709</f>
        <v>0</v>
      </c>
      <c r="W709" s="16"/>
      <c r="X709" s="17"/>
      <c r="Y709" s="13"/>
      <c r="Z709" s="13" t="s">
        <v>35</v>
      </c>
    </row>
    <row r="710" spans="1:26" x14ac:dyDescent="0.25">
      <c r="A710" s="11">
        <v>45308</v>
      </c>
      <c r="B710" s="12" t="s">
        <v>2070</v>
      </c>
      <c r="C710" s="12" t="s">
        <v>2071</v>
      </c>
      <c r="D710" s="12" t="s">
        <v>82</v>
      </c>
      <c r="E710" s="12" t="s">
        <v>29</v>
      </c>
      <c r="F710" s="12">
        <v>2048</v>
      </c>
      <c r="G710" s="13" t="s">
        <v>57</v>
      </c>
      <c r="H710" s="13" t="s">
        <v>31</v>
      </c>
      <c r="I710" s="13" t="s">
        <v>32</v>
      </c>
      <c r="J710" s="13" t="s">
        <v>33</v>
      </c>
      <c r="K710" s="14">
        <v>39.04</v>
      </c>
      <c r="L710" s="14">
        <v>25</v>
      </c>
      <c r="M710" s="14">
        <v>1.5615999999999999</v>
      </c>
      <c r="N710" s="14" t="s">
        <v>34</v>
      </c>
      <c r="O710" s="14">
        <v>60</v>
      </c>
      <c r="P710" s="14"/>
      <c r="Q710" s="16">
        <f t="shared" si="1083"/>
        <v>1500</v>
      </c>
      <c r="R710" s="16">
        <v>0</v>
      </c>
      <c r="S710" s="16">
        <f t="shared" si="1084"/>
        <v>0</v>
      </c>
      <c r="T710" s="16">
        <f t="shared" si="1077"/>
        <v>1500</v>
      </c>
      <c r="U710" s="16">
        <f t="shared" si="1085"/>
        <v>1500</v>
      </c>
      <c r="V710" s="16">
        <f t="shared" si="1086"/>
        <v>0</v>
      </c>
      <c r="W710" s="16"/>
      <c r="X710" s="17"/>
      <c r="Y710" s="13"/>
      <c r="Z710" s="13" t="s">
        <v>35</v>
      </c>
    </row>
    <row r="711" spans="1:26" x14ac:dyDescent="0.25">
      <c r="A711" s="11">
        <v>45308</v>
      </c>
      <c r="B711" s="12" t="s">
        <v>2072</v>
      </c>
      <c r="C711" s="12" t="s">
        <v>2073</v>
      </c>
      <c r="D711" s="12" t="s">
        <v>2074</v>
      </c>
      <c r="E711" s="12" t="s">
        <v>111</v>
      </c>
      <c r="F711" s="12" t="s">
        <v>45</v>
      </c>
      <c r="G711" s="13" t="s">
        <v>46</v>
      </c>
      <c r="H711" s="13" t="s">
        <v>31</v>
      </c>
      <c r="I711" s="13" t="s">
        <v>58</v>
      </c>
      <c r="J711" s="13" t="s">
        <v>59</v>
      </c>
      <c r="K711" s="14">
        <v>12.68</v>
      </c>
      <c r="L711" s="14">
        <v>8</v>
      </c>
      <c r="M711" s="14">
        <v>1.585</v>
      </c>
      <c r="N711" s="14">
        <v>45</v>
      </c>
      <c r="O711" s="14" t="s">
        <v>34</v>
      </c>
      <c r="P711" s="14">
        <v>15</v>
      </c>
      <c r="Q711" s="16">
        <f>(+K711*N711)-P711</f>
        <v>555.6</v>
      </c>
      <c r="R711" s="16">
        <v>0</v>
      </c>
      <c r="S711" s="16">
        <f t="shared" ref="S711" si="1087">+K711*R711</f>
        <v>0</v>
      </c>
      <c r="T711" s="16">
        <f>+Q711-S711</f>
        <v>555.6</v>
      </c>
      <c r="U711" s="16">
        <f>+T711*0</f>
        <v>0</v>
      </c>
      <c r="V711" s="16">
        <f t="shared" ref="V711" si="1088">T711-U711</f>
        <v>555.6</v>
      </c>
      <c r="W711" s="16"/>
      <c r="X711" s="17"/>
      <c r="Y711" s="13"/>
      <c r="Z711" s="13" t="s">
        <v>35</v>
      </c>
    </row>
    <row r="712" spans="1:26" x14ac:dyDescent="0.25">
      <c r="A712" s="11">
        <v>45308</v>
      </c>
      <c r="B712" s="12" t="s">
        <v>2075</v>
      </c>
      <c r="C712" s="12" t="s">
        <v>2076</v>
      </c>
      <c r="D712" s="12" t="s">
        <v>290</v>
      </c>
      <c r="E712" s="12" t="s">
        <v>29</v>
      </c>
      <c r="F712" s="12">
        <v>575</v>
      </c>
      <c r="G712" s="13" t="s">
        <v>83</v>
      </c>
      <c r="H712" s="13" t="s">
        <v>31</v>
      </c>
      <c r="I712" s="13" t="s">
        <v>58</v>
      </c>
      <c r="J712" s="13" t="s">
        <v>59</v>
      </c>
      <c r="K712" s="14">
        <v>44.72</v>
      </c>
      <c r="L712" s="14">
        <v>25</v>
      </c>
      <c r="M712" s="14">
        <v>1.7887999999999999</v>
      </c>
      <c r="N712" s="14" t="s">
        <v>34</v>
      </c>
      <c r="O712" s="14">
        <v>70</v>
      </c>
      <c r="P712" s="14"/>
      <c r="Q712" s="15">
        <f>L712*O712</f>
        <v>1750</v>
      </c>
      <c r="R712" s="16">
        <v>0</v>
      </c>
      <c r="S712" s="16">
        <f>L712*R712</f>
        <v>0</v>
      </c>
      <c r="T712" s="16">
        <f>Q712-S712</f>
        <v>1750</v>
      </c>
      <c r="U712" s="16">
        <f>T712*1</f>
        <v>1750</v>
      </c>
      <c r="V712" s="16">
        <f>T712-U712</f>
        <v>0</v>
      </c>
      <c r="W712" s="16"/>
      <c r="X712" s="17"/>
      <c r="Y712" s="13"/>
      <c r="Z712" s="13" t="s">
        <v>35</v>
      </c>
    </row>
    <row r="713" spans="1:26" x14ac:dyDescent="0.25">
      <c r="A713" s="11">
        <v>45309</v>
      </c>
      <c r="B713" s="12" t="s">
        <v>2077</v>
      </c>
      <c r="C713" s="12" t="s">
        <v>2078</v>
      </c>
      <c r="D713" s="12" t="s">
        <v>68</v>
      </c>
      <c r="E713" s="12" t="s">
        <v>29</v>
      </c>
      <c r="F713" s="12">
        <v>504</v>
      </c>
      <c r="G713" s="13" t="s">
        <v>64</v>
      </c>
      <c r="H713" s="13" t="s">
        <v>31</v>
      </c>
      <c r="I713" s="13" t="s">
        <v>58</v>
      </c>
      <c r="J713" s="13" t="s">
        <v>59</v>
      </c>
      <c r="K713" s="14">
        <v>44.8</v>
      </c>
      <c r="L713" s="14">
        <v>25</v>
      </c>
      <c r="M713" s="14">
        <v>1.7919999999999998</v>
      </c>
      <c r="N713" s="14" t="s">
        <v>34</v>
      </c>
      <c r="O713" s="14">
        <v>70</v>
      </c>
      <c r="P713" s="14"/>
      <c r="Q713" s="15">
        <f t="shared" ref="Q713:Q714" si="1089">+L713*O713</f>
        <v>1750</v>
      </c>
      <c r="R713" s="16">
        <v>0</v>
      </c>
      <c r="S713" s="16">
        <f t="shared" ref="S713:S714" si="1090">+L713*R713</f>
        <v>0</v>
      </c>
      <c r="T713" s="16">
        <f t="shared" ref="T713:T714" si="1091">+Q713-S713</f>
        <v>1750</v>
      </c>
      <c r="U713" s="16">
        <f>+T713*0</f>
        <v>0</v>
      </c>
      <c r="V713" s="16">
        <f t="shared" ref="V713:V714" si="1092">+T713-U713</f>
        <v>1750</v>
      </c>
      <c r="W713" s="17"/>
      <c r="X713" s="17"/>
      <c r="Y713" s="13"/>
      <c r="Z713" s="13" t="s">
        <v>35</v>
      </c>
    </row>
    <row r="714" spans="1:26" x14ac:dyDescent="0.25">
      <c r="A714" s="11">
        <v>45309</v>
      </c>
      <c r="B714" s="12" t="s">
        <v>2079</v>
      </c>
      <c r="C714" s="12" t="s">
        <v>2080</v>
      </c>
      <c r="D714" s="12" t="s">
        <v>263</v>
      </c>
      <c r="E714" s="12" t="s">
        <v>29</v>
      </c>
      <c r="F714" s="12">
        <v>3566</v>
      </c>
      <c r="G714" s="13" t="s">
        <v>57</v>
      </c>
      <c r="H714" s="13" t="s">
        <v>31</v>
      </c>
      <c r="I714" s="13" t="s">
        <v>58</v>
      </c>
      <c r="J714" s="13" t="s">
        <v>59</v>
      </c>
      <c r="K714" s="14">
        <v>43.96</v>
      </c>
      <c r="L714" s="14">
        <v>25</v>
      </c>
      <c r="M714" s="14">
        <v>1.7584</v>
      </c>
      <c r="N714" s="14" t="s">
        <v>34</v>
      </c>
      <c r="O714" s="14">
        <v>68</v>
      </c>
      <c r="P714" s="14"/>
      <c r="Q714" s="16">
        <f t="shared" si="1089"/>
        <v>1700</v>
      </c>
      <c r="R714" s="16">
        <v>0</v>
      </c>
      <c r="S714" s="16">
        <f t="shared" si="1090"/>
        <v>0</v>
      </c>
      <c r="T714" s="16">
        <f t="shared" si="1091"/>
        <v>1700</v>
      </c>
      <c r="U714" s="16">
        <f t="shared" ref="U714" si="1093">+T714*1</f>
        <v>1700</v>
      </c>
      <c r="V714" s="16">
        <f t="shared" si="1092"/>
        <v>0</v>
      </c>
      <c r="W714" s="17"/>
      <c r="X714" s="17"/>
      <c r="Y714" s="13"/>
      <c r="Z714" s="13" t="s">
        <v>35</v>
      </c>
    </row>
    <row r="715" spans="1:26" x14ac:dyDescent="0.25">
      <c r="A715" s="11">
        <v>45309</v>
      </c>
      <c r="B715" s="12" t="s">
        <v>2081</v>
      </c>
      <c r="C715" s="12" t="s">
        <v>2082</v>
      </c>
      <c r="D715" s="12" t="s">
        <v>82</v>
      </c>
      <c r="E715" s="12" t="s">
        <v>29</v>
      </c>
      <c r="F715" s="12">
        <v>26</v>
      </c>
      <c r="G715" s="13" t="s">
        <v>83</v>
      </c>
      <c r="H715" s="13" t="s">
        <v>31</v>
      </c>
      <c r="I715" s="13" t="s">
        <v>40</v>
      </c>
      <c r="J715" s="13" t="s">
        <v>41</v>
      </c>
      <c r="K715" s="14">
        <v>38</v>
      </c>
      <c r="L715" s="14">
        <v>25</v>
      </c>
      <c r="M715" s="14">
        <v>1.52</v>
      </c>
      <c r="N715" s="14" t="s">
        <v>34</v>
      </c>
      <c r="O715" s="14">
        <v>70</v>
      </c>
      <c r="P715" s="14"/>
      <c r="Q715" s="15">
        <f>L715*O715</f>
        <v>1750</v>
      </c>
      <c r="R715" s="16">
        <v>0</v>
      </c>
      <c r="S715" s="16">
        <f>L715*R715</f>
        <v>0</v>
      </c>
      <c r="T715" s="16">
        <f>Q715-S715</f>
        <v>1750</v>
      </c>
      <c r="U715" s="16">
        <f>T715*1</f>
        <v>1750</v>
      </c>
      <c r="V715" s="16">
        <f>T715-U715</f>
        <v>0</v>
      </c>
      <c r="W715" s="17"/>
      <c r="X715" s="17"/>
      <c r="Y715" s="13"/>
      <c r="Z715" s="13" t="s">
        <v>35</v>
      </c>
    </row>
    <row r="716" spans="1:26" x14ac:dyDescent="0.25">
      <c r="A716" s="11">
        <v>45309</v>
      </c>
      <c r="B716" s="12" t="s">
        <v>2083</v>
      </c>
      <c r="C716" s="12" t="s">
        <v>2084</v>
      </c>
      <c r="D716" s="12" t="s">
        <v>100</v>
      </c>
      <c r="E716" s="12" t="s">
        <v>29</v>
      </c>
      <c r="F716" s="12">
        <v>20943</v>
      </c>
      <c r="G716" s="13" t="s">
        <v>101</v>
      </c>
      <c r="H716" s="13" t="s">
        <v>31</v>
      </c>
      <c r="I716" s="13" t="s">
        <v>69</v>
      </c>
      <c r="J716" s="13" t="s">
        <v>70</v>
      </c>
      <c r="K716" s="14">
        <v>34.36</v>
      </c>
      <c r="L716" s="14">
        <v>25</v>
      </c>
      <c r="M716" s="14">
        <v>1.3744000000000001</v>
      </c>
      <c r="N716" s="14">
        <v>48</v>
      </c>
      <c r="O716" s="14" t="s">
        <v>34</v>
      </c>
      <c r="P716" s="14"/>
      <c r="Q716" s="15">
        <f t="shared" ref="Q716" si="1094">K716*N716</f>
        <v>1649.28</v>
      </c>
      <c r="R716" s="16">
        <v>0</v>
      </c>
      <c r="S716" s="16">
        <f t="shared" ref="S716" si="1095">K716*R716</f>
        <v>0</v>
      </c>
      <c r="T716" s="16">
        <f t="shared" ref="T716" si="1096">Q716-S716</f>
        <v>1649.28</v>
      </c>
      <c r="U716" s="16">
        <f t="shared" ref="U716" si="1097">T716*1</f>
        <v>1649.28</v>
      </c>
      <c r="V716" s="16">
        <f t="shared" ref="V716" si="1098">T716-U716</f>
        <v>0</v>
      </c>
      <c r="W716" s="16"/>
      <c r="X716" s="17"/>
      <c r="Y716" s="13"/>
      <c r="Z716" s="13" t="s">
        <v>35</v>
      </c>
    </row>
    <row r="717" spans="1:26" x14ac:dyDescent="0.25">
      <c r="A717" s="11">
        <v>45309</v>
      </c>
      <c r="B717" s="12" t="s">
        <v>2085</v>
      </c>
      <c r="C717" s="12" t="s">
        <v>2086</v>
      </c>
      <c r="D717" s="12" t="s">
        <v>410</v>
      </c>
      <c r="E717" s="12" t="s">
        <v>29</v>
      </c>
      <c r="F717" s="12">
        <v>2423</v>
      </c>
      <c r="G717" s="13" t="s">
        <v>145</v>
      </c>
      <c r="H717" s="13" t="s">
        <v>31</v>
      </c>
      <c r="I717" s="13" t="s">
        <v>58</v>
      </c>
      <c r="J717" s="13" t="s">
        <v>59</v>
      </c>
      <c r="K717" s="14">
        <v>42.98</v>
      </c>
      <c r="L717" s="14">
        <v>25</v>
      </c>
      <c r="M717" s="14">
        <v>1.7191999999999998</v>
      </c>
      <c r="N717" s="14">
        <v>43</v>
      </c>
      <c r="O717" s="14" t="s">
        <v>34</v>
      </c>
      <c r="P717" s="14"/>
      <c r="Q717" s="16">
        <f>K717*N717</f>
        <v>1848.1399999999999</v>
      </c>
      <c r="R717" s="16">
        <v>0</v>
      </c>
      <c r="S717" s="16">
        <f>K717*R717</f>
        <v>0</v>
      </c>
      <c r="T717" s="16">
        <f>Q717-S717</f>
        <v>1848.1399999999999</v>
      </c>
      <c r="U717" s="16">
        <f>T717*1</f>
        <v>1848.1399999999999</v>
      </c>
      <c r="V717" s="16">
        <f>T717-U717</f>
        <v>0</v>
      </c>
      <c r="W717" s="17"/>
      <c r="X717" s="17"/>
      <c r="Y717" s="13"/>
      <c r="Z717" s="13" t="s">
        <v>35</v>
      </c>
    </row>
    <row r="718" spans="1:26" x14ac:dyDescent="0.25">
      <c r="A718" s="11">
        <v>45309</v>
      </c>
      <c r="B718" s="12" t="s">
        <v>2087</v>
      </c>
      <c r="C718" s="12" t="s">
        <v>2088</v>
      </c>
      <c r="D718" s="12" t="s">
        <v>92</v>
      </c>
      <c r="E718" s="12" t="s">
        <v>29</v>
      </c>
      <c r="F718" s="12" t="s">
        <v>45</v>
      </c>
      <c r="G718" s="13" t="s">
        <v>46</v>
      </c>
      <c r="H718" s="13" t="s">
        <v>93</v>
      </c>
      <c r="I718" s="13" t="s">
        <v>93</v>
      </c>
      <c r="J718" s="13" t="s">
        <v>94</v>
      </c>
      <c r="K718" s="14">
        <v>35.68</v>
      </c>
      <c r="L718" s="14">
        <v>25</v>
      </c>
      <c r="M718" s="14">
        <v>1.4272</v>
      </c>
      <c r="N718" s="14">
        <v>15</v>
      </c>
      <c r="O718" s="14" t="s">
        <v>34</v>
      </c>
      <c r="P718" s="14"/>
      <c r="Q718" s="15">
        <f t="shared" ref="Q718" si="1099">+K718*N718</f>
        <v>535.20000000000005</v>
      </c>
      <c r="R718" s="16">
        <v>0</v>
      </c>
      <c r="S718" s="16">
        <f t="shared" ref="S718" si="1100">+K718*R718</f>
        <v>0</v>
      </c>
      <c r="T718" s="16">
        <f t="shared" ref="T718" si="1101">+Q718-S718</f>
        <v>535.20000000000005</v>
      </c>
      <c r="U718" s="16">
        <f t="shared" ref="U718" si="1102">+T718*0</f>
        <v>0</v>
      </c>
      <c r="V718" s="16">
        <f>+T718-U718</f>
        <v>535.20000000000005</v>
      </c>
      <c r="W718" s="16"/>
      <c r="X718" s="17"/>
      <c r="Y718" s="13"/>
      <c r="Z718" s="13" t="s">
        <v>35</v>
      </c>
    </row>
    <row r="719" spans="1:26" x14ac:dyDescent="0.25">
      <c r="A719" s="11">
        <v>45309</v>
      </c>
      <c r="B719" s="12" t="s">
        <v>2089</v>
      </c>
      <c r="C719" s="12" t="s">
        <v>2090</v>
      </c>
      <c r="D719" s="12" t="s">
        <v>306</v>
      </c>
      <c r="E719" s="12" t="s">
        <v>29</v>
      </c>
      <c r="F719" s="12">
        <v>300</v>
      </c>
      <c r="G719" s="13" t="s">
        <v>83</v>
      </c>
      <c r="H719" s="13" t="s">
        <v>31</v>
      </c>
      <c r="I719" s="13" t="s">
        <v>40</v>
      </c>
      <c r="J719" s="13" t="s">
        <v>41</v>
      </c>
      <c r="K719" s="14">
        <v>37.96</v>
      </c>
      <c r="L719" s="14">
        <v>25</v>
      </c>
      <c r="M719" s="14">
        <v>1.5184</v>
      </c>
      <c r="N719" s="14" t="s">
        <v>34</v>
      </c>
      <c r="O719" s="14">
        <v>70</v>
      </c>
      <c r="P719" s="14"/>
      <c r="Q719" s="15">
        <f>L719*O719</f>
        <v>1750</v>
      </c>
      <c r="R719" s="16">
        <v>0</v>
      </c>
      <c r="S719" s="16">
        <f>L719*R719</f>
        <v>0</v>
      </c>
      <c r="T719" s="16">
        <f>Q719-S719</f>
        <v>1750</v>
      </c>
      <c r="U719" s="16">
        <f>T719*1</f>
        <v>1750</v>
      </c>
      <c r="V719" s="16">
        <f>T719-U719</f>
        <v>0</v>
      </c>
      <c r="W719" s="16"/>
      <c r="X719" s="17"/>
      <c r="Y719" s="13"/>
      <c r="Z719" s="13" t="s">
        <v>35</v>
      </c>
    </row>
    <row r="720" spans="1:26" x14ac:dyDescent="0.25">
      <c r="A720" s="11">
        <v>45309</v>
      </c>
      <c r="B720" s="12" t="s">
        <v>2091</v>
      </c>
      <c r="C720" s="12" t="s">
        <v>2092</v>
      </c>
      <c r="D720" s="12" t="s">
        <v>104</v>
      </c>
      <c r="E720" s="12" t="s">
        <v>29</v>
      </c>
      <c r="F720" s="12" t="s">
        <v>45</v>
      </c>
      <c r="G720" s="13" t="s">
        <v>46</v>
      </c>
      <c r="H720" s="13" t="s">
        <v>93</v>
      </c>
      <c r="I720" s="13" t="s">
        <v>93</v>
      </c>
      <c r="J720" s="13" t="s">
        <v>94</v>
      </c>
      <c r="K720" s="14">
        <v>36.520000000000003</v>
      </c>
      <c r="L720" s="14">
        <v>25</v>
      </c>
      <c r="M720" s="14">
        <v>1.4608000000000001</v>
      </c>
      <c r="N720" s="14">
        <v>15</v>
      </c>
      <c r="O720" s="14" t="s">
        <v>34</v>
      </c>
      <c r="P720" s="14"/>
      <c r="Q720" s="15">
        <f t="shared" ref="Q720" si="1103">+K720*N720</f>
        <v>547.80000000000007</v>
      </c>
      <c r="R720" s="16">
        <v>0</v>
      </c>
      <c r="S720" s="16">
        <f t="shared" ref="S720" si="1104">+K720*R720</f>
        <v>0</v>
      </c>
      <c r="T720" s="16">
        <f t="shared" ref="T720:T721" si="1105">+Q720-S720</f>
        <v>547.80000000000007</v>
      </c>
      <c r="U720" s="16">
        <f t="shared" ref="U720" si="1106">+T720*0</f>
        <v>0</v>
      </c>
      <c r="V720" s="16">
        <f>+T720-U720</f>
        <v>547.80000000000007</v>
      </c>
      <c r="W720" s="17"/>
      <c r="X720" s="17"/>
      <c r="Y720" s="13"/>
      <c r="Z720" s="13" t="s">
        <v>35</v>
      </c>
    </row>
    <row r="721" spans="1:26" x14ac:dyDescent="0.25">
      <c r="A721" s="11">
        <v>45309</v>
      </c>
      <c r="B721" s="12" t="s">
        <v>2093</v>
      </c>
      <c r="C721" s="12" t="s">
        <v>2094</v>
      </c>
      <c r="D721" s="12" t="s">
        <v>76</v>
      </c>
      <c r="E721" s="12" t="s">
        <v>29</v>
      </c>
      <c r="F721" s="12">
        <v>516</v>
      </c>
      <c r="G721" s="13" t="s">
        <v>64</v>
      </c>
      <c r="H721" s="13" t="s">
        <v>31</v>
      </c>
      <c r="I721" s="13" t="s">
        <v>40</v>
      </c>
      <c r="J721" s="13" t="s">
        <v>41</v>
      </c>
      <c r="K721" s="14">
        <v>38.42</v>
      </c>
      <c r="L721" s="14">
        <v>25</v>
      </c>
      <c r="M721" s="14">
        <v>1.5368000000000002</v>
      </c>
      <c r="N721" s="14" t="s">
        <v>34</v>
      </c>
      <c r="O721" s="14">
        <v>71</v>
      </c>
      <c r="P721" s="14"/>
      <c r="Q721" s="15">
        <f t="shared" ref="Q721" si="1107">+L721*O721</f>
        <v>1775</v>
      </c>
      <c r="R721" s="16">
        <v>0</v>
      </c>
      <c r="S721" s="16">
        <f t="shared" ref="S721" si="1108">+L721*R721</f>
        <v>0</v>
      </c>
      <c r="T721" s="16">
        <f t="shared" si="1105"/>
        <v>1775</v>
      </c>
      <c r="U721" s="16">
        <f>+T721*0</f>
        <v>0</v>
      </c>
      <c r="V721" s="16">
        <f t="shared" ref="V721" si="1109">+T721-U721</f>
        <v>1775</v>
      </c>
      <c r="W721" s="16"/>
      <c r="X721" s="17"/>
      <c r="Y721" s="13"/>
      <c r="Z721" s="13" t="s">
        <v>35</v>
      </c>
    </row>
    <row r="722" spans="1:26" x14ac:dyDescent="0.25">
      <c r="A722" s="11">
        <v>45309</v>
      </c>
      <c r="B722" s="12" t="s">
        <v>2095</v>
      </c>
      <c r="C722" s="12" t="s">
        <v>2096</v>
      </c>
      <c r="D722" s="12" t="s">
        <v>290</v>
      </c>
      <c r="E722" s="12" t="s">
        <v>29</v>
      </c>
      <c r="F722" s="12">
        <v>576</v>
      </c>
      <c r="G722" s="13" t="s">
        <v>83</v>
      </c>
      <c r="H722" s="13" t="s">
        <v>31</v>
      </c>
      <c r="I722" s="13" t="s">
        <v>58</v>
      </c>
      <c r="J722" s="13" t="s">
        <v>59</v>
      </c>
      <c r="K722" s="14">
        <v>44.72</v>
      </c>
      <c r="L722" s="14">
        <v>25</v>
      </c>
      <c r="M722" s="14">
        <v>1.7887999999999999</v>
      </c>
      <c r="N722" s="14" t="s">
        <v>34</v>
      </c>
      <c r="O722" s="14">
        <v>70</v>
      </c>
      <c r="P722" s="14"/>
      <c r="Q722" s="15">
        <f>L722*O722</f>
        <v>1750</v>
      </c>
      <c r="R722" s="16">
        <v>0</v>
      </c>
      <c r="S722" s="16">
        <f>L722*R722</f>
        <v>0</v>
      </c>
      <c r="T722" s="16">
        <f>Q722-S722</f>
        <v>1750</v>
      </c>
      <c r="U722" s="16">
        <f>T722*1</f>
        <v>1750</v>
      </c>
      <c r="V722" s="16">
        <f>T722-U722</f>
        <v>0</v>
      </c>
      <c r="W722" s="16"/>
      <c r="X722" s="17"/>
      <c r="Y722" s="13"/>
      <c r="Z722" s="13" t="s">
        <v>35</v>
      </c>
    </row>
    <row r="723" spans="1:26" x14ac:dyDescent="0.25">
      <c r="A723" s="11">
        <v>45309</v>
      </c>
      <c r="B723" s="12" t="s">
        <v>2097</v>
      </c>
      <c r="C723" s="12" t="s">
        <v>2098</v>
      </c>
      <c r="D723" s="12" t="s">
        <v>110</v>
      </c>
      <c r="E723" s="12" t="s">
        <v>29</v>
      </c>
      <c r="F723" s="12" t="s">
        <v>774</v>
      </c>
      <c r="G723" s="13" t="s">
        <v>46</v>
      </c>
      <c r="H723" s="13" t="s">
        <v>31</v>
      </c>
      <c r="I723" s="13" t="s">
        <v>58</v>
      </c>
      <c r="J723" s="13" t="s">
        <v>59</v>
      </c>
      <c r="K723" s="14">
        <v>9.82</v>
      </c>
      <c r="L723" s="14">
        <v>6</v>
      </c>
      <c r="M723" s="14">
        <v>1.6366666666666667</v>
      </c>
      <c r="N723" s="14">
        <v>45</v>
      </c>
      <c r="O723" s="14" t="s">
        <v>34</v>
      </c>
      <c r="P723" s="14"/>
      <c r="Q723" s="15">
        <f t="shared" ref="Q723" si="1110">+K723*N723</f>
        <v>441.90000000000003</v>
      </c>
      <c r="R723" s="16">
        <v>0</v>
      </c>
      <c r="S723" s="16">
        <f t="shared" ref="S723" si="1111">+K723*R723</f>
        <v>0</v>
      </c>
      <c r="T723" s="16">
        <f t="shared" ref="T723:T728" si="1112">+Q723-S723</f>
        <v>441.90000000000003</v>
      </c>
      <c r="U723" s="16">
        <f>+T723*0</f>
        <v>0</v>
      </c>
      <c r="V723" s="16">
        <f>+T723-U723</f>
        <v>441.90000000000003</v>
      </c>
      <c r="W723" s="16"/>
      <c r="X723" s="17"/>
      <c r="Y723" s="13"/>
      <c r="Z723" s="13" t="s">
        <v>35</v>
      </c>
    </row>
    <row r="724" spans="1:26" x14ac:dyDescent="0.25">
      <c r="A724" s="11">
        <v>45309</v>
      </c>
      <c r="B724" s="12" t="s">
        <v>2099</v>
      </c>
      <c r="C724" s="12" t="s">
        <v>2100</v>
      </c>
      <c r="D724" s="12" t="s">
        <v>97</v>
      </c>
      <c r="E724" s="12" t="s">
        <v>29</v>
      </c>
      <c r="F724" s="12">
        <v>3611</v>
      </c>
      <c r="G724" s="13" t="s">
        <v>57</v>
      </c>
      <c r="H724" s="13" t="s">
        <v>31</v>
      </c>
      <c r="I724" s="13" t="s">
        <v>58</v>
      </c>
      <c r="J724" s="13" t="s">
        <v>59</v>
      </c>
      <c r="K724" s="14">
        <v>44.12</v>
      </c>
      <c r="L724" s="14">
        <v>25</v>
      </c>
      <c r="M724" s="14">
        <v>1.7647999999999999</v>
      </c>
      <c r="N724" s="14" t="s">
        <v>34</v>
      </c>
      <c r="O724" s="14">
        <v>68</v>
      </c>
      <c r="P724" s="14"/>
      <c r="Q724" s="16">
        <f t="shared" ref="Q724:Q728" si="1113">+L724*O724</f>
        <v>1700</v>
      </c>
      <c r="R724" s="16">
        <v>0</v>
      </c>
      <c r="S724" s="16">
        <f t="shared" ref="S724:S728" si="1114">+L724*R724</f>
        <v>0</v>
      </c>
      <c r="T724" s="16">
        <f t="shared" si="1112"/>
        <v>1700</v>
      </c>
      <c r="U724" s="16">
        <f t="shared" ref="U724:U728" si="1115">+T724*1</f>
        <v>1700</v>
      </c>
      <c r="V724" s="16">
        <f t="shared" ref="V724:V728" si="1116">+T724-U724</f>
        <v>0</v>
      </c>
      <c r="W724" s="17"/>
      <c r="X724" s="17"/>
      <c r="Y724" s="13"/>
      <c r="Z724" s="13" t="s">
        <v>35</v>
      </c>
    </row>
    <row r="725" spans="1:26" x14ac:dyDescent="0.25">
      <c r="A725" s="11">
        <v>45309</v>
      </c>
      <c r="B725" s="12" t="s">
        <v>2101</v>
      </c>
      <c r="C725" s="12" t="s">
        <v>2102</v>
      </c>
      <c r="D725" s="12" t="s">
        <v>208</v>
      </c>
      <c r="E725" s="12" t="s">
        <v>29</v>
      </c>
      <c r="F725" s="12">
        <v>3567</v>
      </c>
      <c r="G725" s="13" t="s">
        <v>57</v>
      </c>
      <c r="H725" s="13" t="s">
        <v>31</v>
      </c>
      <c r="I725" s="13" t="s">
        <v>40</v>
      </c>
      <c r="J725" s="13" t="s">
        <v>41</v>
      </c>
      <c r="K725" s="14">
        <v>38.46</v>
      </c>
      <c r="L725" s="14">
        <v>25</v>
      </c>
      <c r="M725" s="14">
        <v>1.5384</v>
      </c>
      <c r="N725" s="14" t="s">
        <v>34</v>
      </c>
      <c r="O725" s="14">
        <v>68</v>
      </c>
      <c r="P725" s="14"/>
      <c r="Q725" s="16">
        <f t="shared" si="1113"/>
        <v>1700</v>
      </c>
      <c r="R725" s="16">
        <v>0</v>
      </c>
      <c r="S725" s="16">
        <f t="shared" si="1114"/>
        <v>0</v>
      </c>
      <c r="T725" s="16">
        <f t="shared" si="1112"/>
        <v>1700</v>
      </c>
      <c r="U725" s="16">
        <f t="shared" si="1115"/>
        <v>1700</v>
      </c>
      <c r="V725" s="16">
        <f t="shared" si="1116"/>
        <v>0</v>
      </c>
      <c r="W725" s="17"/>
      <c r="X725" s="17"/>
      <c r="Y725" s="13"/>
      <c r="Z725" s="13" t="s">
        <v>35</v>
      </c>
    </row>
    <row r="726" spans="1:26" x14ac:dyDescent="0.25">
      <c r="A726" s="11">
        <v>45309</v>
      </c>
      <c r="B726" s="12" t="s">
        <v>2103</v>
      </c>
      <c r="C726" s="12" t="s">
        <v>2104</v>
      </c>
      <c r="D726" s="12" t="s">
        <v>89</v>
      </c>
      <c r="E726" s="12" t="s">
        <v>29</v>
      </c>
      <c r="F726" s="12">
        <v>3473</v>
      </c>
      <c r="G726" s="13" t="s">
        <v>57</v>
      </c>
      <c r="H726" s="13" t="s">
        <v>31</v>
      </c>
      <c r="I726" s="13" t="s">
        <v>58</v>
      </c>
      <c r="J726" s="13" t="s">
        <v>59</v>
      </c>
      <c r="K726" s="14">
        <v>44.48</v>
      </c>
      <c r="L726" s="14">
        <v>25</v>
      </c>
      <c r="M726" s="14">
        <v>1.7791999999999999</v>
      </c>
      <c r="N726" s="14" t="s">
        <v>34</v>
      </c>
      <c r="O726" s="14">
        <v>68</v>
      </c>
      <c r="P726" s="14"/>
      <c r="Q726" s="16">
        <f t="shared" si="1113"/>
        <v>1700</v>
      </c>
      <c r="R726" s="16">
        <v>0</v>
      </c>
      <c r="S726" s="16">
        <f t="shared" si="1114"/>
        <v>0</v>
      </c>
      <c r="T726" s="16">
        <f t="shared" si="1112"/>
        <v>1700</v>
      </c>
      <c r="U726" s="16">
        <f t="shared" si="1115"/>
        <v>1700</v>
      </c>
      <c r="V726" s="16">
        <f t="shared" si="1116"/>
        <v>0</v>
      </c>
      <c r="W726" s="17"/>
      <c r="X726" s="17"/>
      <c r="Y726" s="13"/>
      <c r="Z726" s="13" t="s">
        <v>35</v>
      </c>
    </row>
    <row r="727" spans="1:26" x14ac:dyDescent="0.25">
      <c r="A727" s="11">
        <v>45309</v>
      </c>
      <c r="B727" s="12" t="s">
        <v>2105</v>
      </c>
      <c r="C727" s="12" t="s">
        <v>2106</v>
      </c>
      <c r="D727" s="12" t="s">
        <v>79</v>
      </c>
      <c r="E727" s="12" t="s">
        <v>29</v>
      </c>
      <c r="F727" s="12">
        <v>3428</v>
      </c>
      <c r="G727" s="13" t="s">
        <v>57</v>
      </c>
      <c r="H727" s="13" t="s">
        <v>31</v>
      </c>
      <c r="I727" s="13" t="s">
        <v>40</v>
      </c>
      <c r="J727" s="13" t="s">
        <v>41</v>
      </c>
      <c r="K727" s="14">
        <v>37.619999999999997</v>
      </c>
      <c r="L727" s="14">
        <v>25</v>
      </c>
      <c r="M727" s="14">
        <v>1.5047999999999999</v>
      </c>
      <c r="N727" s="14" t="s">
        <v>34</v>
      </c>
      <c r="O727" s="14">
        <v>68</v>
      </c>
      <c r="P727" s="14"/>
      <c r="Q727" s="16">
        <f t="shared" si="1113"/>
        <v>1700</v>
      </c>
      <c r="R727" s="16">
        <v>0</v>
      </c>
      <c r="S727" s="16">
        <f t="shared" si="1114"/>
        <v>0</v>
      </c>
      <c r="T727" s="16">
        <f t="shared" si="1112"/>
        <v>1700</v>
      </c>
      <c r="U727" s="16">
        <f t="shared" si="1115"/>
        <v>1700</v>
      </c>
      <c r="V727" s="16">
        <f t="shared" si="1116"/>
        <v>0</v>
      </c>
      <c r="W727" s="17"/>
      <c r="X727" s="17"/>
      <c r="Y727" s="13"/>
      <c r="Z727" s="13" t="s">
        <v>35</v>
      </c>
    </row>
    <row r="728" spans="1:26" x14ac:dyDescent="0.25">
      <c r="A728" s="11">
        <v>45309</v>
      </c>
      <c r="B728" s="12" t="s">
        <v>2107</v>
      </c>
      <c r="C728" s="12" t="s">
        <v>2108</v>
      </c>
      <c r="D728" s="12" t="s">
        <v>56</v>
      </c>
      <c r="E728" s="12" t="s">
        <v>29</v>
      </c>
      <c r="F728" s="12">
        <v>3397</v>
      </c>
      <c r="G728" s="13" t="s">
        <v>57</v>
      </c>
      <c r="H728" s="13" t="s">
        <v>31</v>
      </c>
      <c r="I728" s="13" t="s">
        <v>40</v>
      </c>
      <c r="J728" s="13" t="s">
        <v>41</v>
      </c>
      <c r="K728" s="14">
        <v>37.86</v>
      </c>
      <c r="L728" s="14">
        <v>25</v>
      </c>
      <c r="M728" s="14">
        <v>1.5144</v>
      </c>
      <c r="N728" s="14" t="s">
        <v>34</v>
      </c>
      <c r="O728" s="14">
        <v>68</v>
      </c>
      <c r="P728" s="14"/>
      <c r="Q728" s="16">
        <f t="shared" si="1113"/>
        <v>1700</v>
      </c>
      <c r="R728" s="16">
        <v>0</v>
      </c>
      <c r="S728" s="16">
        <f t="shared" si="1114"/>
        <v>0</v>
      </c>
      <c r="T728" s="16">
        <f t="shared" si="1112"/>
        <v>1700</v>
      </c>
      <c r="U728" s="16">
        <f t="shared" si="1115"/>
        <v>1700</v>
      </c>
      <c r="V728" s="16">
        <f t="shared" si="1116"/>
        <v>0</v>
      </c>
      <c r="W728" s="17"/>
      <c r="X728" s="17"/>
      <c r="Y728" s="13"/>
      <c r="Z728" s="13" t="s">
        <v>35</v>
      </c>
    </row>
    <row r="729" spans="1:26" x14ac:dyDescent="0.25">
      <c r="A729" s="11">
        <v>45309</v>
      </c>
      <c r="B729" s="12" t="s">
        <v>2109</v>
      </c>
      <c r="C729" s="12" t="s">
        <v>2110</v>
      </c>
      <c r="D729" s="12" t="s">
        <v>144</v>
      </c>
      <c r="E729" s="12" t="s">
        <v>29</v>
      </c>
      <c r="F729" s="12">
        <v>2424</v>
      </c>
      <c r="G729" s="13" t="s">
        <v>145</v>
      </c>
      <c r="H729" s="13" t="s">
        <v>31</v>
      </c>
      <c r="I729" s="13" t="s">
        <v>40</v>
      </c>
      <c r="J729" s="13" t="s">
        <v>41</v>
      </c>
      <c r="K729" s="14">
        <v>36.4</v>
      </c>
      <c r="L729" s="14">
        <v>25</v>
      </c>
      <c r="M729" s="14">
        <v>1.456</v>
      </c>
      <c r="N729" s="14">
        <v>46</v>
      </c>
      <c r="O729" s="14" t="s">
        <v>34</v>
      </c>
      <c r="P729" s="14"/>
      <c r="Q729" s="16">
        <f>K729*N729</f>
        <v>1674.3999999999999</v>
      </c>
      <c r="R729" s="16">
        <v>0</v>
      </c>
      <c r="S729" s="16">
        <f>K729*R729</f>
        <v>0</v>
      </c>
      <c r="T729" s="16">
        <f>Q729-S729</f>
        <v>1674.3999999999999</v>
      </c>
      <c r="U729" s="16">
        <f>T729*1</f>
        <v>1674.3999999999999</v>
      </c>
      <c r="V729" s="16">
        <f>T729-U729</f>
        <v>0</v>
      </c>
      <c r="W729" s="16"/>
      <c r="X729" s="17"/>
      <c r="Y729" s="13"/>
      <c r="Z729" s="13" t="s">
        <v>35</v>
      </c>
    </row>
    <row r="730" spans="1:26" x14ac:dyDescent="0.25">
      <c r="A730" s="11">
        <v>45309</v>
      </c>
      <c r="B730" s="12" t="s">
        <v>2111</v>
      </c>
      <c r="C730" s="12" t="s">
        <v>2112</v>
      </c>
      <c r="D730" s="12" t="s">
        <v>82</v>
      </c>
      <c r="E730" s="12" t="s">
        <v>29</v>
      </c>
      <c r="F730" s="12">
        <v>27</v>
      </c>
      <c r="G730" s="13" t="s">
        <v>83</v>
      </c>
      <c r="H730" s="13" t="s">
        <v>31</v>
      </c>
      <c r="I730" s="13" t="s">
        <v>58</v>
      </c>
      <c r="J730" s="13" t="s">
        <v>59</v>
      </c>
      <c r="K730" s="14">
        <v>43.44</v>
      </c>
      <c r="L730" s="14">
        <v>25</v>
      </c>
      <c r="M730" s="14">
        <v>1.7375999999999998</v>
      </c>
      <c r="N730" s="14" t="s">
        <v>34</v>
      </c>
      <c r="O730" s="14">
        <v>70</v>
      </c>
      <c r="P730" s="14"/>
      <c r="Q730" s="15">
        <f>L730*O730</f>
        <v>1750</v>
      </c>
      <c r="R730" s="16">
        <v>0</v>
      </c>
      <c r="S730" s="16">
        <f>L730*R730</f>
        <v>0</v>
      </c>
      <c r="T730" s="16">
        <f>Q730-S730</f>
        <v>1750</v>
      </c>
      <c r="U730" s="16">
        <f>T730*1</f>
        <v>1750</v>
      </c>
      <c r="V730" s="16">
        <f>T730-U730</f>
        <v>0</v>
      </c>
      <c r="W730" s="16"/>
      <c r="X730" s="17"/>
      <c r="Y730" s="13"/>
      <c r="Z730" s="13" t="s">
        <v>35</v>
      </c>
    </row>
    <row r="731" spans="1:26" x14ac:dyDescent="0.25">
      <c r="A731" s="11">
        <v>45309</v>
      </c>
      <c r="B731" s="12" t="s">
        <v>2113</v>
      </c>
      <c r="C731" s="12" t="s">
        <v>2114</v>
      </c>
      <c r="D731" s="12" t="s">
        <v>410</v>
      </c>
      <c r="E731" s="12" t="s">
        <v>29</v>
      </c>
      <c r="F731" s="12">
        <v>2425</v>
      </c>
      <c r="G731" s="13" t="s">
        <v>145</v>
      </c>
      <c r="H731" s="13" t="s">
        <v>31</v>
      </c>
      <c r="I731" s="13" t="s">
        <v>40</v>
      </c>
      <c r="J731" s="13" t="s">
        <v>41</v>
      </c>
      <c r="K731" s="14">
        <v>36.56</v>
      </c>
      <c r="L731" s="14">
        <v>25</v>
      </c>
      <c r="M731" s="14">
        <v>1.4624000000000001</v>
      </c>
      <c r="N731" s="14">
        <v>46</v>
      </c>
      <c r="O731" s="14" t="s">
        <v>34</v>
      </c>
      <c r="P731" s="14"/>
      <c r="Q731" s="16">
        <f>K731*N731</f>
        <v>1681.7600000000002</v>
      </c>
      <c r="R731" s="16">
        <v>0</v>
      </c>
      <c r="S731" s="16">
        <f>K731*R731</f>
        <v>0</v>
      </c>
      <c r="T731" s="16">
        <f>Q731-S731</f>
        <v>1681.7600000000002</v>
      </c>
      <c r="U731" s="16">
        <f>T731*1</f>
        <v>1681.7600000000002</v>
      </c>
      <c r="V731" s="16">
        <f>T731-U731</f>
        <v>0</v>
      </c>
      <c r="W731" s="16"/>
      <c r="X731" s="17"/>
      <c r="Y731" s="13"/>
      <c r="Z731" s="13" t="s">
        <v>35</v>
      </c>
    </row>
    <row r="732" spans="1:26" x14ac:dyDescent="0.25">
      <c r="A732" s="11">
        <v>45309</v>
      </c>
      <c r="B732" s="12" t="s">
        <v>2115</v>
      </c>
      <c r="C732" s="12" t="s">
        <v>2116</v>
      </c>
      <c r="D732" s="12" t="s">
        <v>100</v>
      </c>
      <c r="E732" s="12" t="s">
        <v>29</v>
      </c>
      <c r="F732" s="12">
        <v>20944</v>
      </c>
      <c r="G732" s="13" t="s">
        <v>101</v>
      </c>
      <c r="H732" s="13" t="s">
        <v>31</v>
      </c>
      <c r="I732" s="13" t="s">
        <v>40</v>
      </c>
      <c r="J732" s="13" t="s">
        <v>41</v>
      </c>
      <c r="K732" s="14">
        <v>33.78</v>
      </c>
      <c r="L732" s="14">
        <v>25</v>
      </c>
      <c r="M732" s="14">
        <v>1.3512</v>
      </c>
      <c r="N732" s="14">
        <v>46</v>
      </c>
      <c r="O732" s="14" t="s">
        <v>34</v>
      </c>
      <c r="P732" s="14"/>
      <c r="Q732" s="15">
        <f>K732*N732</f>
        <v>1553.88</v>
      </c>
      <c r="R732" s="16">
        <v>0</v>
      </c>
      <c r="S732" s="16">
        <f>K732*R732</f>
        <v>0</v>
      </c>
      <c r="T732" s="16">
        <f>Q732-S732</f>
        <v>1553.88</v>
      </c>
      <c r="U732" s="16">
        <f>T732*1</f>
        <v>1553.88</v>
      </c>
      <c r="V732" s="16">
        <f>T732-U732</f>
        <v>0</v>
      </c>
      <c r="W732" s="17">
        <v>0</v>
      </c>
      <c r="X732" s="17"/>
      <c r="Y732" s="13"/>
      <c r="Z732" s="13" t="s">
        <v>35</v>
      </c>
    </row>
    <row r="733" spans="1:26" x14ac:dyDescent="0.25">
      <c r="A733" s="11">
        <v>45309</v>
      </c>
      <c r="B733" s="12" t="s">
        <v>2117</v>
      </c>
      <c r="C733" s="12" t="s">
        <v>2118</v>
      </c>
      <c r="D733" s="12" t="s">
        <v>2119</v>
      </c>
      <c r="E733" s="12" t="s">
        <v>29</v>
      </c>
      <c r="F733" s="12">
        <v>301</v>
      </c>
      <c r="G733" s="13" t="s">
        <v>83</v>
      </c>
      <c r="H733" s="13" t="s">
        <v>31</v>
      </c>
      <c r="I733" s="13" t="s">
        <v>69</v>
      </c>
      <c r="J733" s="13" t="s">
        <v>70</v>
      </c>
      <c r="K733" s="14">
        <v>33.96</v>
      </c>
      <c r="L733" s="14">
        <v>25</v>
      </c>
      <c r="M733" s="14">
        <v>1.3584000000000001</v>
      </c>
      <c r="N733" s="14" t="s">
        <v>34</v>
      </c>
      <c r="O733" s="14">
        <v>72</v>
      </c>
      <c r="P733" s="14"/>
      <c r="Q733" s="15">
        <f>L733*O733</f>
        <v>1800</v>
      </c>
      <c r="R733" s="16">
        <v>0</v>
      </c>
      <c r="S733" s="16">
        <f>L733*R733</f>
        <v>0</v>
      </c>
      <c r="T733" s="16">
        <f>Q733-S733</f>
        <v>1800</v>
      </c>
      <c r="U733" s="16">
        <f>T733*1</f>
        <v>1800</v>
      </c>
      <c r="V733" s="16">
        <f>T733-U733</f>
        <v>0</v>
      </c>
      <c r="W733" s="17"/>
      <c r="X733" s="17"/>
      <c r="Y733" s="13"/>
      <c r="Z733" s="13" t="s">
        <v>35</v>
      </c>
    </row>
    <row r="734" spans="1:26" x14ac:dyDescent="0.25">
      <c r="A734" s="11">
        <v>45309</v>
      </c>
      <c r="B734" s="12" t="s">
        <v>2120</v>
      </c>
      <c r="C734" s="12" t="s">
        <v>2121</v>
      </c>
      <c r="D734" s="12" t="s">
        <v>104</v>
      </c>
      <c r="E734" s="12" t="s">
        <v>29</v>
      </c>
      <c r="F734" s="12" t="s">
        <v>774</v>
      </c>
      <c r="G734" s="13" t="s">
        <v>46</v>
      </c>
      <c r="H734" s="13" t="s">
        <v>93</v>
      </c>
      <c r="I734" s="13" t="s">
        <v>93</v>
      </c>
      <c r="J734" s="13" t="s">
        <v>94</v>
      </c>
      <c r="K734" s="14">
        <v>37.5</v>
      </c>
      <c r="L734" s="14">
        <v>25</v>
      </c>
      <c r="M734" s="14">
        <v>1.5</v>
      </c>
      <c r="N734" s="14">
        <v>15</v>
      </c>
      <c r="O734" s="14" t="s">
        <v>34</v>
      </c>
      <c r="P734" s="14"/>
      <c r="Q734" s="15">
        <f t="shared" ref="Q734:Q735" si="1117">+K734*N734</f>
        <v>562.5</v>
      </c>
      <c r="R734" s="16">
        <v>0</v>
      </c>
      <c r="S734" s="16">
        <f t="shared" ref="S734:S735" si="1118">+K734*R734</f>
        <v>0</v>
      </c>
      <c r="T734" s="16">
        <f t="shared" ref="T734:T736" si="1119">+Q734-S734</f>
        <v>562.5</v>
      </c>
      <c r="U734" s="16">
        <f t="shared" ref="U734:U735" si="1120">+T734*0</f>
        <v>0</v>
      </c>
      <c r="V734" s="16">
        <f>+T734-U734</f>
        <v>562.5</v>
      </c>
      <c r="W734" s="16"/>
      <c r="X734" s="17"/>
      <c r="Y734" s="13"/>
      <c r="Z734" s="13" t="s">
        <v>35</v>
      </c>
    </row>
    <row r="735" spans="1:26" x14ac:dyDescent="0.25">
      <c r="A735" s="11">
        <v>45309</v>
      </c>
      <c r="B735" s="12" t="s">
        <v>2122</v>
      </c>
      <c r="C735" s="12" t="s">
        <v>2123</v>
      </c>
      <c r="D735" s="12" t="s">
        <v>92</v>
      </c>
      <c r="E735" s="12" t="s">
        <v>29</v>
      </c>
      <c r="F735" s="12" t="s">
        <v>45</v>
      </c>
      <c r="G735" s="13" t="s">
        <v>46</v>
      </c>
      <c r="H735" s="13" t="s">
        <v>93</v>
      </c>
      <c r="I735" s="13" t="s">
        <v>93</v>
      </c>
      <c r="J735" s="13" t="s">
        <v>94</v>
      </c>
      <c r="K735" s="14">
        <v>38.6</v>
      </c>
      <c r="L735" s="14">
        <v>25</v>
      </c>
      <c r="M735" s="14">
        <v>1.544</v>
      </c>
      <c r="N735" s="14">
        <v>15</v>
      </c>
      <c r="O735" s="14" t="s">
        <v>34</v>
      </c>
      <c r="P735" s="14"/>
      <c r="Q735" s="15">
        <f t="shared" si="1117"/>
        <v>579</v>
      </c>
      <c r="R735" s="16">
        <v>0</v>
      </c>
      <c r="S735" s="16">
        <f t="shared" si="1118"/>
        <v>0</v>
      </c>
      <c r="T735" s="16">
        <f t="shared" si="1119"/>
        <v>579</v>
      </c>
      <c r="U735" s="16">
        <f t="shared" si="1120"/>
        <v>0</v>
      </c>
      <c r="V735" s="16">
        <f>+T735-U735</f>
        <v>579</v>
      </c>
      <c r="W735" s="16"/>
      <c r="X735" s="17"/>
      <c r="Y735" s="13"/>
      <c r="Z735" s="13" t="s">
        <v>35</v>
      </c>
    </row>
    <row r="736" spans="1:26" x14ac:dyDescent="0.25">
      <c r="A736" s="11">
        <v>45309</v>
      </c>
      <c r="B736" s="12" t="s">
        <v>2124</v>
      </c>
      <c r="C736" s="12" t="s">
        <v>2125</v>
      </c>
      <c r="D736" s="12" t="s">
        <v>97</v>
      </c>
      <c r="E736" s="12" t="s">
        <v>29</v>
      </c>
      <c r="F736" s="12">
        <v>3612</v>
      </c>
      <c r="G736" s="13" t="s">
        <v>57</v>
      </c>
      <c r="H736" s="13" t="s">
        <v>31</v>
      </c>
      <c r="I736" s="13" t="s">
        <v>40</v>
      </c>
      <c r="J736" s="13" t="s">
        <v>41</v>
      </c>
      <c r="K736" s="14">
        <v>36.32</v>
      </c>
      <c r="L736" s="14">
        <v>25</v>
      </c>
      <c r="M736" s="14">
        <v>1.4528000000000001</v>
      </c>
      <c r="N736" s="14" t="s">
        <v>34</v>
      </c>
      <c r="O736" s="14">
        <v>68</v>
      </c>
      <c r="P736" s="14"/>
      <c r="Q736" s="16">
        <f t="shared" ref="Q736" si="1121">+L736*O736</f>
        <v>1700</v>
      </c>
      <c r="R736" s="16">
        <v>0</v>
      </c>
      <c r="S736" s="16">
        <f t="shared" ref="S736" si="1122">+L736*R736</f>
        <v>0</v>
      </c>
      <c r="T736" s="16">
        <f t="shared" si="1119"/>
        <v>1700</v>
      </c>
      <c r="U736" s="16">
        <f t="shared" ref="U736" si="1123">+T736*1</f>
        <v>1700</v>
      </c>
      <c r="V736" s="16">
        <f t="shared" ref="V736" si="1124">+T736-U736</f>
        <v>0</v>
      </c>
      <c r="W736" s="16"/>
      <c r="X736" s="17"/>
      <c r="Y736" s="13"/>
      <c r="Z736" s="13" t="s">
        <v>35</v>
      </c>
    </row>
    <row r="737" spans="1:26" x14ac:dyDescent="0.25">
      <c r="A737" s="11">
        <v>45309</v>
      </c>
      <c r="B737" s="12" t="s">
        <v>2126</v>
      </c>
      <c r="C737" s="12" t="s">
        <v>2127</v>
      </c>
      <c r="D737" s="12" t="s">
        <v>89</v>
      </c>
      <c r="E737" s="12" t="s">
        <v>29</v>
      </c>
      <c r="F737" s="12"/>
      <c r="G737" s="13" t="s">
        <v>282</v>
      </c>
      <c r="H737" s="13" t="s">
        <v>31</v>
      </c>
      <c r="I737" s="13" t="s">
        <v>69</v>
      </c>
      <c r="J737" s="13" t="s">
        <v>70</v>
      </c>
      <c r="K737" s="14">
        <v>42.64</v>
      </c>
      <c r="L737" s="14">
        <v>29</v>
      </c>
      <c r="M737" s="14">
        <v>1.470344827586207</v>
      </c>
      <c r="N737" s="14">
        <v>91</v>
      </c>
      <c r="O737" s="14" t="s">
        <v>34</v>
      </c>
      <c r="P737" s="14"/>
      <c r="Q737" s="15">
        <f>+K737*N737</f>
        <v>3880.2400000000002</v>
      </c>
      <c r="R737" s="16">
        <v>40</v>
      </c>
      <c r="S737" s="16">
        <f>K737*R737</f>
        <v>1705.6</v>
      </c>
      <c r="T737" s="16">
        <f t="shared" ref="T737" si="1125">Q737-S737</f>
        <v>2174.6400000000003</v>
      </c>
      <c r="U737" s="16">
        <f t="shared" ref="U737" si="1126">T737*1</f>
        <v>2174.6400000000003</v>
      </c>
      <c r="V737" s="16">
        <f t="shared" ref="V737" si="1127">T737-U737</f>
        <v>0</v>
      </c>
      <c r="W737" s="16">
        <f>K737*36</f>
        <v>1535.04</v>
      </c>
      <c r="X737" s="17"/>
      <c r="Y737" s="13" t="s">
        <v>57</v>
      </c>
      <c r="Z737" s="13" t="s">
        <v>283</v>
      </c>
    </row>
    <row r="738" spans="1:26" x14ac:dyDescent="0.25">
      <c r="A738" s="11">
        <v>45309</v>
      </c>
      <c r="B738" s="12" t="s">
        <v>2128</v>
      </c>
      <c r="C738" s="12" t="s">
        <v>2129</v>
      </c>
      <c r="D738" s="12" t="s">
        <v>56</v>
      </c>
      <c r="E738" s="12" t="s">
        <v>29</v>
      </c>
      <c r="F738" s="12">
        <v>3398</v>
      </c>
      <c r="G738" s="13" t="s">
        <v>57</v>
      </c>
      <c r="H738" s="13" t="s">
        <v>31</v>
      </c>
      <c r="I738" s="13" t="s">
        <v>40</v>
      </c>
      <c r="J738" s="13" t="s">
        <v>41</v>
      </c>
      <c r="K738" s="14">
        <v>35.82</v>
      </c>
      <c r="L738" s="14">
        <v>24</v>
      </c>
      <c r="M738" s="14">
        <v>1.4924999999999999</v>
      </c>
      <c r="N738" s="14" t="s">
        <v>34</v>
      </c>
      <c r="O738" s="14">
        <v>68</v>
      </c>
      <c r="P738" s="14"/>
      <c r="Q738" s="16">
        <f t="shared" ref="Q738" si="1128">+L738*O738</f>
        <v>1632</v>
      </c>
      <c r="R738" s="16">
        <v>0</v>
      </c>
      <c r="S738" s="16">
        <f t="shared" ref="S738" si="1129">+L738*R738</f>
        <v>0</v>
      </c>
      <c r="T738" s="16">
        <f t="shared" ref="T738" si="1130">+Q738-S738</f>
        <v>1632</v>
      </c>
      <c r="U738" s="16">
        <f t="shared" ref="U738" si="1131">+T738*1</f>
        <v>1632</v>
      </c>
      <c r="V738" s="16">
        <f t="shared" ref="V738" si="1132">+T738-U738</f>
        <v>0</v>
      </c>
      <c r="W738" s="17"/>
      <c r="X738" s="17"/>
      <c r="Y738" s="13"/>
      <c r="Z738" s="13" t="s">
        <v>35</v>
      </c>
    </row>
    <row r="739" spans="1:26" x14ac:dyDescent="0.25">
      <c r="A739" s="11">
        <v>45309</v>
      </c>
      <c r="B739" s="12" t="s">
        <v>2130</v>
      </c>
      <c r="C739" s="12" t="s">
        <v>2131</v>
      </c>
      <c r="D739" s="12" t="s">
        <v>79</v>
      </c>
      <c r="E739" s="12" t="s">
        <v>29</v>
      </c>
      <c r="F739" s="12"/>
      <c r="G739" s="13" t="s">
        <v>282</v>
      </c>
      <c r="H739" s="13" t="s">
        <v>31</v>
      </c>
      <c r="I739" s="13" t="s">
        <v>69</v>
      </c>
      <c r="J739" s="13" t="s">
        <v>70</v>
      </c>
      <c r="K739" s="14">
        <v>40.42</v>
      </c>
      <c r="L739" s="14">
        <v>28</v>
      </c>
      <c r="M739" s="14">
        <v>1.4435714285714287</v>
      </c>
      <c r="N739" s="14">
        <v>91</v>
      </c>
      <c r="O739" s="14" t="s">
        <v>34</v>
      </c>
      <c r="P739" s="14"/>
      <c r="Q739" s="15">
        <f>+K739*N739</f>
        <v>3678.2200000000003</v>
      </c>
      <c r="R739" s="16">
        <v>40</v>
      </c>
      <c r="S739" s="16">
        <f>K739*R739</f>
        <v>1616.8000000000002</v>
      </c>
      <c r="T739" s="16">
        <f t="shared" ref="T739" si="1133">Q739-S739</f>
        <v>2061.42</v>
      </c>
      <c r="U739" s="16">
        <f t="shared" ref="U739" si="1134">T739*1</f>
        <v>2061.42</v>
      </c>
      <c r="V739" s="16">
        <f t="shared" ref="V739" si="1135">T739-U739</f>
        <v>0</v>
      </c>
      <c r="W739" s="16">
        <f>K739*36</f>
        <v>1455.1200000000001</v>
      </c>
      <c r="X739" s="17"/>
      <c r="Y739" s="13" t="s">
        <v>57</v>
      </c>
      <c r="Z739" s="13" t="s">
        <v>283</v>
      </c>
    </row>
    <row r="740" spans="1:26" x14ac:dyDescent="0.25">
      <c r="A740" s="11">
        <v>45309</v>
      </c>
      <c r="B740" s="12" t="s">
        <v>2132</v>
      </c>
      <c r="C740" s="12" t="s">
        <v>2133</v>
      </c>
      <c r="D740" s="12" t="s">
        <v>110</v>
      </c>
      <c r="E740" s="12" t="s">
        <v>29</v>
      </c>
      <c r="F740" s="12" t="s">
        <v>45</v>
      </c>
      <c r="G740" s="13" t="s">
        <v>46</v>
      </c>
      <c r="H740" s="13" t="s">
        <v>31</v>
      </c>
      <c r="I740" s="13" t="s">
        <v>40</v>
      </c>
      <c r="J740" s="13" t="s">
        <v>41</v>
      </c>
      <c r="K740" s="14">
        <v>9.94</v>
      </c>
      <c r="L740" s="14">
        <v>6</v>
      </c>
      <c r="M740" s="14">
        <v>1.6566666666666665</v>
      </c>
      <c r="N740" s="14">
        <v>46</v>
      </c>
      <c r="O740" s="14" t="s">
        <v>34</v>
      </c>
      <c r="P740" s="14"/>
      <c r="Q740" s="15">
        <f t="shared" ref="Q740" si="1136">+K740*N740</f>
        <v>457.23999999999995</v>
      </c>
      <c r="R740" s="16">
        <v>0</v>
      </c>
      <c r="S740" s="16">
        <f t="shared" ref="S740" si="1137">+K740*R740</f>
        <v>0</v>
      </c>
      <c r="T740" s="16">
        <f t="shared" ref="T740" si="1138">+Q740-S740</f>
        <v>457.23999999999995</v>
      </c>
      <c r="U740" s="16">
        <f t="shared" ref="U740" si="1139">+T740*0</f>
        <v>0</v>
      </c>
      <c r="V740" s="16">
        <f>+T740-U740</f>
        <v>457.23999999999995</v>
      </c>
      <c r="W740" s="17"/>
      <c r="X740" s="17"/>
      <c r="Y740" s="13"/>
      <c r="Z740" s="13" t="s">
        <v>35</v>
      </c>
    </row>
    <row r="741" spans="1:26" x14ac:dyDescent="0.25">
      <c r="A741" s="11">
        <v>45309</v>
      </c>
      <c r="B741" s="12" t="s">
        <v>2134</v>
      </c>
      <c r="C741" s="12" t="s">
        <v>2135</v>
      </c>
      <c r="D741" s="12" t="s">
        <v>2119</v>
      </c>
      <c r="E741" s="12" t="s">
        <v>29</v>
      </c>
      <c r="F741" s="12">
        <v>317</v>
      </c>
      <c r="G741" s="13" t="s">
        <v>83</v>
      </c>
      <c r="H741" s="13" t="s">
        <v>31</v>
      </c>
      <c r="I741" s="13" t="s">
        <v>40</v>
      </c>
      <c r="J741" s="13" t="s">
        <v>41</v>
      </c>
      <c r="K741" s="14">
        <v>36.24</v>
      </c>
      <c r="L741" s="14">
        <v>25</v>
      </c>
      <c r="M741" s="14">
        <v>1.4496</v>
      </c>
      <c r="N741" s="14" t="s">
        <v>34</v>
      </c>
      <c r="O741" s="14">
        <v>70</v>
      </c>
      <c r="P741" s="14"/>
      <c r="Q741" s="15">
        <f>L741*O741</f>
        <v>1750</v>
      </c>
      <c r="R741" s="16">
        <v>0</v>
      </c>
      <c r="S741" s="16">
        <f>L741*R741</f>
        <v>0</v>
      </c>
      <c r="T741" s="16">
        <f>Q741-S741</f>
        <v>1750</v>
      </c>
      <c r="U741" s="16">
        <f>T741*1</f>
        <v>1750</v>
      </c>
      <c r="V741" s="16">
        <f>T741-U741</f>
        <v>0</v>
      </c>
      <c r="W741" s="17"/>
      <c r="X741" s="17"/>
      <c r="Y741" s="13"/>
      <c r="Z741" s="13" t="s">
        <v>35</v>
      </c>
    </row>
    <row r="742" spans="1:26" x14ac:dyDescent="0.25">
      <c r="A742" s="11">
        <v>45309</v>
      </c>
      <c r="B742" s="12" t="s">
        <v>2136</v>
      </c>
      <c r="C742" s="12" t="s">
        <v>2137</v>
      </c>
      <c r="D742" s="12" t="s">
        <v>183</v>
      </c>
      <c r="E742" s="12" t="s">
        <v>111</v>
      </c>
      <c r="F742" s="12" t="s">
        <v>45</v>
      </c>
      <c r="G742" s="13" t="s">
        <v>46</v>
      </c>
      <c r="H742" s="13" t="s">
        <v>31</v>
      </c>
      <c r="I742" s="13" t="s">
        <v>58</v>
      </c>
      <c r="J742" s="13" t="s">
        <v>59</v>
      </c>
      <c r="K742" s="14">
        <v>17.18</v>
      </c>
      <c r="L742" s="14">
        <v>11</v>
      </c>
      <c r="M742" s="14">
        <v>1.5618181818181818</v>
      </c>
      <c r="N742" s="14">
        <v>45</v>
      </c>
      <c r="O742" s="14" t="s">
        <v>34</v>
      </c>
      <c r="P742" s="14">
        <v>15</v>
      </c>
      <c r="Q742" s="16">
        <f>(+K742*N742)-P742</f>
        <v>758.1</v>
      </c>
      <c r="R742" s="16">
        <v>0</v>
      </c>
      <c r="S742" s="16">
        <f t="shared" ref="S742" si="1140">+K742*R742</f>
        <v>0</v>
      </c>
      <c r="T742" s="16">
        <f>+Q742-S742</f>
        <v>758.1</v>
      </c>
      <c r="U742" s="16">
        <f>+T742*0</f>
        <v>0</v>
      </c>
      <c r="V742" s="16">
        <f t="shared" ref="V742" si="1141">T742-U742</f>
        <v>758.1</v>
      </c>
      <c r="W742" s="17"/>
      <c r="X742" s="17"/>
      <c r="Y742" s="13"/>
      <c r="Z742" s="13" t="s">
        <v>35</v>
      </c>
    </row>
    <row r="743" spans="1:26" x14ac:dyDescent="0.25">
      <c r="A743" s="11">
        <v>45309</v>
      </c>
      <c r="B743" s="12" t="s">
        <v>2138</v>
      </c>
      <c r="C743" s="12" t="s">
        <v>2139</v>
      </c>
      <c r="D743" s="12" t="s">
        <v>2140</v>
      </c>
      <c r="E743" s="12" t="s">
        <v>29</v>
      </c>
      <c r="F743" s="12">
        <v>331</v>
      </c>
      <c r="G743" s="13" t="s">
        <v>83</v>
      </c>
      <c r="H743" s="13" t="s">
        <v>31</v>
      </c>
      <c r="I743" s="13" t="s">
        <v>58</v>
      </c>
      <c r="J743" s="13" t="s">
        <v>59</v>
      </c>
      <c r="K743" s="14">
        <v>44.56</v>
      </c>
      <c r="L743" s="14">
        <v>25</v>
      </c>
      <c r="M743" s="14">
        <v>1.7824</v>
      </c>
      <c r="N743" s="14" t="s">
        <v>34</v>
      </c>
      <c r="O743" s="14">
        <v>70</v>
      </c>
      <c r="P743" s="14"/>
      <c r="Q743" s="15">
        <f>L743*O743</f>
        <v>1750</v>
      </c>
      <c r="R743" s="16">
        <v>0</v>
      </c>
      <c r="S743" s="16">
        <f>L743*R743</f>
        <v>0</v>
      </c>
      <c r="T743" s="16">
        <f>Q743-S743</f>
        <v>1750</v>
      </c>
      <c r="U743" s="16">
        <f>T743*1</f>
        <v>1750</v>
      </c>
      <c r="V743" s="16">
        <f>T743-U743</f>
        <v>0</v>
      </c>
      <c r="W743" s="16"/>
      <c r="X743" s="17"/>
      <c r="Y743" s="13"/>
      <c r="Z743" s="13" t="s">
        <v>35</v>
      </c>
    </row>
    <row r="744" spans="1:26" x14ac:dyDescent="0.25">
      <c r="A744" s="11">
        <v>45309</v>
      </c>
      <c r="B744" s="12" t="s">
        <v>2141</v>
      </c>
      <c r="C744" s="12" t="s">
        <v>2142</v>
      </c>
      <c r="D744" s="12" t="s">
        <v>208</v>
      </c>
      <c r="E744" s="12" t="s">
        <v>29</v>
      </c>
      <c r="F744" s="12"/>
      <c r="G744" s="13" t="s">
        <v>282</v>
      </c>
      <c r="H744" s="13" t="s">
        <v>31</v>
      </c>
      <c r="I744" s="13" t="s">
        <v>69</v>
      </c>
      <c r="J744" s="13" t="s">
        <v>70</v>
      </c>
      <c r="K744" s="14">
        <v>41.3</v>
      </c>
      <c r="L744" s="14">
        <v>28</v>
      </c>
      <c r="M744" s="14">
        <v>1.4749999999999999</v>
      </c>
      <c r="N744" s="14">
        <v>91</v>
      </c>
      <c r="O744" s="14" t="s">
        <v>34</v>
      </c>
      <c r="P744" s="14"/>
      <c r="Q744" s="15">
        <f>+K744*N744</f>
        <v>3758.2999999999997</v>
      </c>
      <c r="R744" s="16">
        <v>40</v>
      </c>
      <c r="S744" s="16">
        <f>K744*R744</f>
        <v>1652</v>
      </c>
      <c r="T744" s="16">
        <f t="shared" ref="T744" si="1142">Q744-S744</f>
        <v>2106.2999999999997</v>
      </c>
      <c r="U744" s="16">
        <f t="shared" ref="U744" si="1143">T744*1</f>
        <v>2106.2999999999997</v>
      </c>
      <c r="V744" s="16">
        <f t="shared" ref="V744" si="1144">T744-U744</f>
        <v>0</v>
      </c>
      <c r="W744" s="16">
        <f>K744*36</f>
        <v>1486.8</v>
      </c>
      <c r="X744" s="17"/>
      <c r="Y744" s="13" t="s">
        <v>57</v>
      </c>
      <c r="Z744" s="13" t="s">
        <v>283</v>
      </c>
    </row>
    <row r="745" spans="1:26" x14ac:dyDescent="0.25">
      <c r="A745" s="11">
        <v>45309</v>
      </c>
      <c r="B745" s="12" t="s">
        <v>2143</v>
      </c>
      <c r="C745" s="12" t="s">
        <v>2144</v>
      </c>
      <c r="D745" s="12" t="s">
        <v>2145</v>
      </c>
      <c r="E745" s="12" t="s">
        <v>29</v>
      </c>
      <c r="F745" s="12">
        <v>324</v>
      </c>
      <c r="G745" s="13" t="s">
        <v>83</v>
      </c>
      <c r="H745" s="13" t="s">
        <v>31</v>
      </c>
      <c r="I745" s="13" t="s">
        <v>69</v>
      </c>
      <c r="J745" s="13" t="s">
        <v>70</v>
      </c>
      <c r="K745" s="14">
        <v>37.26</v>
      </c>
      <c r="L745" s="14">
        <v>25</v>
      </c>
      <c r="M745" s="14">
        <v>1.4903999999999999</v>
      </c>
      <c r="N745" s="14" t="s">
        <v>34</v>
      </c>
      <c r="O745" s="14">
        <v>72</v>
      </c>
      <c r="P745" s="14"/>
      <c r="Q745" s="15">
        <f>L745*O745</f>
        <v>1800</v>
      </c>
      <c r="R745" s="16">
        <v>0</v>
      </c>
      <c r="S745" s="16">
        <f>L745*R745</f>
        <v>0</v>
      </c>
      <c r="T745" s="16">
        <f>Q745-S745</f>
        <v>1800</v>
      </c>
      <c r="U745" s="16">
        <f>T745*1</f>
        <v>1800</v>
      </c>
      <c r="V745" s="16">
        <f>T745-U745</f>
        <v>0</v>
      </c>
      <c r="W745" s="17"/>
      <c r="X745" s="17"/>
      <c r="Y745" s="13"/>
      <c r="Z745" s="13" t="s">
        <v>35</v>
      </c>
    </row>
    <row r="746" spans="1:26" x14ac:dyDescent="0.25">
      <c r="A746" s="11">
        <v>45309</v>
      </c>
      <c r="B746" s="12" t="s">
        <v>2146</v>
      </c>
      <c r="C746" s="12" t="s">
        <v>2147</v>
      </c>
      <c r="D746" s="12" t="s">
        <v>110</v>
      </c>
      <c r="E746" s="12" t="s">
        <v>29</v>
      </c>
      <c r="F746" s="12" t="s">
        <v>45</v>
      </c>
      <c r="G746" s="13" t="s">
        <v>46</v>
      </c>
      <c r="H746" s="13" t="s">
        <v>31</v>
      </c>
      <c r="I746" s="13" t="s">
        <v>40</v>
      </c>
      <c r="J746" s="13" t="s">
        <v>41</v>
      </c>
      <c r="K746" s="14">
        <v>9.32</v>
      </c>
      <c r="L746" s="14">
        <v>6</v>
      </c>
      <c r="M746" s="14">
        <v>1.5533333333333335</v>
      </c>
      <c r="N746" s="14">
        <v>46</v>
      </c>
      <c r="O746" s="14" t="s">
        <v>34</v>
      </c>
      <c r="P746" s="14"/>
      <c r="Q746" s="15">
        <f t="shared" ref="Q746" si="1145">+K746*N746</f>
        <v>428.72</v>
      </c>
      <c r="R746" s="16">
        <v>0</v>
      </c>
      <c r="S746" s="16">
        <f t="shared" ref="S746" si="1146">+K746*R746</f>
        <v>0</v>
      </c>
      <c r="T746" s="16">
        <f t="shared" ref="T746:T748" si="1147">+Q746-S746</f>
        <v>428.72</v>
      </c>
      <c r="U746" s="16">
        <f t="shared" ref="U746" si="1148">+T746*0</f>
        <v>0</v>
      </c>
      <c r="V746" s="16">
        <f>+T746-U746</f>
        <v>428.72</v>
      </c>
      <c r="W746" s="16"/>
      <c r="X746" s="17"/>
      <c r="Y746" s="13"/>
      <c r="Z746" s="13" t="s">
        <v>35</v>
      </c>
    </row>
    <row r="747" spans="1:26" x14ac:dyDescent="0.25">
      <c r="A747" s="11">
        <v>45309</v>
      </c>
      <c r="B747" s="12" t="s">
        <v>2148</v>
      </c>
      <c r="C747" s="12" t="s">
        <v>2149</v>
      </c>
      <c r="D747" s="12" t="s">
        <v>89</v>
      </c>
      <c r="E747" s="12" t="s">
        <v>29</v>
      </c>
      <c r="F747" s="12">
        <v>3474</v>
      </c>
      <c r="G747" s="13" t="s">
        <v>57</v>
      </c>
      <c r="H747" s="13" t="s">
        <v>31</v>
      </c>
      <c r="I747" s="13" t="s">
        <v>69</v>
      </c>
      <c r="J747" s="13" t="s">
        <v>70</v>
      </c>
      <c r="K747" s="14">
        <v>36.619999999999997</v>
      </c>
      <c r="L747" s="14">
        <v>25</v>
      </c>
      <c r="M747" s="14">
        <v>1.4647999999999999</v>
      </c>
      <c r="N747" s="14" t="s">
        <v>34</v>
      </c>
      <c r="O747" s="14">
        <v>68</v>
      </c>
      <c r="P747" s="14"/>
      <c r="Q747" s="16">
        <f t="shared" ref="Q747:Q748" si="1149">+L747*O747</f>
        <v>1700</v>
      </c>
      <c r="R747" s="16">
        <v>0</v>
      </c>
      <c r="S747" s="16">
        <f t="shared" ref="S747:S748" si="1150">+L747*R747</f>
        <v>0</v>
      </c>
      <c r="T747" s="16">
        <f t="shared" si="1147"/>
        <v>1700</v>
      </c>
      <c r="U747" s="16">
        <f t="shared" ref="U747:U748" si="1151">+T747*1</f>
        <v>1700</v>
      </c>
      <c r="V747" s="16">
        <f t="shared" ref="V747:V748" si="1152">+T747-U747</f>
        <v>0</v>
      </c>
      <c r="W747" s="17"/>
      <c r="X747" s="17"/>
      <c r="Y747" s="13"/>
      <c r="Z747" s="13" t="s">
        <v>35</v>
      </c>
    </row>
    <row r="748" spans="1:26" x14ac:dyDescent="0.25">
      <c r="A748" s="11">
        <v>45309</v>
      </c>
      <c r="B748" s="12" t="s">
        <v>2150</v>
      </c>
      <c r="C748" s="12" t="s">
        <v>2151</v>
      </c>
      <c r="D748" s="12" t="s">
        <v>79</v>
      </c>
      <c r="E748" s="12" t="s">
        <v>29</v>
      </c>
      <c r="F748" s="12">
        <v>3429</v>
      </c>
      <c r="G748" s="13" t="s">
        <v>57</v>
      </c>
      <c r="H748" s="13" t="s">
        <v>31</v>
      </c>
      <c r="I748" s="13" t="s">
        <v>40</v>
      </c>
      <c r="J748" s="13" t="s">
        <v>41</v>
      </c>
      <c r="K748" s="14">
        <v>35.380000000000003</v>
      </c>
      <c r="L748" s="14">
        <v>24</v>
      </c>
      <c r="M748" s="14">
        <v>1.4741666666666668</v>
      </c>
      <c r="N748" s="14" t="s">
        <v>34</v>
      </c>
      <c r="O748" s="14">
        <v>68</v>
      </c>
      <c r="P748" s="14"/>
      <c r="Q748" s="16">
        <f t="shared" si="1149"/>
        <v>1632</v>
      </c>
      <c r="R748" s="16">
        <v>0</v>
      </c>
      <c r="S748" s="16">
        <f t="shared" si="1150"/>
        <v>0</v>
      </c>
      <c r="T748" s="16">
        <f t="shared" si="1147"/>
        <v>1632</v>
      </c>
      <c r="U748" s="16">
        <f t="shared" si="1151"/>
        <v>1632</v>
      </c>
      <c r="V748" s="16">
        <f t="shared" si="1152"/>
        <v>0</v>
      </c>
      <c r="W748" s="16"/>
      <c r="X748" s="17"/>
      <c r="Y748" s="13"/>
      <c r="Z748" s="13" t="s">
        <v>35</v>
      </c>
    </row>
    <row r="749" spans="1:26" x14ac:dyDescent="0.25">
      <c r="A749" s="11">
        <v>45310</v>
      </c>
      <c r="B749" s="12" t="s">
        <v>2152</v>
      </c>
      <c r="C749" s="12" t="s">
        <v>2153</v>
      </c>
      <c r="D749" s="12" t="s">
        <v>350</v>
      </c>
      <c r="E749" s="12" t="s">
        <v>29</v>
      </c>
      <c r="F749" s="12">
        <v>3563</v>
      </c>
      <c r="G749" s="13" t="s">
        <v>101</v>
      </c>
      <c r="H749" s="13" t="s">
        <v>31</v>
      </c>
      <c r="I749" s="13" t="s">
        <v>40</v>
      </c>
      <c r="J749" s="13" t="s">
        <v>41</v>
      </c>
      <c r="K749" s="14">
        <v>33.659999999999997</v>
      </c>
      <c r="L749" s="14">
        <v>25</v>
      </c>
      <c r="M749" s="14">
        <v>1.3463999999999998</v>
      </c>
      <c r="N749" s="14">
        <v>46</v>
      </c>
      <c r="O749" s="14" t="s">
        <v>34</v>
      </c>
      <c r="P749" s="14"/>
      <c r="Q749" s="15">
        <f>K749*N749</f>
        <v>1548.36</v>
      </c>
      <c r="R749" s="16">
        <v>0</v>
      </c>
      <c r="S749" s="16">
        <f>K749*R749</f>
        <v>0</v>
      </c>
      <c r="T749" s="16">
        <f>Q749-S749</f>
        <v>1548.36</v>
      </c>
      <c r="U749" s="16">
        <f>T749*1</f>
        <v>1548.36</v>
      </c>
      <c r="V749" s="16">
        <f>T749-U749</f>
        <v>0</v>
      </c>
      <c r="W749" s="17">
        <v>0</v>
      </c>
      <c r="X749" s="17"/>
      <c r="Y749" s="13"/>
      <c r="Z749" s="13" t="s">
        <v>35</v>
      </c>
    </row>
    <row r="750" spans="1:26" x14ac:dyDescent="0.25">
      <c r="A750" s="11">
        <v>45310</v>
      </c>
      <c r="B750" s="12" t="s">
        <v>2154</v>
      </c>
      <c r="C750" s="12" t="s">
        <v>2155</v>
      </c>
      <c r="D750" s="12" t="s">
        <v>44</v>
      </c>
      <c r="E750" s="12" t="s">
        <v>29</v>
      </c>
      <c r="F750" s="12" t="s">
        <v>45</v>
      </c>
      <c r="G750" s="13" t="s">
        <v>46</v>
      </c>
      <c r="H750" s="13" t="s">
        <v>93</v>
      </c>
      <c r="I750" s="13" t="s">
        <v>93</v>
      </c>
      <c r="J750" s="13" t="s">
        <v>94</v>
      </c>
      <c r="K750" s="14">
        <v>18.2</v>
      </c>
      <c r="L750" s="14">
        <v>11</v>
      </c>
      <c r="M750" s="14">
        <v>1.6545454545454545</v>
      </c>
      <c r="N750" s="14">
        <v>15</v>
      </c>
      <c r="O750" s="14" t="s">
        <v>34</v>
      </c>
      <c r="P750" s="14"/>
      <c r="Q750" s="15">
        <f t="shared" ref="Q750" si="1153">+K750*N750</f>
        <v>273</v>
      </c>
      <c r="R750" s="16">
        <v>0</v>
      </c>
      <c r="S750" s="16">
        <f t="shared" ref="S750" si="1154">+K750*R750</f>
        <v>0</v>
      </c>
      <c r="T750" s="16">
        <f t="shared" ref="T750" si="1155">+Q750-S750</f>
        <v>273</v>
      </c>
      <c r="U750" s="16">
        <f t="shared" ref="U750" si="1156">+T750*0</f>
        <v>0</v>
      </c>
      <c r="V750" s="16">
        <f>+T750-U750</f>
        <v>273</v>
      </c>
      <c r="W750" s="16"/>
      <c r="X750" s="17"/>
      <c r="Y750" s="13"/>
      <c r="Z750" s="13" t="s">
        <v>35</v>
      </c>
    </row>
    <row r="751" spans="1:26" x14ac:dyDescent="0.25">
      <c r="A751" s="11">
        <v>45310</v>
      </c>
      <c r="B751" s="12" t="s">
        <v>2156</v>
      </c>
      <c r="C751" s="12" t="s">
        <v>2157</v>
      </c>
      <c r="D751" s="12" t="s">
        <v>52</v>
      </c>
      <c r="E751" s="12" t="s">
        <v>29</v>
      </c>
      <c r="F751" s="12"/>
      <c r="G751" s="13" t="s">
        <v>282</v>
      </c>
      <c r="H751" s="13" t="s">
        <v>31</v>
      </c>
      <c r="I751" s="13" t="s">
        <v>40</v>
      </c>
      <c r="J751" s="13" t="s">
        <v>41</v>
      </c>
      <c r="K751" s="14">
        <v>41.32</v>
      </c>
      <c r="L751" s="14">
        <v>28</v>
      </c>
      <c r="M751" s="14">
        <v>1.4757142857142858</v>
      </c>
      <c r="N751" s="14">
        <v>91</v>
      </c>
      <c r="O751" s="14" t="s">
        <v>34</v>
      </c>
      <c r="P751" s="14"/>
      <c r="Q751" s="15">
        <f>+K751*N751</f>
        <v>3760.12</v>
      </c>
      <c r="R751" s="16">
        <v>40</v>
      </c>
      <c r="S751" s="16">
        <f>K751*R751</f>
        <v>1652.8</v>
      </c>
      <c r="T751" s="16">
        <f t="shared" ref="T751:T752" si="1157">Q751-S751</f>
        <v>2107.3199999999997</v>
      </c>
      <c r="U751" s="16">
        <f t="shared" ref="U751:U752" si="1158">T751*1</f>
        <v>2107.3199999999997</v>
      </c>
      <c r="V751" s="16">
        <f t="shared" ref="V751:V752" si="1159">T751-U751</f>
        <v>0</v>
      </c>
      <c r="W751" s="16">
        <f>K751*36</f>
        <v>1487.52</v>
      </c>
      <c r="X751" s="17"/>
      <c r="Y751" s="13" t="s">
        <v>53</v>
      </c>
      <c r="Z751" s="13" t="s">
        <v>283</v>
      </c>
    </row>
    <row r="752" spans="1:26" x14ac:dyDescent="0.25">
      <c r="A752" s="11">
        <v>45310</v>
      </c>
      <c r="B752" s="12" t="s">
        <v>2158</v>
      </c>
      <c r="C752" s="12" t="s">
        <v>2159</v>
      </c>
      <c r="D752" s="12" t="s">
        <v>126</v>
      </c>
      <c r="E752" s="12" t="s">
        <v>29</v>
      </c>
      <c r="F752" s="12"/>
      <c r="G752" s="13" t="s">
        <v>282</v>
      </c>
      <c r="H752" s="13" t="s">
        <v>31</v>
      </c>
      <c r="I752" s="13" t="s">
        <v>40</v>
      </c>
      <c r="J752" s="13" t="s">
        <v>41</v>
      </c>
      <c r="K752" s="14">
        <v>40.86</v>
      </c>
      <c r="L752" s="14">
        <v>28</v>
      </c>
      <c r="M752" s="14">
        <v>1.4592857142857143</v>
      </c>
      <c r="N752" s="14">
        <v>91</v>
      </c>
      <c r="O752" s="14" t="s">
        <v>34</v>
      </c>
      <c r="P752" s="14"/>
      <c r="Q752" s="15">
        <f>+K752*N752</f>
        <v>3718.2599999999998</v>
      </c>
      <c r="R752" s="16">
        <v>40</v>
      </c>
      <c r="S752" s="16">
        <f>K752*R752</f>
        <v>1634.4</v>
      </c>
      <c r="T752" s="16">
        <f t="shared" si="1157"/>
        <v>2083.8599999999997</v>
      </c>
      <c r="U752" s="16">
        <f t="shared" si="1158"/>
        <v>2083.8599999999997</v>
      </c>
      <c r="V752" s="16">
        <f t="shared" si="1159"/>
        <v>0</v>
      </c>
      <c r="W752" s="16">
        <f>K752*36</f>
        <v>1470.96</v>
      </c>
      <c r="X752" s="17"/>
      <c r="Y752" s="13" t="s">
        <v>53</v>
      </c>
      <c r="Z752" s="13" t="s">
        <v>283</v>
      </c>
    </row>
    <row r="753" spans="1:26" x14ac:dyDescent="0.25">
      <c r="A753" s="11">
        <v>45310</v>
      </c>
      <c r="B753" s="12" t="s">
        <v>2160</v>
      </c>
      <c r="C753" s="12" t="s">
        <v>2161</v>
      </c>
      <c r="D753" s="12" t="s">
        <v>86</v>
      </c>
      <c r="E753" s="12" t="s">
        <v>29</v>
      </c>
      <c r="F753" s="12"/>
      <c r="G753" s="13" t="s">
        <v>63</v>
      </c>
      <c r="H753" s="13" t="s">
        <v>31</v>
      </c>
      <c r="I753" s="13" t="s">
        <v>40</v>
      </c>
      <c r="J753" s="13" t="s">
        <v>41</v>
      </c>
      <c r="K753" s="14">
        <v>41.08</v>
      </c>
      <c r="L753" s="14">
        <v>28</v>
      </c>
      <c r="M753" s="14">
        <v>1.4671428571428571</v>
      </c>
      <c r="N753" s="14">
        <v>90</v>
      </c>
      <c r="O753" s="14" t="s">
        <v>34</v>
      </c>
      <c r="P753" s="14"/>
      <c r="Q753" s="15">
        <f>+K753*N753</f>
        <v>3697.2</v>
      </c>
      <c r="R753" s="16">
        <v>43</v>
      </c>
      <c r="S753" s="16">
        <f>+K753*R753</f>
        <v>1766.4399999999998</v>
      </c>
      <c r="T753" s="16">
        <f>+Q753-S753</f>
        <v>1930.76</v>
      </c>
      <c r="U753" s="16">
        <f t="shared" ref="U753" si="1160">+T753*1</f>
        <v>1930.76</v>
      </c>
      <c r="V753" s="16">
        <f t="shared" ref="V753:V754" si="1161">+T753-U753</f>
        <v>0</v>
      </c>
      <c r="W753" s="17">
        <f>+K753*40</f>
        <v>1643.1999999999998</v>
      </c>
      <c r="X753" s="17"/>
      <c r="Y753" s="13" t="s">
        <v>53</v>
      </c>
      <c r="Z753" s="13" t="s">
        <v>65</v>
      </c>
    </row>
    <row r="754" spans="1:26" x14ac:dyDescent="0.25">
      <c r="A754" s="11">
        <v>45310</v>
      </c>
      <c r="B754" s="12" t="s">
        <v>2162</v>
      </c>
      <c r="C754" s="12" t="s">
        <v>2163</v>
      </c>
      <c r="D754" s="12" t="s">
        <v>68</v>
      </c>
      <c r="E754" s="12" t="s">
        <v>29</v>
      </c>
      <c r="F754" s="12">
        <v>519</v>
      </c>
      <c r="G754" s="13" t="s">
        <v>64</v>
      </c>
      <c r="H754" s="13" t="s">
        <v>31</v>
      </c>
      <c r="I754" s="13" t="s">
        <v>40</v>
      </c>
      <c r="J754" s="13" t="s">
        <v>41</v>
      </c>
      <c r="K754" s="14">
        <v>39.08</v>
      </c>
      <c r="L754" s="14">
        <v>25</v>
      </c>
      <c r="M754" s="14">
        <v>1.5631999999999999</v>
      </c>
      <c r="N754" s="14" t="s">
        <v>34</v>
      </c>
      <c r="O754" s="14">
        <v>71</v>
      </c>
      <c r="P754" s="14"/>
      <c r="Q754" s="15">
        <f t="shared" ref="Q754" si="1162">+L754*O754</f>
        <v>1775</v>
      </c>
      <c r="R754" s="16">
        <v>0</v>
      </c>
      <c r="S754" s="16">
        <f t="shared" ref="S754" si="1163">+L754*R754</f>
        <v>0</v>
      </c>
      <c r="T754" s="16">
        <f t="shared" ref="T754" si="1164">+Q754-S754</f>
        <v>1775</v>
      </c>
      <c r="U754" s="16">
        <f>+T754*0</f>
        <v>0</v>
      </c>
      <c r="V754" s="16">
        <f t="shared" si="1161"/>
        <v>1775</v>
      </c>
      <c r="W754" s="16"/>
      <c r="X754" s="17"/>
      <c r="Y754" s="13"/>
      <c r="Z754" s="13" t="s">
        <v>35</v>
      </c>
    </row>
    <row r="755" spans="1:26" x14ac:dyDescent="0.25">
      <c r="A755" s="11">
        <v>45310</v>
      </c>
      <c r="B755" s="12" t="s">
        <v>2164</v>
      </c>
      <c r="C755" s="12" t="s">
        <v>2165</v>
      </c>
      <c r="D755" s="12" t="s">
        <v>100</v>
      </c>
      <c r="E755" s="12" t="s">
        <v>29</v>
      </c>
      <c r="F755" s="12">
        <v>20946</v>
      </c>
      <c r="G755" s="13" t="s">
        <v>101</v>
      </c>
      <c r="H755" s="13" t="s">
        <v>31</v>
      </c>
      <c r="I755" s="13" t="s">
        <v>40</v>
      </c>
      <c r="J755" s="13" t="s">
        <v>41</v>
      </c>
      <c r="K755" s="14">
        <v>34</v>
      </c>
      <c r="L755" s="14">
        <v>25</v>
      </c>
      <c r="M755" s="14">
        <v>1.36</v>
      </c>
      <c r="N755" s="14">
        <v>46</v>
      </c>
      <c r="O755" s="14" t="s">
        <v>34</v>
      </c>
      <c r="P755" s="14"/>
      <c r="Q755" s="15">
        <f>K755*N755</f>
        <v>1564</v>
      </c>
      <c r="R755" s="16">
        <v>0</v>
      </c>
      <c r="S755" s="16">
        <f>K755*R755</f>
        <v>0</v>
      </c>
      <c r="T755" s="16">
        <f>Q755-S755</f>
        <v>1564</v>
      </c>
      <c r="U755" s="16">
        <f>T755*1</f>
        <v>1564</v>
      </c>
      <c r="V755" s="16">
        <f>T755-U755</f>
        <v>0</v>
      </c>
      <c r="W755" s="17">
        <v>0</v>
      </c>
      <c r="X755" s="17"/>
      <c r="Y755" s="13"/>
      <c r="Z755" s="13" t="s">
        <v>35</v>
      </c>
    </row>
    <row r="756" spans="1:26" x14ac:dyDescent="0.25">
      <c r="A756" s="11">
        <v>45310</v>
      </c>
      <c r="B756" s="12" t="s">
        <v>2166</v>
      </c>
      <c r="C756" s="12" t="s">
        <v>2167</v>
      </c>
      <c r="D756" s="12" t="s">
        <v>62</v>
      </c>
      <c r="E756" s="12" t="s">
        <v>29</v>
      </c>
      <c r="F756" s="12">
        <v>521</v>
      </c>
      <c r="G756" s="13" t="s">
        <v>64</v>
      </c>
      <c r="H756" s="13" t="s">
        <v>31</v>
      </c>
      <c r="I756" s="13" t="s">
        <v>40</v>
      </c>
      <c r="J756" s="13" t="s">
        <v>41</v>
      </c>
      <c r="K756" s="14">
        <v>38.72</v>
      </c>
      <c r="L756" s="14">
        <v>25</v>
      </c>
      <c r="M756" s="14">
        <v>1.5488</v>
      </c>
      <c r="N756" s="14" t="s">
        <v>34</v>
      </c>
      <c r="O756" s="14">
        <v>71</v>
      </c>
      <c r="P756" s="14"/>
      <c r="Q756" s="15">
        <f t="shared" ref="Q756" si="1165">+L756*O756</f>
        <v>1775</v>
      </c>
      <c r="R756" s="16">
        <v>0</v>
      </c>
      <c r="S756" s="16">
        <f t="shared" ref="S756" si="1166">+L756*R756</f>
        <v>0</v>
      </c>
      <c r="T756" s="16">
        <f t="shared" ref="T756" si="1167">+Q756-S756</f>
        <v>1775</v>
      </c>
      <c r="U756" s="16">
        <f>+T756*0</f>
        <v>0</v>
      </c>
      <c r="V756" s="16">
        <f t="shared" ref="V756" si="1168">+T756-U756</f>
        <v>1775</v>
      </c>
      <c r="W756" s="16"/>
      <c r="X756" s="17"/>
      <c r="Y756" s="13"/>
      <c r="Z756" s="13" t="s">
        <v>35</v>
      </c>
    </row>
    <row r="757" spans="1:26" x14ac:dyDescent="0.25">
      <c r="A757" s="11">
        <v>45310</v>
      </c>
      <c r="B757" s="12" t="s">
        <v>2168</v>
      </c>
      <c r="C757" s="12" t="s">
        <v>2169</v>
      </c>
      <c r="D757" s="12" t="s">
        <v>410</v>
      </c>
      <c r="E757" s="12" t="s">
        <v>29</v>
      </c>
      <c r="F757" s="12">
        <v>2426</v>
      </c>
      <c r="G757" s="13" t="s">
        <v>145</v>
      </c>
      <c r="H757" s="13" t="s">
        <v>31</v>
      </c>
      <c r="I757" s="13" t="s">
        <v>69</v>
      </c>
      <c r="J757" s="13" t="s">
        <v>70</v>
      </c>
      <c r="K757" s="14">
        <v>37.72</v>
      </c>
      <c r="L757" s="14">
        <v>25</v>
      </c>
      <c r="M757" s="14">
        <v>1.5087999999999999</v>
      </c>
      <c r="N757" s="14">
        <v>48</v>
      </c>
      <c r="O757" s="14" t="s">
        <v>34</v>
      </c>
      <c r="P757" s="14"/>
      <c r="Q757" s="16">
        <f>K757*N757</f>
        <v>1810.56</v>
      </c>
      <c r="R757" s="16">
        <v>0</v>
      </c>
      <c r="S757" s="16">
        <f>K757*R757</f>
        <v>0</v>
      </c>
      <c r="T757" s="16">
        <f>Q757-S757</f>
        <v>1810.56</v>
      </c>
      <c r="U757" s="16">
        <f>T757*1</f>
        <v>1810.56</v>
      </c>
      <c r="V757" s="16">
        <f>T757-U757</f>
        <v>0</v>
      </c>
      <c r="W757" s="17"/>
      <c r="X757" s="17"/>
      <c r="Y757" s="13"/>
      <c r="Z757" s="13" t="s">
        <v>35</v>
      </c>
    </row>
    <row r="758" spans="1:26" x14ac:dyDescent="0.25">
      <c r="A758" s="11">
        <v>45310</v>
      </c>
      <c r="B758" s="12" t="s">
        <v>2170</v>
      </c>
      <c r="C758" s="12" t="s">
        <v>2171</v>
      </c>
      <c r="D758" s="12" t="s">
        <v>76</v>
      </c>
      <c r="E758" s="12" t="s">
        <v>29</v>
      </c>
      <c r="F758" s="12">
        <v>517</v>
      </c>
      <c r="G758" s="13" t="s">
        <v>64</v>
      </c>
      <c r="H758" s="13" t="s">
        <v>31</v>
      </c>
      <c r="I758" s="13" t="s">
        <v>58</v>
      </c>
      <c r="J758" s="13" t="s">
        <v>59</v>
      </c>
      <c r="K758" s="14">
        <v>42.5</v>
      </c>
      <c r="L758" s="14">
        <v>25</v>
      </c>
      <c r="M758" s="14">
        <v>1.7</v>
      </c>
      <c r="N758" s="14" t="s">
        <v>34</v>
      </c>
      <c r="O758" s="14">
        <v>70</v>
      </c>
      <c r="P758" s="14"/>
      <c r="Q758" s="15">
        <f t="shared" ref="Q758:Q759" si="1169">+L758*O758</f>
        <v>1750</v>
      </c>
      <c r="R758" s="16">
        <v>0</v>
      </c>
      <c r="S758" s="16">
        <f t="shared" ref="S758:S759" si="1170">+L758*R758</f>
        <v>0</v>
      </c>
      <c r="T758" s="16">
        <f t="shared" ref="T758:T759" si="1171">+Q758-S758</f>
        <v>1750</v>
      </c>
      <c r="U758" s="16">
        <f>+T758*0</f>
        <v>0</v>
      </c>
      <c r="V758" s="16">
        <f t="shared" ref="V758:V759" si="1172">+T758-U758</f>
        <v>1750</v>
      </c>
      <c r="W758" s="16"/>
      <c r="X758" s="17"/>
      <c r="Y758" s="13"/>
      <c r="Z758" s="13" t="s">
        <v>35</v>
      </c>
    </row>
    <row r="759" spans="1:26" x14ac:dyDescent="0.25">
      <c r="A759" s="11">
        <v>45310</v>
      </c>
      <c r="B759" s="12" t="s">
        <v>2172</v>
      </c>
      <c r="C759" s="12" t="s">
        <v>2173</v>
      </c>
      <c r="D759" s="12" t="s">
        <v>1675</v>
      </c>
      <c r="E759" s="12" t="s">
        <v>29</v>
      </c>
      <c r="F759" s="12">
        <v>1209</v>
      </c>
      <c r="G759" s="13" t="s">
        <v>57</v>
      </c>
      <c r="H759" s="13" t="s">
        <v>93</v>
      </c>
      <c r="I759" s="13" t="s">
        <v>93</v>
      </c>
      <c r="J759" s="13" t="s">
        <v>94</v>
      </c>
      <c r="K759" s="14">
        <v>32.08</v>
      </c>
      <c r="L759" s="14">
        <v>20</v>
      </c>
      <c r="M759" s="14">
        <v>1.6039999999999999</v>
      </c>
      <c r="N759" s="14" t="s">
        <v>34</v>
      </c>
      <c r="O759" s="14">
        <v>25</v>
      </c>
      <c r="P759" s="14"/>
      <c r="Q759" s="16">
        <f t="shared" si="1169"/>
        <v>500</v>
      </c>
      <c r="R759" s="16">
        <v>0</v>
      </c>
      <c r="S759" s="16">
        <f t="shared" si="1170"/>
        <v>0</v>
      </c>
      <c r="T759" s="16">
        <f t="shared" si="1171"/>
        <v>500</v>
      </c>
      <c r="U759" s="16">
        <f t="shared" ref="U759" si="1173">+T759*1</f>
        <v>500</v>
      </c>
      <c r="V759" s="16">
        <f t="shared" si="1172"/>
        <v>0</v>
      </c>
      <c r="W759" s="16"/>
      <c r="X759" s="17"/>
      <c r="Y759" s="13"/>
      <c r="Z759" s="13" t="s">
        <v>35</v>
      </c>
    </row>
    <row r="760" spans="1:26" x14ac:dyDescent="0.25">
      <c r="A760" s="11">
        <v>45310</v>
      </c>
      <c r="B760" s="12" t="s">
        <v>2174</v>
      </c>
      <c r="C760" s="12" t="s">
        <v>2175</v>
      </c>
      <c r="D760" s="12" t="s">
        <v>82</v>
      </c>
      <c r="E760" s="12" t="s">
        <v>29</v>
      </c>
      <c r="F760" s="12">
        <v>28</v>
      </c>
      <c r="G760" s="13" t="s">
        <v>83</v>
      </c>
      <c r="H760" s="13" t="s">
        <v>31</v>
      </c>
      <c r="I760" s="13" t="s">
        <v>40</v>
      </c>
      <c r="J760" s="13" t="s">
        <v>41</v>
      </c>
      <c r="K760" s="14">
        <v>38.74</v>
      </c>
      <c r="L760" s="14">
        <v>25</v>
      </c>
      <c r="M760" s="14">
        <v>1.5496000000000001</v>
      </c>
      <c r="N760" s="14" t="s">
        <v>34</v>
      </c>
      <c r="O760" s="14">
        <v>70</v>
      </c>
      <c r="P760" s="14"/>
      <c r="Q760" s="15">
        <f>L760*O760</f>
        <v>1750</v>
      </c>
      <c r="R760" s="16">
        <v>0</v>
      </c>
      <c r="S760" s="16">
        <f>L760*R760</f>
        <v>0</v>
      </c>
      <c r="T760" s="16">
        <f>Q760-S760</f>
        <v>1750</v>
      </c>
      <c r="U760" s="16">
        <f>T760*1</f>
        <v>1750</v>
      </c>
      <c r="V760" s="16">
        <f>T760-U760</f>
        <v>0</v>
      </c>
      <c r="W760" s="16"/>
      <c r="X760" s="17"/>
      <c r="Y760" s="13"/>
      <c r="Z760" s="13" t="s">
        <v>35</v>
      </c>
    </row>
    <row r="761" spans="1:26" x14ac:dyDescent="0.25">
      <c r="A761" s="11">
        <v>45310</v>
      </c>
      <c r="B761" s="12" t="s">
        <v>2176</v>
      </c>
      <c r="C761" s="12" t="s">
        <v>2177</v>
      </c>
      <c r="D761" s="12" t="s">
        <v>578</v>
      </c>
      <c r="E761" s="12" t="s">
        <v>29</v>
      </c>
      <c r="F761" s="12">
        <v>4446</v>
      </c>
      <c r="G761" s="13" t="s">
        <v>57</v>
      </c>
      <c r="H761" s="13" t="s">
        <v>93</v>
      </c>
      <c r="I761" s="13" t="s">
        <v>93</v>
      </c>
      <c r="J761" s="13" t="s">
        <v>94</v>
      </c>
      <c r="K761" s="14">
        <v>32.32</v>
      </c>
      <c r="L761" s="14">
        <v>19</v>
      </c>
      <c r="M761" s="14">
        <v>1.7010526315789474</v>
      </c>
      <c r="N761" s="14" t="s">
        <v>34</v>
      </c>
      <c r="O761" s="14">
        <v>25</v>
      </c>
      <c r="P761" s="14"/>
      <c r="Q761" s="16">
        <f t="shared" ref="Q761" si="1174">+L761*O761</f>
        <v>475</v>
      </c>
      <c r="R761" s="16">
        <v>0</v>
      </c>
      <c r="S761" s="16">
        <f t="shared" ref="S761" si="1175">+L761*R761</f>
        <v>0</v>
      </c>
      <c r="T761" s="16">
        <f t="shared" ref="T761" si="1176">+Q761-S761</f>
        <v>475</v>
      </c>
      <c r="U761" s="16">
        <f t="shared" ref="U761" si="1177">+T761*1</f>
        <v>475</v>
      </c>
      <c r="V761" s="16">
        <f t="shared" ref="V761" si="1178">+T761-U761</f>
        <v>0</v>
      </c>
      <c r="W761" s="17"/>
      <c r="X761" s="17"/>
      <c r="Y761" s="13"/>
      <c r="Z761" s="13" t="s">
        <v>35</v>
      </c>
    </row>
    <row r="762" spans="1:26" x14ac:dyDescent="0.25">
      <c r="A762" s="11">
        <v>45310</v>
      </c>
      <c r="B762" s="12" t="s">
        <v>2178</v>
      </c>
      <c r="C762" s="12" t="s">
        <v>2179</v>
      </c>
      <c r="D762" s="12" t="s">
        <v>350</v>
      </c>
      <c r="E762" s="12" t="s">
        <v>29</v>
      </c>
      <c r="F762" s="12">
        <v>3564</v>
      </c>
      <c r="G762" s="13" t="s">
        <v>101</v>
      </c>
      <c r="H762" s="13" t="s">
        <v>31</v>
      </c>
      <c r="I762" s="13" t="s">
        <v>69</v>
      </c>
      <c r="J762" s="13" t="s">
        <v>70</v>
      </c>
      <c r="K762" s="14">
        <v>33.42</v>
      </c>
      <c r="L762" s="14">
        <v>25</v>
      </c>
      <c r="M762" s="14">
        <v>1.3368</v>
      </c>
      <c r="N762" s="14">
        <v>48</v>
      </c>
      <c r="O762" s="14" t="s">
        <v>34</v>
      </c>
      <c r="P762" s="14"/>
      <c r="Q762" s="15">
        <f t="shared" ref="Q762" si="1179">K762*N762</f>
        <v>1604.16</v>
      </c>
      <c r="R762" s="16">
        <v>0</v>
      </c>
      <c r="S762" s="16">
        <f t="shared" ref="S762" si="1180">K762*R762</f>
        <v>0</v>
      </c>
      <c r="T762" s="16">
        <f t="shared" ref="T762" si="1181">Q762-S762</f>
        <v>1604.16</v>
      </c>
      <c r="U762" s="16">
        <f t="shared" ref="U762" si="1182">T762*1</f>
        <v>1604.16</v>
      </c>
      <c r="V762" s="16">
        <f t="shared" ref="V762" si="1183">T762-U762</f>
        <v>0</v>
      </c>
      <c r="W762" s="17"/>
      <c r="X762" s="17"/>
      <c r="Y762" s="13"/>
      <c r="Z762" s="13" t="s">
        <v>35</v>
      </c>
    </row>
    <row r="763" spans="1:26" x14ac:dyDescent="0.25">
      <c r="A763" s="11">
        <v>45310</v>
      </c>
      <c r="B763" s="12" t="s">
        <v>2180</v>
      </c>
      <c r="C763" s="12" t="s">
        <v>2181</v>
      </c>
      <c r="D763" s="12" t="s">
        <v>126</v>
      </c>
      <c r="E763" s="12" t="s">
        <v>29</v>
      </c>
      <c r="F763" s="12"/>
      <c r="G763" s="13" t="s">
        <v>63</v>
      </c>
      <c r="H763" s="13" t="s">
        <v>31</v>
      </c>
      <c r="I763" s="13" t="s">
        <v>58</v>
      </c>
      <c r="J763" s="13" t="s">
        <v>59</v>
      </c>
      <c r="K763" s="14">
        <v>41.62</v>
      </c>
      <c r="L763" s="14">
        <v>25</v>
      </c>
      <c r="M763" s="14">
        <v>1.6647999999999998</v>
      </c>
      <c r="N763" s="14">
        <v>88</v>
      </c>
      <c r="O763" s="14" t="s">
        <v>34</v>
      </c>
      <c r="P763" s="14"/>
      <c r="Q763" s="15">
        <f>+K763*N763</f>
        <v>3662.56</v>
      </c>
      <c r="R763" s="16">
        <v>43</v>
      </c>
      <c r="S763" s="16">
        <f>+K763*R763</f>
        <v>1789.6599999999999</v>
      </c>
      <c r="T763" s="16">
        <f>+Q763-S763</f>
        <v>1872.9</v>
      </c>
      <c r="U763" s="16">
        <f t="shared" ref="U763:U764" si="1184">+T763*1</f>
        <v>1872.9</v>
      </c>
      <c r="V763" s="16">
        <f t="shared" ref="V763:V764" si="1185">+T763-U763</f>
        <v>0</v>
      </c>
      <c r="W763" s="17">
        <f>+K763*40</f>
        <v>1664.8</v>
      </c>
      <c r="X763" s="17"/>
      <c r="Y763" s="13" t="s">
        <v>53</v>
      </c>
      <c r="Z763" s="13" t="s">
        <v>65</v>
      </c>
    </row>
    <row r="764" spans="1:26" x14ac:dyDescent="0.25">
      <c r="A764" s="11">
        <v>45310</v>
      </c>
      <c r="B764" s="12" t="s">
        <v>2182</v>
      </c>
      <c r="C764" s="12" t="s">
        <v>2183</v>
      </c>
      <c r="D764" s="12" t="s">
        <v>52</v>
      </c>
      <c r="E764" s="12" t="s">
        <v>29</v>
      </c>
      <c r="F764" s="12"/>
      <c r="G764" s="13" t="s">
        <v>63</v>
      </c>
      <c r="H764" s="13" t="s">
        <v>31</v>
      </c>
      <c r="I764" s="13" t="s">
        <v>58</v>
      </c>
      <c r="J764" s="13" t="s">
        <v>59</v>
      </c>
      <c r="K764" s="14">
        <v>41.94</v>
      </c>
      <c r="L764" s="14">
        <v>25</v>
      </c>
      <c r="M764" s="14">
        <v>1.6776</v>
      </c>
      <c r="N764" s="14">
        <v>83</v>
      </c>
      <c r="O764" s="14" t="s">
        <v>34</v>
      </c>
      <c r="P764" s="14"/>
      <c r="Q764" s="16">
        <f>+K764*N764</f>
        <v>3481.02</v>
      </c>
      <c r="R764" s="16">
        <v>38</v>
      </c>
      <c r="S764" s="16">
        <f>K764*R764</f>
        <v>1593.7199999999998</v>
      </c>
      <c r="T764" s="16">
        <f t="shared" ref="T764" si="1186">+Q764-S764</f>
        <v>1887.3000000000002</v>
      </c>
      <c r="U764" s="16">
        <f t="shared" si="1184"/>
        <v>1887.3000000000002</v>
      </c>
      <c r="V764" s="16">
        <f t="shared" si="1185"/>
        <v>0</v>
      </c>
      <c r="W764" s="16">
        <f>K764*36</f>
        <v>1509.84</v>
      </c>
      <c r="X764" s="17"/>
      <c r="Y764" s="13" t="s">
        <v>53</v>
      </c>
      <c r="Z764" s="13" t="s">
        <v>271</v>
      </c>
    </row>
    <row r="765" spans="1:26" x14ac:dyDescent="0.25">
      <c r="A765" s="11">
        <v>45310</v>
      </c>
      <c r="B765" s="12" t="s">
        <v>2184</v>
      </c>
      <c r="C765" s="12" t="s">
        <v>2185</v>
      </c>
      <c r="D765" s="12" t="s">
        <v>100</v>
      </c>
      <c r="E765" s="12" t="s">
        <v>29</v>
      </c>
      <c r="F765" s="12">
        <v>20947</v>
      </c>
      <c r="G765" s="13" t="s">
        <v>101</v>
      </c>
      <c r="H765" s="13" t="s">
        <v>31</v>
      </c>
      <c r="I765" s="13" t="s">
        <v>40</v>
      </c>
      <c r="J765" s="13" t="s">
        <v>41</v>
      </c>
      <c r="K765" s="14">
        <v>35.76</v>
      </c>
      <c r="L765" s="14">
        <v>25</v>
      </c>
      <c r="M765" s="14">
        <v>1.4303999999999999</v>
      </c>
      <c r="N765" s="14">
        <v>46</v>
      </c>
      <c r="O765" s="14" t="s">
        <v>34</v>
      </c>
      <c r="P765" s="14"/>
      <c r="Q765" s="15">
        <f>K765*N765</f>
        <v>1644.9599999999998</v>
      </c>
      <c r="R765" s="16">
        <v>0</v>
      </c>
      <c r="S765" s="16">
        <f>K765*R765</f>
        <v>0</v>
      </c>
      <c r="T765" s="16">
        <f>Q765-S765</f>
        <v>1644.9599999999998</v>
      </c>
      <c r="U765" s="16">
        <f>T765*1</f>
        <v>1644.9599999999998</v>
      </c>
      <c r="V765" s="16">
        <f>T765-U765</f>
        <v>0</v>
      </c>
      <c r="W765" s="17">
        <v>0</v>
      </c>
      <c r="X765" s="17"/>
      <c r="Y765" s="13"/>
      <c r="Z765" s="13" t="s">
        <v>35</v>
      </c>
    </row>
    <row r="766" spans="1:26" x14ac:dyDescent="0.25">
      <c r="A766" s="11">
        <v>45310</v>
      </c>
      <c r="B766" s="12" t="s">
        <v>2186</v>
      </c>
      <c r="C766" s="12" t="s">
        <v>2187</v>
      </c>
      <c r="D766" s="12" t="s">
        <v>410</v>
      </c>
      <c r="E766" s="12" t="s">
        <v>29</v>
      </c>
      <c r="F766" s="12">
        <v>2427</v>
      </c>
      <c r="G766" s="13" t="s">
        <v>145</v>
      </c>
      <c r="H766" s="13" t="s">
        <v>31</v>
      </c>
      <c r="I766" s="13" t="s">
        <v>69</v>
      </c>
      <c r="J766" s="13" t="s">
        <v>70</v>
      </c>
      <c r="K766" s="14">
        <v>37.799999999999997</v>
      </c>
      <c r="L766" s="14">
        <v>25</v>
      </c>
      <c r="M766" s="14">
        <v>1.5119999999999998</v>
      </c>
      <c r="N766" s="14">
        <v>48</v>
      </c>
      <c r="O766" s="14" t="s">
        <v>34</v>
      </c>
      <c r="P766" s="14"/>
      <c r="Q766" s="16">
        <f>K766*N766</f>
        <v>1814.3999999999999</v>
      </c>
      <c r="R766" s="16">
        <v>0</v>
      </c>
      <c r="S766" s="16">
        <f>K766*R766</f>
        <v>0</v>
      </c>
      <c r="T766" s="16">
        <f>Q766-S766</f>
        <v>1814.3999999999999</v>
      </c>
      <c r="U766" s="16">
        <f>T766*1</f>
        <v>1814.3999999999999</v>
      </c>
      <c r="V766" s="16">
        <f>T766-U766</f>
        <v>0</v>
      </c>
      <c r="W766" s="16"/>
      <c r="X766" s="17"/>
      <c r="Y766" s="13"/>
      <c r="Z766" s="13" t="s">
        <v>35</v>
      </c>
    </row>
    <row r="767" spans="1:26" x14ac:dyDescent="0.25">
      <c r="A767" s="11">
        <v>45310</v>
      </c>
      <c r="B767" s="12" t="s">
        <v>2188</v>
      </c>
      <c r="C767" s="12" t="s">
        <v>2189</v>
      </c>
      <c r="D767" s="12" t="s">
        <v>801</v>
      </c>
      <c r="E767" s="12" t="s">
        <v>29</v>
      </c>
      <c r="F767" s="12">
        <v>20228</v>
      </c>
      <c r="G767" s="13" t="s">
        <v>101</v>
      </c>
      <c r="H767" s="13" t="s">
        <v>31</v>
      </c>
      <c r="I767" s="13" t="s">
        <v>40</v>
      </c>
      <c r="J767" s="13" t="s">
        <v>41</v>
      </c>
      <c r="K767" s="14">
        <v>32</v>
      </c>
      <c r="L767" s="14">
        <v>25</v>
      </c>
      <c r="M767" s="14">
        <v>1.28</v>
      </c>
      <c r="N767" s="14">
        <v>46</v>
      </c>
      <c r="O767" s="14" t="s">
        <v>34</v>
      </c>
      <c r="P767" s="14"/>
      <c r="Q767" s="15">
        <f>K767*N767</f>
        <v>1472</v>
      </c>
      <c r="R767" s="16">
        <v>0</v>
      </c>
      <c r="S767" s="16">
        <f>K767*R767</f>
        <v>0</v>
      </c>
      <c r="T767" s="16">
        <f>Q767-S767</f>
        <v>1472</v>
      </c>
      <c r="U767" s="16">
        <f>T767*1</f>
        <v>1472</v>
      </c>
      <c r="V767" s="16">
        <f>T767-U767</f>
        <v>0</v>
      </c>
      <c r="W767" s="17">
        <v>0</v>
      </c>
      <c r="X767" s="17"/>
      <c r="Y767" s="13"/>
      <c r="Z767" s="13" t="s">
        <v>35</v>
      </c>
    </row>
    <row r="768" spans="1:26" x14ac:dyDescent="0.25">
      <c r="A768" s="11">
        <v>45310</v>
      </c>
      <c r="B768" s="12" t="s">
        <v>2190</v>
      </c>
      <c r="C768" s="12" t="s">
        <v>2191</v>
      </c>
      <c r="D768" s="12" t="s">
        <v>44</v>
      </c>
      <c r="E768" s="12" t="s">
        <v>29</v>
      </c>
      <c r="F768" s="12" t="s">
        <v>45</v>
      </c>
      <c r="G768" s="13" t="s">
        <v>46</v>
      </c>
      <c r="H768" s="13" t="s">
        <v>93</v>
      </c>
      <c r="I768" s="13" t="s">
        <v>93</v>
      </c>
      <c r="J768" s="13" t="s">
        <v>94</v>
      </c>
      <c r="K768" s="14">
        <v>17.8</v>
      </c>
      <c r="L768" s="14">
        <v>11</v>
      </c>
      <c r="M768" s="14">
        <v>1.6181818181818182</v>
      </c>
      <c r="N768" s="14">
        <v>15</v>
      </c>
      <c r="O768" s="14" t="s">
        <v>34</v>
      </c>
      <c r="P768" s="14"/>
      <c r="Q768" s="15">
        <f t="shared" ref="Q768:Q769" si="1187">+K768*N768</f>
        <v>267</v>
      </c>
      <c r="R768" s="16">
        <v>0</v>
      </c>
      <c r="S768" s="16">
        <f t="shared" ref="S768:S769" si="1188">+K768*R768</f>
        <v>0</v>
      </c>
      <c r="T768" s="16">
        <f t="shared" ref="T768:T770" si="1189">+Q768-S768</f>
        <v>267</v>
      </c>
      <c r="U768" s="16">
        <f t="shared" ref="U768:U769" si="1190">+T768*0</f>
        <v>0</v>
      </c>
      <c r="V768" s="16">
        <f>+T768-U768</f>
        <v>267</v>
      </c>
      <c r="W768" s="16"/>
      <c r="X768" s="17"/>
      <c r="Y768" s="13"/>
      <c r="Z768" s="13" t="s">
        <v>35</v>
      </c>
    </row>
    <row r="769" spans="1:26" x14ac:dyDescent="0.25">
      <c r="A769" s="11">
        <v>45310</v>
      </c>
      <c r="B769" s="12" t="s">
        <v>2192</v>
      </c>
      <c r="C769" s="12" t="s">
        <v>2193</v>
      </c>
      <c r="D769" s="12" t="s">
        <v>1007</v>
      </c>
      <c r="E769" s="12" t="s">
        <v>29</v>
      </c>
      <c r="F769" s="12" t="s">
        <v>45</v>
      </c>
      <c r="G769" s="13" t="s">
        <v>46</v>
      </c>
      <c r="H769" s="13" t="s">
        <v>93</v>
      </c>
      <c r="I769" s="13" t="s">
        <v>93</v>
      </c>
      <c r="J769" s="13" t="s">
        <v>94</v>
      </c>
      <c r="K769" s="14">
        <v>17.72</v>
      </c>
      <c r="L769" s="14">
        <v>11</v>
      </c>
      <c r="M769" s="14">
        <v>1.6109090909090908</v>
      </c>
      <c r="N769" s="14">
        <v>15</v>
      </c>
      <c r="O769" s="14" t="s">
        <v>34</v>
      </c>
      <c r="P769" s="14"/>
      <c r="Q769" s="15">
        <f t="shared" si="1187"/>
        <v>265.79999999999995</v>
      </c>
      <c r="R769" s="16">
        <v>0</v>
      </c>
      <c r="S769" s="16">
        <f t="shared" si="1188"/>
        <v>0</v>
      </c>
      <c r="T769" s="16">
        <f t="shared" si="1189"/>
        <v>265.79999999999995</v>
      </c>
      <c r="U769" s="16">
        <f t="shared" si="1190"/>
        <v>0</v>
      </c>
      <c r="V769" s="16">
        <f>+T769-U769</f>
        <v>265.79999999999995</v>
      </c>
      <c r="W769" s="16"/>
      <c r="X769" s="17"/>
      <c r="Y769" s="13"/>
      <c r="Z769" s="13" t="s">
        <v>35</v>
      </c>
    </row>
    <row r="770" spans="1:26" x14ac:dyDescent="0.25">
      <c r="A770" s="11">
        <v>45310</v>
      </c>
      <c r="B770" s="12" t="s">
        <v>2194</v>
      </c>
      <c r="C770" s="12" t="s">
        <v>2195</v>
      </c>
      <c r="D770" s="12" t="s">
        <v>56</v>
      </c>
      <c r="E770" s="12" t="s">
        <v>29</v>
      </c>
      <c r="F770" s="12">
        <v>3399</v>
      </c>
      <c r="G770" s="13" t="s">
        <v>57</v>
      </c>
      <c r="H770" s="13" t="s">
        <v>31</v>
      </c>
      <c r="I770" s="13" t="s">
        <v>58</v>
      </c>
      <c r="J770" s="13" t="s">
        <v>59</v>
      </c>
      <c r="K770" s="14">
        <v>40.04</v>
      </c>
      <c r="L770" s="14">
        <v>25</v>
      </c>
      <c r="M770" s="14">
        <v>1.6015999999999999</v>
      </c>
      <c r="N770" s="14" t="s">
        <v>34</v>
      </c>
      <c r="O770" s="14">
        <v>68</v>
      </c>
      <c r="P770" s="14"/>
      <c r="Q770" s="16">
        <f t="shared" ref="Q770" si="1191">+L770*O770</f>
        <v>1700</v>
      </c>
      <c r="R770" s="16">
        <v>0</v>
      </c>
      <c r="S770" s="16">
        <f t="shared" ref="S770" si="1192">+L770*R770</f>
        <v>0</v>
      </c>
      <c r="T770" s="16">
        <f t="shared" si="1189"/>
        <v>1700</v>
      </c>
      <c r="U770" s="16">
        <f t="shared" ref="U770" si="1193">+T770*1</f>
        <v>1700</v>
      </c>
      <c r="V770" s="16">
        <f t="shared" ref="V770" si="1194">+T770-U770</f>
        <v>0</v>
      </c>
      <c r="W770" s="17"/>
      <c r="X770" s="17"/>
      <c r="Y770" s="13"/>
      <c r="Z770" s="13" t="s">
        <v>35</v>
      </c>
    </row>
    <row r="771" spans="1:26" x14ac:dyDescent="0.25">
      <c r="A771" s="11">
        <v>45310</v>
      </c>
      <c r="B771" s="12" t="s">
        <v>2196</v>
      </c>
      <c r="C771" s="12" t="s">
        <v>2197</v>
      </c>
      <c r="D771" s="12" t="s">
        <v>82</v>
      </c>
      <c r="E771" s="12" t="s">
        <v>29</v>
      </c>
      <c r="F771" s="12">
        <v>264</v>
      </c>
      <c r="G771" s="13" t="s">
        <v>83</v>
      </c>
      <c r="H771" s="13" t="s">
        <v>31</v>
      </c>
      <c r="I771" s="13" t="s">
        <v>40</v>
      </c>
      <c r="J771" s="13" t="s">
        <v>41</v>
      </c>
      <c r="K771" s="14">
        <v>38.979999999999997</v>
      </c>
      <c r="L771" s="14">
        <v>25</v>
      </c>
      <c r="M771" s="14">
        <v>1.5591999999999999</v>
      </c>
      <c r="N771" s="14" t="s">
        <v>34</v>
      </c>
      <c r="O771" s="14">
        <v>70</v>
      </c>
      <c r="P771" s="14"/>
      <c r="Q771" s="15">
        <f>L771*O771</f>
        <v>1750</v>
      </c>
      <c r="R771" s="16">
        <v>0</v>
      </c>
      <c r="S771" s="16">
        <f>L771*R771</f>
        <v>0</v>
      </c>
      <c r="T771" s="16">
        <f>Q771-S771</f>
        <v>1750</v>
      </c>
      <c r="U771" s="16">
        <f>T771*1</f>
        <v>1750</v>
      </c>
      <c r="V771" s="16">
        <f>T771-U771</f>
        <v>0</v>
      </c>
      <c r="W771" s="16"/>
      <c r="X771" s="17"/>
      <c r="Y771" s="13"/>
      <c r="Z771" s="13" t="s">
        <v>35</v>
      </c>
    </row>
    <row r="772" spans="1:26" x14ac:dyDescent="0.25">
      <c r="A772" s="11">
        <v>45310</v>
      </c>
      <c r="B772" s="12" t="s">
        <v>2198</v>
      </c>
      <c r="C772" s="12" t="s">
        <v>2199</v>
      </c>
      <c r="D772" s="12" t="s">
        <v>410</v>
      </c>
      <c r="E772" s="12" t="s">
        <v>29</v>
      </c>
      <c r="F772" s="12">
        <v>2428</v>
      </c>
      <c r="G772" s="13" t="s">
        <v>145</v>
      </c>
      <c r="H772" s="13" t="s">
        <v>31</v>
      </c>
      <c r="I772" s="13" t="s">
        <v>40</v>
      </c>
      <c r="J772" s="13" t="s">
        <v>41</v>
      </c>
      <c r="K772" s="14">
        <v>38.340000000000003</v>
      </c>
      <c r="L772" s="14">
        <v>25</v>
      </c>
      <c r="M772" s="14">
        <v>1.5336000000000001</v>
      </c>
      <c r="N772" s="14">
        <v>46</v>
      </c>
      <c r="O772" s="14" t="s">
        <v>34</v>
      </c>
      <c r="P772" s="14"/>
      <c r="Q772" s="16">
        <f>K772*N772</f>
        <v>1763.64</v>
      </c>
      <c r="R772" s="16">
        <v>0</v>
      </c>
      <c r="S772" s="16">
        <f>K772*R772</f>
        <v>0</v>
      </c>
      <c r="T772" s="16">
        <f>Q772-S772</f>
        <v>1763.64</v>
      </c>
      <c r="U772" s="16">
        <f>T772*1</f>
        <v>1763.64</v>
      </c>
      <c r="V772" s="16">
        <f>T772-U772</f>
        <v>0</v>
      </c>
      <c r="W772" s="17"/>
      <c r="X772" s="17"/>
      <c r="Y772" s="13"/>
      <c r="Z772" s="13" t="s">
        <v>35</v>
      </c>
    </row>
    <row r="773" spans="1:26" x14ac:dyDescent="0.25">
      <c r="A773" s="11">
        <v>45310</v>
      </c>
      <c r="B773" s="12" t="s">
        <v>2200</v>
      </c>
      <c r="C773" s="12" t="s">
        <v>2201</v>
      </c>
      <c r="D773" s="12" t="s">
        <v>100</v>
      </c>
      <c r="E773" s="12" t="s">
        <v>29</v>
      </c>
      <c r="F773" s="12">
        <v>20948</v>
      </c>
      <c r="G773" s="13" t="s">
        <v>101</v>
      </c>
      <c r="H773" s="13" t="s">
        <v>31</v>
      </c>
      <c r="I773" s="13" t="s">
        <v>69</v>
      </c>
      <c r="J773" s="13" t="s">
        <v>70</v>
      </c>
      <c r="K773" s="14">
        <v>36.58</v>
      </c>
      <c r="L773" s="14">
        <v>25</v>
      </c>
      <c r="M773" s="14">
        <v>1.4631999999999998</v>
      </c>
      <c r="N773" s="14">
        <v>48</v>
      </c>
      <c r="O773" s="14" t="s">
        <v>34</v>
      </c>
      <c r="P773" s="14"/>
      <c r="Q773" s="15">
        <f t="shared" ref="Q773" si="1195">K773*N773</f>
        <v>1755.84</v>
      </c>
      <c r="R773" s="16">
        <v>0</v>
      </c>
      <c r="S773" s="16">
        <f t="shared" ref="S773" si="1196">K773*R773</f>
        <v>0</v>
      </c>
      <c r="T773" s="16">
        <f t="shared" ref="T773" si="1197">Q773-S773</f>
        <v>1755.84</v>
      </c>
      <c r="U773" s="16">
        <f t="shared" ref="U773" si="1198">T773*1</f>
        <v>1755.84</v>
      </c>
      <c r="V773" s="16">
        <f t="shared" ref="V773" si="1199">T773-U773</f>
        <v>0</v>
      </c>
      <c r="W773" s="17"/>
      <c r="X773" s="17"/>
      <c r="Y773" s="13"/>
      <c r="Z773" s="13" t="s">
        <v>35</v>
      </c>
    </row>
    <row r="774" spans="1:26" x14ac:dyDescent="0.25">
      <c r="A774" s="11">
        <v>45310</v>
      </c>
      <c r="B774" s="12" t="s">
        <v>2202</v>
      </c>
      <c r="C774" s="12" t="s">
        <v>2203</v>
      </c>
      <c r="D774" s="12" t="s">
        <v>44</v>
      </c>
      <c r="E774" s="12" t="s">
        <v>29</v>
      </c>
      <c r="F774" s="12" t="s">
        <v>45</v>
      </c>
      <c r="G774" s="13" t="s">
        <v>46</v>
      </c>
      <c r="H774" s="13" t="s">
        <v>93</v>
      </c>
      <c r="I774" s="13" t="s">
        <v>93</v>
      </c>
      <c r="J774" s="13" t="s">
        <v>94</v>
      </c>
      <c r="K774" s="14">
        <v>19.2</v>
      </c>
      <c r="L774" s="14">
        <v>12</v>
      </c>
      <c r="M774" s="14">
        <v>1.5999999999999999</v>
      </c>
      <c r="N774" s="14">
        <v>15</v>
      </c>
      <c r="O774" s="14" t="s">
        <v>34</v>
      </c>
      <c r="P774" s="14"/>
      <c r="Q774" s="15">
        <f t="shared" ref="Q774" si="1200">+K774*N774</f>
        <v>288</v>
      </c>
      <c r="R774" s="16">
        <v>0</v>
      </c>
      <c r="S774" s="16">
        <f t="shared" ref="S774" si="1201">+K774*R774</f>
        <v>0</v>
      </c>
      <c r="T774" s="16">
        <f t="shared" ref="T774:T775" si="1202">+Q774-S774</f>
        <v>288</v>
      </c>
      <c r="U774" s="16">
        <f t="shared" ref="U774" si="1203">+T774*0</f>
        <v>0</v>
      </c>
      <c r="V774" s="16">
        <f>+T774-U774</f>
        <v>288</v>
      </c>
      <c r="W774" s="16"/>
      <c r="X774" s="17"/>
      <c r="Y774" s="13"/>
      <c r="Z774" s="13" t="s">
        <v>35</v>
      </c>
    </row>
    <row r="775" spans="1:26" x14ac:dyDescent="0.25">
      <c r="A775" s="11">
        <v>45310</v>
      </c>
      <c r="B775" s="12" t="s">
        <v>2204</v>
      </c>
      <c r="C775" s="12" t="s">
        <v>2205</v>
      </c>
      <c r="D775" s="12" t="s">
        <v>56</v>
      </c>
      <c r="E775" s="12" t="s">
        <v>29</v>
      </c>
      <c r="F775" s="12">
        <v>3801</v>
      </c>
      <c r="G775" s="13" t="s">
        <v>57</v>
      </c>
      <c r="H775" s="13" t="s">
        <v>31</v>
      </c>
      <c r="I775" s="13" t="s">
        <v>40</v>
      </c>
      <c r="J775" s="13" t="s">
        <v>41</v>
      </c>
      <c r="K775" s="14">
        <v>36.24</v>
      </c>
      <c r="L775" s="14">
        <v>25</v>
      </c>
      <c r="M775" s="14">
        <v>1.4496</v>
      </c>
      <c r="N775" s="14" t="s">
        <v>34</v>
      </c>
      <c r="O775" s="14">
        <v>68</v>
      </c>
      <c r="P775" s="14"/>
      <c r="Q775" s="16">
        <f t="shared" ref="Q775" si="1204">+L775*O775</f>
        <v>1700</v>
      </c>
      <c r="R775" s="16">
        <v>0</v>
      </c>
      <c r="S775" s="16">
        <f t="shared" ref="S775" si="1205">+L775*R775</f>
        <v>0</v>
      </c>
      <c r="T775" s="16">
        <f t="shared" si="1202"/>
        <v>1700</v>
      </c>
      <c r="U775" s="16">
        <f t="shared" ref="U775" si="1206">+T775*1</f>
        <v>1700</v>
      </c>
      <c r="V775" s="16">
        <f t="shared" ref="V775" si="1207">+T775-U775</f>
        <v>0</v>
      </c>
      <c r="W775" s="16"/>
      <c r="X775" s="17"/>
      <c r="Y775" s="13"/>
      <c r="Z775" s="13" t="s">
        <v>35</v>
      </c>
    </row>
    <row r="776" spans="1:26" x14ac:dyDescent="0.25">
      <c r="A776" s="11">
        <v>45311</v>
      </c>
      <c r="B776" s="12" t="s">
        <v>2206</v>
      </c>
      <c r="C776" s="12" t="s">
        <v>2207</v>
      </c>
      <c r="D776" s="12" t="s">
        <v>801</v>
      </c>
      <c r="E776" s="12" t="s">
        <v>29</v>
      </c>
      <c r="F776" s="12">
        <v>20229</v>
      </c>
      <c r="G776" s="13" t="s">
        <v>101</v>
      </c>
      <c r="H776" s="13" t="s">
        <v>31</v>
      </c>
      <c r="I776" s="13" t="s">
        <v>40</v>
      </c>
      <c r="J776" s="13" t="s">
        <v>41</v>
      </c>
      <c r="K776" s="14">
        <v>36.76</v>
      </c>
      <c r="L776" s="14">
        <v>25</v>
      </c>
      <c r="M776" s="14">
        <v>1.4703999999999999</v>
      </c>
      <c r="N776" s="14">
        <v>46</v>
      </c>
      <c r="O776" s="14" t="s">
        <v>34</v>
      </c>
      <c r="P776" s="14"/>
      <c r="Q776" s="15">
        <f>K776*N776</f>
        <v>1690.9599999999998</v>
      </c>
      <c r="R776" s="16">
        <v>0</v>
      </c>
      <c r="S776" s="16">
        <f>K776*R776</f>
        <v>0</v>
      </c>
      <c r="T776" s="16">
        <f>Q776-S776</f>
        <v>1690.9599999999998</v>
      </c>
      <c r="U776" s="16">
        <f>T776*1</f>
        <v>1690.9599999999998</v>
      </c>
      <c r="V776" s="16">
        <f>T776-U776</f>
        <v>0</v>
      </c>
      <c r="W776" s="17">
        <v>0</v>
      </c>
      <c r="X776" s="17"/>
      <c r="Y776" s="13"/>
      <c r="Z776" s="13" t="s">
        <v>35</v>
      </c>
    </row>
    <row r="777" spans="1:26" x14ac:dyDescent="0.25">
      <c r="A777" s="11">
        <v>45311</v>
      </c>
      <c r="B777" s="12" t="s">
        <v>2208</v>
      </c>
      <c r="C777" s="12" t="s">
        <v>2209</v>
      </c>
      <c r="D777" s="12" t="s">
        <v>100</v>
      </c>
      <c r="E777" s="12" t="s">
        <v>29</v>
      </c>
      <c r="F777" s="12">
        <v>20949</v>
      </c>
      <c r="G777" s="13" t="s">
        <v>101</v>
      </c>
      <c r="H777" s="13" t="s">
        <v>31</v>
      </c>
      <c r="I777" s="13" t="s">
        <v>69</v>
      </c>
      <c r="J777" s="13" t="s">
        <v>70</v>
      </c>
      <c r="K777" s="14">
        <v>34.28</v>
      </c>
      <c r="L777" s="14">
        <v>25</v>
      </c>
      <c r="M777" s="14">
        <v>1.3712</v>
      </c>
      <c r="N777" s="14">
        <v>48</v>
      </c>
      <c r="O777" s="14" t="s">
        <v>34</v>
      </c>
      <c r="P777" s="14"/>
      <c r="Q777" s="15">
        <f t="shared" ref="Q777" si="1208">K777*N777</f>
        <v>1645.44</v>
      </c>
      <c r="R777" s="16">
        <v>0</v>
      </c>
      <c r="S777" s="16">
        <f t="shared" ref="S777" si="1209">K777*R777</f>
        <v>0</v>
      </c>
      <c r="T777" s="16">
        <f t="shared" ref="T777" si="1210">Q777-S777</f>
        <v>1645.44</v>
      </c>
      <c r="U777" s="16">
        <f t="shared" ref="U777" si="1211">T777*1</f>
        <v>1645.44</v>
      </c>
      <c r="V777" s="16">
        <f t="shared" ref="V777" si="1212">T777-U777</f>
        <v>0</v>
      </c>
      <c r="W777" s="17"/>
      <c r="X777" s="17"/>
      <c r="Y777" s="13"/>
      <c r="Z777" s="13" t="s">
        <v>35</v>
      </c>
    </row>
    <row r="778" spans="1:26" x14ac:dyDescent="0.25">
      <c r="A778" s="11">
        <v>45311</v>
      </c>
      <c r="B778" s="12" t="s">
        <v>2210</v>
      </c>
      <c r="C778" s="12" t="s">
        <v>2211</v>
      </c>
      <c r="D778" s="12" t="s">
        <v>410</v>
      </c>
      <c r="E778" s="12" t="s">
        <v>29</v>
      </c>
      <c r="F778" s="12">
        <v>2429</v>
      </c>
      <c r="G778" s="13" t="s">
        <v>145</v>
      </c>
      <c r="H778" s="13" t="s">
        <v>31</v>
      </c>
      <c r="I778" s="13" t="s">
        <v>40</v>
      </c>
      <c r="J778" s="13" t="s">
        <v>41</v>
      </c>
      <c r="K778" s="14">
        <v>37.18</v>
      </c>
      <c r="L778" s="14">
        <v>25</v>
      </c>
      <c r="M778" s="14">
        <v>1.4872000000000001</v>
      </c>
      <c r="N778" s="14">
        <v>46</v>
      </c>
      <c r="O778" s="14" t="s">
        <v>34</v>
      </c>
      <c r="P778" s="14"/>
      <c r="Q778" s="16">
        <f>K778*N778</f>
        <v>1710.28</v>
      </c>
      <c r="R778" s="16">
        <v>0</v>
      </c>
      <c r="S778" s="16">
        <f>K778*R778</f>
        <v>0</v>
      </c>
      <c r="T778" s="16">
        <f>Q778-S778</f>
        <v>1710.28</v>
      </c>
      <c r="U778" s="16">
        <f>T778*1</f>
        <v>1710.28</v>
      </c>
      <c r="V778" s="16">
        <f>T778-U778</f>
        <v>0</v>
      </c>
      <c r="W778" s="17"/>
      <c r="X778" s="17"/>
      <c r="Y778" s="13"/>
      <c r="Z778" s="13" t="s">
        <v>35</v>
      </c>
    </row>
    <row r="779" spans="1:26" x14ac:dyDescent="0.25">
      <c r="A779" s="11">
        <v>45311</v>
      </c>
      <c r="B779" s="12" t="s">
        <v>2212</v>
      </c>
      <c r="C779" s="12" t="s">
        <v>2213</v>
      </c>
      <c r="D779" s="12" t="s">
        <v>82</v>
      </c>
      <c r="E779" s="12" t="s">
        <v>29</v>
      </c>
      <c r="F779" s="12">
        <v>265</v>
      </c>
      <c r="G779" s="13" t="s">
        <v>83</v>
      </c>
      <c r="H779" s="13" t="s">
        <v>31</v>
      </c>
      <c r="I779" s="13" t="s">
        <v>58</v>
      </c>
      <c r="J779" s="13" t="s">
        <v>59</v>
      </c>
      <c r="K779" s="14">
        <v>42.48</v>
      </c>
      <c r="L779" s="14">
        <v>25</v>
      </c>
      <c r="M779" s="14">
        <v>1.6991999999999998</v>
      </c>
      <c r="N779" s="14" t="s">
        <v>34</v>
      </c>
      <c r="O779" s="14">
        <v>70</v>
      </c>
      <c r="P779" s="14"/>
      <c r="Q779" s="15">
        <f>L779*O779</f>
        <v>1750</v>
      </c>
      <c r="R779" s="16">
        <v>0</v>
      </c>
      <c r="S779" s="16">
        <f>L779*R779</f>
        <v>0</v>
      </c>
      <c r="T779" s="16">
        <f>Q779-S779</f>
        <v>1750</v>
      </c>
      <c r="U779" s="16">
        <f>T779*1</f>
        <v>1750</v>
      </c>
      <c r="V779" s="16">
        <f>T779-U779</f>
        <v>0</v>
      </c>
      <c r="W779" s="17"/>
      <c r="X779" s="17"/>
      <c r="Y779" s="13"/>
      <c r="Z779" s="13" t="s">
        <v>35</v>
      </c>
    </row>
    <row r="780" spans="1:26" x14ac:dyDescent="0.25">
      <c r="A780" s="11">
        <v>45311</v>
      </c>
      <c r="B780" s="12" t="s">
        <v>2214</v>
      </c>
      <c r="C780" s="12" t="s">
        <v>2215</v>
      </c>
      <c r="D780" s="12" t="s">
        <v>290</v>
      </c>
      <c r="E780" s="12" t="s">
        <v>29</v>
      </c>
      <c r="F780" s="12">
        <v>577</v>
      </c>
      <c r="G780" s="13" t="s">
        <v>83</v>
      </c>
      <c r="H780" s="13" t="s">
        <v>31</v>
      </c>
      <c r="I780" s="13" t="s">
        <v>58</v>
      </c>
      <c r="J780" s="13" t="s">
        <v>59</v>
      </c>
      <c r="K780" s="14">
        <v>42.6</v>
      </c>
      <c r="L780" s="14">
        <v>25</v>
      </c>
      <c r="M780" s="14">
        <v>1.704</v>
      </c>
      <c r="N780" s="14" t="s">
        <v>34</v>
      </c>
      <c r="O780" s="14">
        <v>70</v>
      </c>
      <c r="P780" s="14"/>
      <c r="Q780" s="15">
        <f>L780*O780</f>
        <v>1750</v>
      </c>
      <c r="R780" s="16">
        <v>0</v>
      </c>
      <c r="S780" s="16">
        <f>L780*R780</f>
        <v>0</v>
      </c>
      <c r="T780" s="16">
        <f>Q780-S780</f>
        <v>1750</v>
      </c>
      <c r="U780" s="16">
        <f>T780*1</f>
        <v>1750</v>
      </c>
      <c r="V780" s="16">
        <f>T780-U780</f>
        <v>0</v>
      </c>
      <c r="W780" s="16"/>
      <c r="X780" s="17"/>
      <c r="Y780" s="13"/>
      <c r="Z780" s="13" t="s">
        <v>35</v>
      </c>
    </row>
    <row r="781" spans="1:26" x14ac:dyDescent="0.25">
      <c r="A781" s="11">
        <v>45311</v>
      </c>
      <c r="B781" s="12" t="s">
        <v>2216</v>
      </c>
      <c r="C781" s="12" t="s">
        <v>2217</v>
      </c>
      <c r="D781" s="12" t="s">
        <v>38</v>
      </c>
      <c r="E781" s="12" t="s">
        <v>29</v>
      </c>
      <c r="F781" s="12">
        <v>833</v>
      </c>
      <c r="G781" s="13" t="s">
        <v>180</v>
      </c>
      <c r="H781" s="13" t="s">
        <v>31</v>
      </c>
      <c r="I781" s="13" t="s">
        <v>40</v>
      </c>
      <c r="J781" s="13" t="s">
        <v>41</v>
      </c>
      <c r="K781" s="14">
        <v>38.74</v>
      </c>
      <c r="L781" s="14">
        <v>25</v>
      </c>
      <c r="M781" s="14">
        <v>1.5496000000000001</v>
      </c>
      <c r="N781" s="14" t="s">
        <v>34</v>
      </c>
      <c r="O781" s="14">
        <v>67.5</v>
      </c>
      <c r="P781" s="14"/>
      <c r="Q781" s="16">
        <f>L781*O781</f>
        <v>1687.5</v>
      </c>
      <c r="R781" s="16">
        <v>0</v>
      </c>
      <c r="S781" s="16">
        <f>K781*R781</f>
        <v>0</v>
      </c>
      <c r="T781" s="16">
        <f>+Q781-S781</f>
        <v>1687.5</v>
      </c>
      <c r="U781" s="16">
        <f>T781*0</f>
        <v>0</v>
      </c>
      <c r="V781" s="16">
        <f t="shared" ref="V781" si="1213">T781-U781</f>
        <v>1687.5</v>
      </c>
      <c r="W781" s="16"/>
      <c r="X781" s="17"/>
      <c r="Y781" s="13"/>
      <c r="Z781" s="13" t="s">
        <v>35</v>
      </c>
    </row>
    <row r="782" spans="1:26" x14ac:dyDescent="0.25">
      <c r="A782" s="11">
        <v>45311</v>
      </c>
      <c r="B782" s="12" t="s">
        <v>2218</v>
      </c>
      <c r="C782" s="12" t="s">
        <v>2219</v>
      </c>
      <c r="D782" s="12" t="s">
        <v>410</v>
      </c>
      <c r="E782" s="12" t="s">
        <v>29</v>
      </c>
      <c r="F782" s="12">
        <v>2430</v>
      </c>
      <c r="G782" s="13" t="s">
        <v>145</v>
      </c>
      <c r="H782" s="13" t="s">
        <v>31</v>
      </c>
      <c r="I782" s="13" t="s">
        <v>40</v>
      </c>
      <c r="J782" s="13" t="s">
        <v>41</v>
      </c>
      <c r="K782" s="14">
        <v>37.72</v>
      </c>
      <c r="L782" s="14">
        <v>25</v>
      </c>
      <c r="M782" s="14">
        <v>1.5087999999999999</v>
      </c>
      <c r="N782" s="14">
        <v>46</v>
      </c>
      <c r="O782" s="14" t="s">
        <v>34</v>
      </c>
      <c r="P782" s="14"/>
      <c r="Q782" s="16">
        <f>K782*N782</f>
        <v>1735.12</v>
      </c>
      <c r="R782" s="16">
        <v>0</v>
      </c>
      <c r="S782" s="16">
        <f>K782*R782</f>
        <v>0</v>
      </c>
      <c r="T782" s="16">
        <f>Q782-S782</f>
        <v>1735.12</v>
      </c>
      <c r="U782" s="16">
        <f>T782*1</f>
        <v>1735.12</v>
      </c>
      <c r="V782" s="16">
        <f>T782-U782</f>
        <v>0</v>
      </c>
      <c r="W782" s="16"/>
      <c r="X782" s="17"/>
      <c r="Y782" s="13"/>
      <c r="Z782" s="13" t="s">
        <v>35</v>
      </c>
    </row>
    <row r="783" spans="1:26" x14ac:dyDescent="0.25">
      <c r="A783" s="11">
        <v>45311</v>
      </c>
      <c r="B783" s="12" t="s">
        <v>2220</v>
      </c>
      <c r="C783" s="12" t="s">
        <v>2221</v>
      </c>
      <c r="D783" s="12" t="s">
        <v>82</v>
      </c>
      <c r="E783" s="12" t="s">
        <v>29</v>
      </c>
      <c r="F783" s="12">
        <v>266</v>
      </c>
      <c r="G783" s="13" t="s">
        <v>83</v>
      </c>
      <c r="H783" s="13" t="s">
        <v>31</v>
      </c>
      <c r="I783" s="13" t="s">
        <v>40</v>
      </c>
      <c r="J783" s="13" t="s">
        <v>41</v>
      </c>
      <c r="K783" s="14">
        <v>38.58</v>
      </c>
      <c r="L783" s="14">
        <v>25</v>
      </c>
      <c r="M783" s="14">
        <v>1.5431999999999999</v>
      </c>
      <c r="N783" s="14" t="s">
        <v>34</v>
      </c>
      <c r="O783" s="14">
        <v>70</v>
      </c>
      <c r="P783" s="14"/>
      <c r="Q783" s="15">
        <f>L783*O783</f>
        <v>1750</v>
      </c>
      <c r="R783" s="16">
        <v>0</v>
      </c>
      <c r="S783" s="16">
        <f>L783*R783</f>
        <v>0</v>
      </c>
      <c r="T783" s="16">
        <f>Q783-S783</f>
        <v>1750</v>
      </c>
      <c r="U783" s="16">
        <f>T783*1</f>
        <v>1750</v>
      </c>
      <c r="V783" s="16">
        <f>T783-U783</f>
        <v>0</v>
      </c>
      <c r="W783" s="16"/>
      <c r="X783" s="17"/>
      <c r="Y783" s="13"/>
      <c r="Z783" s="13" t="s">
        <v>35</v>
      </c>
    </row>
    <row r="784" spans="1:26" x14ac:dyDescent="0.25">
      <c r="A784" s="11">
        <v>45311</v>
      </c>
      <c r="B784" s="12" t="s">
        <v>2222</v>
      </c>
      <c r="C784" s="12" t="s">
        <v>2223</v>
      </c>
      <c r="D784" s="12" t="s">
        <v>38</v>
      </c>
      <c r="E784" s="12" t="s">
        <v>29</v>
      </c>
      <c r="F784" s="12">
        <v>834</v>
      </c>
      <c r="G784" s="13" t="s">
        <v>180</v>
      </c>
      <c r="H784" s="13" t="s">
        <v>31</v>
      </c>
      <c r="I784" s="13" t="s">
        <v>58</v>
      </c>
      <c r="J784" s="13" t="s">
        <v>59</v>
      </c>
      <c r="K784" s="14">
        <v>44.96</v>
      </c>
      <c r="L784" s="14">
        <v>25</v>
      </c>
      <c r="M784" s="14">
        <v>1.7984</v>
      </c>
      <c r="N784" s="14" t="s">
        <v>34</v>
      </c>
      <c r="O784" s="14">
        <v>68</v>
      </c>
      <c r="P784" s="14"/>
      <c r="Q784" s="16">
        <f>L784*O784</f>
        <v>1700</v>
      </c>
      <c r="R784" s="16">
        <v>0</v>
      </c>
      <c r="S784" s="16">
        <f>K784*R784</f>
        <v>0</v>
      </c>
      <c r="T784" s="16">
        <f>+Q784-S784</f>
        <v>1700</v>
      </c>
      <c r="U784" s="16">
        <f>T784*0</f>
        <v>0</v>
      </c>
      <c r="V784" s="16">
        <f t="shared" ref="V784" si="1214">T784-U784</f>
        <v>1700</v>
      </c>
      <c r="W784" s="16"/>
      <c r="X784" s="17"/>
      <c r="Y784" s="13"/>
      <c r="Z784" s="13" t="s">
        <v>35</v>
      </c>
    </row>
    <row r="785" spans="1:26" x14ac:dyDescent="0.25">
      <c r="A785" s="11">
        <v>45311</v>
      </c>
      <c r="B785" s="12" t="s">
        <v>2224</v>
      </c>
      <c r="C785" s="12" t="s">
        <v>2225</v>
      </c>
      <c r="D785" s="12" t="s">
        <v>290</v>
      </c>
      <c r="E785" s="12" t="s">
        <v>29</v>
      </c>
      <c r="F785" s="12">
        <v>578</v>
      </c>
      <c r="G785" s="13" t="s">
        <v>83</v>
      </c>
      <c r="H785" s="13" t="s">
        <v>31</v>
      </c>
      <c r="I785" s="13" t="s">
        <v>58</v>
      </c>
      <c r="J785" s="13" t="s">
        <v>59</v>
      </c>
      <c r="K785" s="14">
        <v>44.98</v>
      </c>
      <c r="L785" s="14">
        <v>25</v>
      </c>
      <c r="M785" s="14">
        <v>1.7991999999999999</v>
      </c>
      <c r="N785" s="14" t="s">
        <v>34</v>
      </c>
      <c r="O785" s="14">
        <v>70</v>
      </c>
      <c r="P785" s="14"/>
      <c r="Q785" s="15">
        <f>L785*O785</f>
        <v>1750</v>
      </c>
      <c r="R785" s="16">
        <v>0</v>
      </c>
      <c r="S785" s="16">
        <f>L785*R785</f>
        <v>0</v>
      </c>
      <c r="T785" s="16">
        <f>Q785-S785</f>
        <v>1750</v>
      </c>
      <c r="U785" s="16">
        <f>T785*1</f>
        <v>1750</v>
      </c>
      <c r="V785" s="16">
        <f>T785-U785</f>
        <v>0</v>
      </c>
      <c r="W785" s="16"/>
      <c r="X785" s="17"/>
      <c r="Y785" s="13"/>
      <c r="Z785" s="13" t="s">
        <v>35</v>
      </c>
    </row>
    <row r="786" spans="1:26" x14ac:dyDescent="0.25">
      <c r="A786" s="11">
        <v>45311</v>
      </c>
      <c r="B786" s="12" t="s">
        <v>2226</v>
      </c>
      <c r="C786" s="12" t="s">
        <v>2227</v>
      </c>
      <c r="D786" s="12" t="s">
        <v>107</v>
      </c>
      <c r="E786" s="12" t="s">
        <v>111</v>
      </c>
      <c r="F786" s="12" t="s">
        <v>774</v>
      </c>
      <c r="G786" s="13" t="s">
        <v>46</v>
      </c>
      <c r="H786" s="13" t="s">
        <v>31</v>
      </c>
      <c r="I786" s="13" t="s">
        <v>58</v>
      </c>
      <c r="J786" s="13" t="s">
        <v>59</v>
      </c>
      <c r="K786" s="14">
        <v>11.1</v>
      </c>
      <c r="L786" s="14">
        <v>7</v>
      </c>
      <c r="M786" s="14">
        <v>1.5857142857142856</v>
      </c>
      <c r="N786" s="14">
        <v>45</v>
      </c>
      <c r="O786" s="14" t="s">
        <v>34</v>
      </c>
      <c r="P786" s="14">
        <v>15</v>
      </c>
      <c r="Q786" s="16">
        <f>(+K786*N786)-P786</f>
        <v>484.5</v>
      </c>
      <c r="R786" s="16">
        <v>0</v>
      </c>
      <c r="S786" s="16">
        <f t="shared" ref="S786" si="1215">+K786*R786</f>
        <v>0</v>
      </c>
      <c r="T786" s="16">
        <f>+Q786-S786</f>
        <v>484.5</v>
      </c>
      <c r="U786" s="16">
        <f>+T786*0</f>
        <v>0</v>
      </c>
      <c r="V786" s="16">
        <f t="shared" ref="V786" si="1216">T786-U786</f>
        <v>484.5</v>
      </c>
      <c r="W786" s="16"/>
      <c r="X786" s="17"/>
      <c r="Y786" s="13"/>
      <c r="Z786" s="13" t="s">
        <v>35</v>
      </c>
    </row>
    <row r="787" spans="1:26" x14ac:dyDescent="0.25">
      <c r="A787" s="11">
        <v>45311</v>
      </c>
      <c r="B787" s="12" t="s">
        <v>2228</v>
      </c>
      <c r="C787" s="12" t="s">
        <v>2229</v>
      </c>
      <c r="D787" s="12" t="s">
        <v>1573</v>
      </c>
      <c r="E787" s="12" t="s">
        <v>29</v>
      </c>
      <c r="F787" s="12">
        <v>479</v>
      </c>
      <c r="G787" s="13" t="s">
        <v>83</v>
      </c>
      <c r="H787" s="13" t="s">
        <v>31</v>
      </c>
      <c r="I787" s="13" t="s">
        <v>40</v>
      </c>
      <c r="J787" s="13" t="s">
        <v>41</v>
      </c>
      <c r="K787" s="14">
        <v>16.66</v>
      </c>
      <c r="L787" s="14">
        <v>11</v>
      </c>
      <c r="M787" s="14">
        <v>1.5145454545454546</v>
      </c>
      <c r="N787" s="14" t="s">
        <v>34</v>
      </c>
      <c r="O787" s="14">
        <v>70</v>
      </c>
      <c r="P787" s="14"/>
      <c r="Q787" s="15">
        <f>L787*O787</f>
        <v>770</v>
      </c>
      <c r="R787" s="16">
        <v>0</v>
      </c>
      <c r="S787" s="16">
        <f>L787*R787</f>
        <v>0</v>
      </c>
      <c r="T787" s="16">
        <f>Q787-S787</f>
        <v>770</v>
      </c>
      <c r="U787" s="16">
        <f>T787*1</f>
        <v>770</v>
      </c>
      <c r="V787" s="16">
        <f>T787-U787</f>
        <v>0</v>
      </c>
      <c r="W787" s="16"/>
      <c r="X787" s="17"/>
      <c r="Y787" s="13"/>
      <c r="Z787" s="13" t="s">
        <v>35</v>
      </c>
    </row>
    <row r="788" spans="1:26" x14ac:dyDescent="0.25">
      <c r="A788" s="11">
        <v>45311</v>
      </c>
      <c r="B788" s="12" t="s">
        <v>2230</v>
      </c>
      <c r="C788" s="12" t="s">
        <v>2231</v>
      </c>
      <c r="D788" s="12" t="s">
        <v>208</v>
      </c>
      <c r="E788" s="12" t="s">
        <v>29</v>
      </c>
      <c r="F788" s="12"/>
      <c r="G788" s="13" t="s">
        <v>63</v>
      </c>
      <c r="H788" s="13" t="s">
        <v>31</v>
      </c>
      <c r="I788" s="13" t="s">
        <v>40</v>
      </c>
      <c r="J788" s="13" t="s">
        <v>41</v>
      </c>
      <c r="K788" s="14">
        <v>41.72</v>
      </c>
      <c r="L788" s="14">
        <v>28</v>
      </c>
      <c r="M788" s="14">
        <v>1.49</v>
      </c>
      <c r="N788" s="14">
        <v>90</v>
      </c>
      <c r="O788" s="14" t="s">
        <v>34</v>
      </c>
      <c r="P788" s="14"/>
      <c r="Q788" s="15">
        <f>+K788*N788</f>
        <v>3754.7999999999997</v>
      </c>
      <c r="R788" s="16">
        <v>43</v>
      </c>
      <c r="S788" s="16">
        <f>+K788*R788</f>
        <v>1793.96</v>
      </c>
      <c r="T788" s="16">
        <f>+Q788-S788</f>
        <v>1960.8399999999997</v>
      </c>
      <c r="U788" s="16">
        <f t="shared" ref="U788" si="1217">+T788*1</f>
        <v>1960.8399999999997</v>
      </c>
      <c r="V788" s="16">
        <f t="shared" ref="V788" si="1218">+T788-U788</f>
        <v>0</v>
      </c>
      <c r="W788" s="17">
        <f>+K788*40</f>
        <v>1668.8</v>
      </c>
      <c r="X788" s="17"/>
      <c r="Y788" s="13" t="s">
        <v>57</v>
      </c>
      <c r="Z788" s="13" t="s">
        <v>65</v>
      </c>
    </row>
    <row r="789" spans="1:26" x14ac:dyDescent="0.25">
      <c r="A789" s="11">
        <v>45311</v>
      </c>
      <c r="B789" s="12" t="s">
        <v>2232</v>
      </c>
      <c r="C789" s="12" t="s">
        <v>2233</v>
      </c>
      <c r="D789" s="12" t="s">
        <v>107</v>
      </c>
      <c r="E789" s="12" t="s">
        <v>29</v>
      </c>
      <c r="F789" s="12" t="s">
        <v>774</v>
      </c>
      <c r="G789" s="13" t="s">
        <v>46</v>
      </c>
      <c r="H789" s="13" t="s">
        <v>31</v>
      </c>
      <c r="I789" s="13" t="s">
        <v>40</v>
      </c>
      <c r="J789" s="13" t="s">
        <v>41</v>
      </c>
      <c r="K789" s="14">
        <v>9.5</v>
      </c>
      <c r="L789" s="14">
        <v>6</v>
      </c>
      <c r="M789" s="14">
        <v>1.5833333333333333</v>
      </c>
      <c r="N789" s="14">
        <v>46</v>
      </c>
      <c r="O789" s="14" t="s">
        <v>34</v>
      </c>
      <c r="P789" s="14"/>
      <c r="Q789" s="15">
        <f t="shared" ref="Q789" si="1219">+K789*N789</f>
        <v>437</v>
      </c>
      <c r="R789" s="16">
        <v>0</v>
      </c>
      <c r="S789" s="16">
        <f t="shared" ref="S789" si="1220">+K789*R789</f>
        <v>0</v>
      </c>
      <c r="T789" s="16">
        <f t="shared" ref="T789" si="1221">+Q789-S789</f>
        <v>437</v>
      </c>
      <c r="U789" s="16">
        <f t="shared" ref="U789" si="1222">+T789*0</f>
        <v>0</v>
      </c>
      <c r="V789" s="16">
        <f>+T789-U789</f>
        <v>437</v>
      </c>
      <c r="W789" s="16"/>
      <c r="X789" s="17"/>
      <c r="Y789" s="13"/>
      <c r="Z789" s="13" t="s">
        <v>35</v>
      </c>
    </row>
    <row r="790" spans="1:26" x14ac:dyDescent="0.25">
      <c r="A790" s="11">
        <v>45311</v>
      </c>
      <c r="B790" s="12" t="s">
        <v>2234</v>
      </c>
      <c r="C790" s="12" t="s">
        <v>2235</v>
      </c>
      <c r="D790" s="12" t="s">
        <v>56</v>
      </c>
      <c r="E790" s="12" t="s">
        <v>29</v>
      </c>
      <c r="F790" s="12"/>
      <c r="G790" s="13" t="s">
        <v>63</v>
      </c>
      <c r="H790" s="13" t="s">
        <v>31</v>
      </c>
      <c r="I790" s="13" t="s">
        <v>58</v>
      </c>
      <c r="J790" s="13" t="s">
        <v>59</v>
      </c>
      <c r="K790" s="14">
        <v>43.62</v>
      </c>
      <c r="L790" s="14">
        <v>25</v>
      </c>
      <c r="M790" s="14">
        <v>1.7447999999999999</v>
      </c>
      <c r="N790" s="14">
        <v>88</v>
      </c>
      <c r="O790" s="14" t="s">
        <v>34</v>
      </c>
      <c r="P790" s="14"/>
      <c r="Q790" s="15">
        <f>+K790*N790</f>
        <v>3838.56</v>
      </c>
      <c r="R790" s="16">
        <v>43</v>
      </c>
      <c r="S790" s="16">
        <f>+K790*R790</f>
        <v>1875.6599999999999</v>
      </c>
      <c r="T790" s="16">
        <f>+Q790-S790</f>
        <v>1962.9</v>
      </c>
      <c r="U790" s="16">
        <f t="shared" ref="U790:U792" si="1223">+T790*1</f>
        <v>1962.9</v>
      </c>
      <c r="V790" s="16">
        <f t="shared" ref="V790:V792" si="1224">+T790-U790</f>
        <v>0</v>
      </c>
      <c r="W790" s="17">
        <f>+K790*40</f>
        <v>1744.8</v>
      </c>
      <c r="X790" s="17"/>
      <c r="Y790" s="13" t="s">
        <v>57</v>
      </c>
      <c r="Z790" s="13" t="s">
        <v>65</v>
      </c>
    </row>
    <row r="791" spans="1:26" x14ac:dyDescent="0.25">
      <c r="A791" s="11">
        <v>45311</v>
      </c>
      <c r="B791" s="12" t="s">
        <v>2236</v>
      </c>
      <c r="C791" s="12" t="s">
        <v>2237</v>
      </c>
      <c r="D791" s="12" t="s">
        <v>97</v>
      </c>
      <c r="E791" s="12" t="s">
        <v>29</v>
      </c>
      <c r="F791" s="12"/>
      <c r="G791" s="13" t="s">
        <v>63</v>
      </c>
      <c r="H791" s="13" t="s">
        <v>31</v>
      </c>
      <c r="I791" s="13" t="s">
        <v>58</v>
      </c>
      <c r="J791" s="13" t="s">
        <v>59</v>
      </c>
      <c r="K791" s="14">
        <v>43.84</v>
      </c>
      <c r="L791" s="14">
        <v>25</v>
      </c>
      <c r="M791" s="14">
        <v>1.7536</v>
      </c>
      <c r="N791" s="14">
        <v>83</v>
      </c>
      <c r="O791" s="14" t="s">
        <v>34</v>
      </c>
      <c r="P791" s="14"/>
      <c r="Q791" s="16">
        <f>+K791*N791</f>
        <v>3638.7200000000003</v>
      </c>
      <c r="R791" s="16">
        <v>38</v>
      </c>
      <c r="S791" s="16">
        <f>K791*R791</f>
        <v>1665.92</v>
      </c>
      <c r="T791" s="16">
        <f t="shared" ref="T791:T796" si="1225">+Q791-S791</f>
        <v>1972.8000000000002</v>
      </c>
      <c r="U791" s="16">
        <f t="shared" si="1223"/>
        <v>1972.8000000000002</v>
      </c>
      <c r="V791" s="16">
        <f t="shared" si="1224"/>
        <v>0</v>
      </c>
      <c r="W791" s="16">
        <f>K791*36</f>
        <v>1578.2400000000002</v>
      </c>
      <c r="X791" s="17"/>
      <c r="Y791" s="13" t="s">
        <v>57</v>
      </c>
      <c r="Z791" s="13" t="s">
        <v>271</v>
      </c>
    </row>
    <row r="792" spans="1:26" x14ac:dyDescent="0.25">
      <c r="A792" s="11">
        <v>45311</v>
      </c>
      <c r="B792" s="12" t="s">
        <v>2238</v>
      </c>
      <c r="C792" s="12" t="s">
        <v>2239</v>
      </c>
      <c r="D792" s="12" t="s">
        <v>89</v>
      </c>
      <c r="E792" s="12" t="s">
        <v>29</v>
      </c>
      <c r="F792" s="12">
        <v>3472</v>
      </c>
      <c r="G792" s="13" t="s">
        <v>57</v>
      </c>
      <c r="H792" s="13" t="s">
        <v>93</v>
      </c>
      <c r="I792" s="13" t="s">
        <v>93</v>
      </c>
      <c r="J792" s="13" t="s">
        <v>94</v>
      </c>
      <c r="K792" s="14">
        <v>45.2</v>
      </c>
      <c r="L792" s="14">
        <v>25</v>
      </c>
      <c r="M792" s="14">
        <v>1.8080000000000001</v>
      </c>
      <c r="N792" s="14" t="s">
        <v>34</v>
      </c>
      <c r="O792" s="14">
        <v>25</v>
      </c>
      <c r="P792" s="14"/>
      <c r="Q792" s="16">
        <f t="shared" ref="Q792" si="1226">+L792*O792</f>
        <v>625</v>
      </c>
      <c r="R792" s="16">
        <v>0</v>
      </c>
      <c r="S792" s="16">
        <f t="shared" ref="S792" si="1227">+L792*R792</f>
        <v>0</v>
      </c>
      <c r="T792" s="16">
        <f t="shared" si="1225"/>
        <v>625</v>
      </c>
      <c r="U792" s="16">
        <f t="shared" si="1223"/>
        <v>625</v>
      </c>
      <c r="V792" s="16">
        <f t="shared" si="1224"/>
        <v>0</v>
      </c>
      <c r="W792" s="16"/>
      <c r="X792" s="17"/>
      <c r="Y792" s="13"/>
      <c r="Z792" s="13" t="s">
        <v>35</v>
      </c>
    </row>
    <row r="793" spans="1:26" x14ac:dyDescent="0.25">
      <c r="A793" s="11">
        <v>45311</v>
      </c>
      <c r="B793" s="12" t="s">
        <v>2240</v>
      </c>
      <c r="C793" s="12" t="s">
        <v>2241</v>
      </c>
      <c r="D793" s="12" t="s">
        <v>104</v>
      </c>
      <c r="E793" s="12" t="s">
        <v>29</v>
      </c>
      <c r="F793" s="12" t="s">
        <v>774</v>
      </c>
      <c r="G793" s="13" t="s">
        <v>46</v>
      </c>
      <c r="H793" s="13" t="s">
        <v>93</v>
      </c>
      <c r="I793" s="13" t="s">
        <v>93</v>
      </c>
      <c r="J793" s="13" t="s">
        <v>94</v>
      </c>
      <c r="K793" s="14">
        <v>37.78</v>
      </c>
      <c r="L793" s="14">
        <v>25</v>
      </c>
      <c r="M793" s="14">
        <v>1.5112000000000001</v>
      </c>
      <c r="N793" s="14">
        <v>15</v>
      </c>
      <c r="O793" s="14" t="s">
        <v>34</v>
      </c>
      <c r="P793" s="14"/>
      <c r="Q793" s="15">
        <f t="shared" ref="Q793" si="1228">+K793*N793</f>
        <v>566.70000000000005</v>
      </c>
      <c r="R793" s="16">
        <v>0</v>
      </c>
      <c r="S793" s="16">
        <f t="shared" ref="S793" si="1229">+K793*R793</f>
        <v>0</v>
      </c>
      <c r="T793" s="16">
        <f t="shared" si="1225"/>
        <v>566.70000000000005</v>
      </c>
      <c r="U793" s="16">
        <f t="shared" ref="U793" si="1230">+T793*0</f>
        <v>0</v>
      </c>
      <c r="V793" s="16">
        <f>+T793-U793</f>
        <v>566.70000000000005</v>
      </c>
      <c r="W793" s="16"/>
      <c r="X793" s="17"/>
      <c r="Y793" s="13"/>
      <c r="Z793" s="13" t="s">
        <v>35</v>
      </c>
    </row>
    <row r="794" spans="1:26" x14ac:dyDescent="0.25">
      <c r="A794" s="11">
        <v>45311</v>
      </c>
      <c r="B794" s="12" t="s">
        <v>2242</v>
      </c>
      <c r="C794" s="12" t="s">
        <v>2243</v>
      </c>
      <c r="D794" s="12" t="s">
        <v>97</v>
      </c>
      <c r="E794" s="12" t="s">
        <v>29</v>
      </c>
      <c r="F794" s="12">
        <v>3613</v>
      </c>
      <c r="G794" s="13" t="s">
        <v>57</v>
      </c>
      <c r="H794" s="13" t="s">
        <v>31</v>
      </c>
      <c r="I794" s="13" t="s">
        <v>58</v>
      </c>
      <c r="J794" s="13" t="s">
        <v>59</v>
      </c>
      <c r="K794" s="14">
        <v>42.06</v>
      </c>
      <c r="L794" s="14">
        <v>25</v>
      </c>
      <c r="M794" s="14">
        <v>1.6824000000000001</v>
      </c>
      <c r="N794" s="14" t="s">
        <v>34</v>
      </c>
      <c r="O794" s="14">
        <v>68</v>
      </c>
      <c r="P794" s="14"/>
      <c r="Q794" s="16">
        <f t="shared" ref="Q794:Q796" si="1231">+L794*O794</f>
        <v>1700</v>
      </c>
      <c r="R794" s="16">
        <v>0</v>
      </c>
      <c r="S794" s="16">
        <f t="shared" ref="S794:S796" si="1232">+L794*R794</f>
        <v>0</v>
      </c>
      <c r="T794" s="16">
        <f t="shared" si="1225"/>
        <v>1700</v>
      </c>
      <c r="U794" s="16">
        <f t="shared" ref="U794:U796" si="1233">+T794*1</f>
        <v>1700</v>
      </c>
      <c r="V794" s="16">
        <f t="shared" ref="V794:V796" si="1234">+T794-U794</f>
        <v>0</v>
      </c>
      <c r="W794" s="16"/>
      <c r="X794" s="17"/>
      <c r="Y794" s="13"/>
      <c r="Z794" s="13" t="s">
        <v>35</v>
      </c>
    </row>
    <row r="795" spans="1:26" x14ac:dyDescent="0.25">
      <c r="A795" s="11">
        <v>45311</v>
      </c>
      <c r="B795" s="12" t="s">
        <v>2244</v>
      </c>
      <c r="C795" s="12" t="s">
        <v>2245</v>
      </c>
      <c r="D795" s="12" t="s">
        <v>208</v>
      </c>
      <c r="E795" s="12" t="s">
        <v>29</v>
      </c>
      <c r="F795" s="12">
        <v>3569</v>
      </c>
      <c r="G795" s="13" t="s">
        <v>57</v>
      </c>
      <c r="H795" s="13" t="s">
        <v>93</v>
      </c>
      <c r="I795" s="13" t="s">
        <v>93</v>
      </c>
      <c r="J795" s="13" t="s">
        <v>94</v>
      </c>
      <c r="K795" s="14">
        <v>40.68</v>
      </c>
      <c r="L795" s="14">
        <v>25</v>
      </c>
      <c r="M795" s="14">
        <v>1.6272</v>
      </c>
      <c r="N795" s="14" t="s">
        <v>34</v>
      </c>
      <c r="O795" s="14">
        <v>25</v>
      </c>
      <c r="P795" s="14"/>
      <c r="Q795" s="16">
        <f t="shared" si="1231"/>
        <v>625</v>
      </c>
      <c r="R795" s="16">
        <v>0</v>
      </c>
      <c r="S795" s="16">
        <f t="shared" si="1232"/>
        <v>0</v>
      </c>
      <c r="T795" s="16">
        <f t="shared" si="1225"/>
        <v>625</v>
      </c>
      <c r="U795" s="16">
        <f t="shared" si="1233"/>
        <v>625</v>
      </c>
      <c r="V795" s="16">
        <f t="shared" si="1234"/>
        <v>0</v>
      </c>
      <c r="W795" s="16"/>
      <c r="X795" s="17"/>
      <c r="Y795" s="13"/>
      <c r="Z795" s="13" t="s">
        <v>35</v>
      </c>
    </row>
    <row r="796" spans="1:26" x14ac:dyDescent="0.25">
      <c r="A796" s="11">
        <v>45311</v>
      </c>
      <c r="B796" s="12" t="s">
        <v>2246</v>
      </c>
      <c r="C796" s="12" t="s">
        <v>2247</v>
      </c>
      <c r="D796" s="12" t="s">
        <v>56</v>
      </c>
      <c r="E796" s="12" t="s">
        <v>29</v>
      </c>
      <c r="F796" s="12">
        <v>3568</v>
      </c>
      <c r="G796" s="13" t="s">
        <v>57</v>
      </c>
      <c r="H796" s="13" t="s">
        <v>93</v>
      </c>
      <c r="I796" s="13" t="s">
        <v>93</v>
      </c>
      <c r="J796" s="13" t="s">
        <v>94</v>
      </c>
      <c r="K796" s="14">
        <v>40.32</v>
      </c>
      <c r="L796" s="14">
        <v>25</v>
      </c>
      <c r="M796" s="14">
        <v>1.6128</v>
      </c>
      <c r="N796" s="14" t="s">
        <v>34</v>
      </c>
      <c r="O796" s="14">
        <v>25</v>
      </c>
      <c r="P796" s="14"/>
      <c r="Q796" s="16">
        <f t="shared" si="1231"/>
        <v>625</v>
      </c>
      <c r="R796" s="16">
        <v>0</v>
      </c>
      <c r="S796" s="16">
        <f t="shared" si="1232"/>
        <v>0</v>
      </c>
      <c r="T796" s="16">
        <f t="shared" si="1225"/>
        <v>625</v>
      </c>
      <c r="U796" s="16">
        <f t="shared" si="1233"/>
        <v>625</v>
      </c>
      <c r="V796" s="16">
        <f t="shared" si="1234"/>
        <v>0</v>
      </c>
      <c r="W796" s="16"/>
      <c r="X796" s="17"/>
      <c r="Y796" s="13"/>
      <c r="Z796" s="13" t="s">
        <v>35</v>
      </c>
    </row>
    <row r="797" spans="1:26" x14ac:dyDescent="0.25">
      <c r="A797" s="11">
        <v>45313</v>
      </c>
      <c r="B797" s="12" t="s">
        <v>2248</v>
      </c>
      <c r="C797" s="12" t="s">
        <v>2249</v>
      </c>
      <c r="D797" s="12" t="s">
        <v>52</v>
      </c>
      <c r="E797" s="12" t="s">
        <v>29</v>
      </c>
      <c r="F797" s="12"/>
      <c r="G797" s="13" t="s">
        <v>63</v>
      </c>
      <c r="H797" s="13" t="s">
        <v>31</v>
      </c>
      <c r="I797" s="13" t="s">
        <v>40</v>
      </c>
      <c r="J797" s="13" t="s">
        <v>41</v>
      </c>
      <c r="K797" s="14">
        <v>42.82</v>
      </c>
      <c r="L797" s="14">
        <v>29</v>
      </c>
      <c r="M797" s="14">
        <v>1.4765517241379309</v>
      </c>
      <c r="N797" s="14">
        <v>85</v>
      </c>
      <c r="O797" s="14" t="s">
        <v>270</v>
      </c>
      <c r="P797" s="15"/>
      <c r="Q797" s="16">
        <f>K797*N797</f>
        <v>3639.7</v>
      </c>
      <c r="R797" s="16">
        <v>38</v>
      </c>
      <c r="S797" s="16">
        <f>K797*R797</f>
        <v>1627.16</v>
      </c>
      <c r="T797" s="16">
        <f>Q797-S797</f>
        <v>2012.5399999999997</v>
      </c>
      <c r="U797" s="16">
        <f>T797*1</f>
        <v>2012.5399999999997</v>
      </c>
      <c r="V797" s="16">
        <f>T797-U797</f>
        <v>0</v>
      </c>
      <c r="W797" s="16">
        <f>K797*36</f>
        <v>1541.52</v>
      </c>
      <c r="X797" s="17"/>
      <c r="Y797" s="13" t="s">
        <v>53</v>
      </c>
      <c r="Z797" s="13" t="s">
        <v>271</v>
      </c>
    </row>
    <row r="798" spans="1:26" x14ac:dyDescent="0.25">
      <c r="A798" s="11">
        <v>45313</v>
      </c>
      <c r="B798" s="12" t="s">
        <v>2250</v>
      </c>
      <c r="C798" s="12" t="s">
        <v>2251</v>
      </c>
      <c r="D798" s="12" t="s">
        <v>144</v>
      </c>
      <c r="E798" s="12" t="s">
        <v>29</v>
      </c>
      <c r="F798" s="12">
        <v>2431</v>
      </c>
      <c r="G798" s="13" t="s">
        <v>145</v>
      </c>
      <c r="H798" s="13" t="s">
        <v>31</v>
      </c>
      <c r="I798" s="13" t="s">
        <v>58</v>
      </c>
      <c r="J798" s="13" t="s">
        <v>59</v>
      </c>
      <c r="K798" s="14">
        <v>41.56</v>
      </c>
      <c r="L798" s="14">
        <v>25</v>
      </c>
      <c r="M798" s="14">
        <v>1.6624000000000001</v>
      </c>
      <c r="N798" s="14">
        <v>43</v>
      </c>
      <c r="O798" s="14" t="s">
        <v>34</v>
      </c>
      <c r="P798" s="14"/>
      <c r="Q798" s="16">
        <f>K798*N798</f>
        <v>1787.0800000000002</v>
      </c>
      <c r="R798" s="16">
        <v>0</v>
      </c>
      <c r="S798" s="16">
        <f>K798*R798</f>
        <v>0</v>
      </c>
      <c r="T798" s="16">
        <f>Q798-S798</f>
        <v>1787.0800000000002</v>
      </c>
      <c r="U798" s="16">
        <f>T798*1</f>
        <v>1787.0800000000002</v>
      </c>
      <c r="V798" s="16">
        <f>T798-U798</f>
        <v>0</v>
      </c>
      <c r="W798" s="16"/>
      <c r="X798" s="17"/>
      <c r="Y798" s="13"/>
      <c r="Z798" s="13" t="s">
        <v>35</v>
      </c>
    </row>
    <row r="799" spans="1:26" x14ac:dyDescent="0.25">
      <c r="A799" s="11">
        <v>45313</v>
      </c>
      <c r="B799" s="12" t="s">
        <v>2252</v>
      </c>
      <c r="C799" s="12" t="s">
        <v>2253</v>
      </c>
      <c r="D799" s="12" t="s">
        <v>56</v>
      </c>
      <c r="E799" s="12" t="s">
        <v>29</v>
      </c>
      <c r="F799" s="12"/>
      <c r="G799" s="13" t="s">
        <v>63</v>
      </c>
      <c r="H799" s="13" t="s">
        <v>31</v>
      </c>
      <c r="I799" s="13" t="s">
        <v>40</v>
      </c>
      <c r="J799" s="13" t="s">
        <v>41</v>
      </c>
      <c r="K799" s="14">
        <v>40.72</v>
      </c>
      <c r="L799" s="14">
        <v>28</v>
      </c>
      <c r="M799" s="14">
        <v>1.454285714285714</v>
      </c>
      <c r="N799" s="14">
        <v>90</v>
      </c>
      <c r="O799" s="14" t="s">
        <v>34</v>
      </c>
      <c r="P799" s="14"/>
      <c r="Q799" s="15">
        <f>+K799*N799</f>
        <v>3664.7999999999997</v>
      </c>
      <c r="R799" s="16">
        <v>43</v>
      </c>
      <c r="S799" s="16">
        <f>+K799*R799</f>
        <v>1750.96</v>
      </c>
      <c r="T799" s="16">
        <f>+Q799-S799</f>
        <v>1913.8399999999997</v>
      </c>
      <c r="U799" s="16">
        <f t="shared" ref="U799" si="1235">+T799*1</f>
        <v>1913.8399999999997</v>
      </c>
      <c r="V799" s="16">
        <f t="shared" ref="V799:V803" si="1236">+T799-U799</f>
        <v>0</v>
      </c>
      <c r="W799" s="17">
        <f>+K799*40</f>
        <v>1628.8</v>
      </c>
      <c r="X799" s="17"/>
      <c r="Y799" s="13" t="s">
        <v>57</v>
      </c>
      <c r="Z799" s="13" t="s">
        <v>65</v>
      </c>
    </row>
    <row r="800" spans="1:26" x14ac:dyDescent="0.25">
      <c r="A800" s="11">
        <v>45313</v>
      </c>
      <c r="B800" s="12" t="s">
        <v>2254</v>
      </c>
      <c r="C800" s="12" t="s">
        <v>2255</v>
      </c>
      <c r="D800" s="12" t="s">
        <v>62</v>
      </c>
      <c r="E800" s="12" t="s">
        <v>29</v>
      </c>
      <c r="F800" s="12">
        <v>522</v>
      </c>
      <c r="G800" s="13" t="s">
        <v>64</v>
      </c>
      <c r="H800" s="13" t="s">
        <v>31</v>
      </c>
      <c r="I800" s="13" t="s">
        <v>40</v>
      </c>
      <c r="J800" s="13" t="s">
        <v>41</v>
      </c>
      <c r="K800" s="14">
        <v>38.76</v>
      </c>
      <c r="L800" s="14">
        <v>25</v>
      </c>
      <c r="M800" s="14">
        <v>1.5504</v>
      </c>
      <c r="N800" s="14" t="s">
        <v>34</v>
      </c>
      <c r="O800" s="14">
        <v>71</v>
      </c>
      <c r="P800" s="14"/>
      <c r="Q800" s="15">
        <f t="shared" ref="Q800" si="1237">+L800*O800</f>
        <v>1775</v>
      </c>
      <c r="R800" s="16">
        <v>0</v>
      </c>
      <c r="S800" s="16">
        <f t="shared" ref="S800" si="1238">+L800*R800</f>
        <v>0</v>
      </c>
      <c r="T800" s="16">
        <f t="shared" ref="T800:T802" si="1239">+Q800-S800</f>
        <v>1775</v>
      </c>
      <c r="U800" s="16">
        <f>+T800*0</f>
        <v>0</v>
      </c>
      <c r="V800" s="16">
        <f t="shared" si="1236"/>
        <v>1775</v>
      </c>
      <c r="W800" s="16"/>
      <c r="X800" s="17"/>
      <c r="Y800" s="13"/>
      <c r="Z800" s="13" t="s">
        <v>35</v>
      </c>
    </row>
    <row r="801" spans="1:26" x14ac:dyDescent="0.25">
      <c r="A801" s="11">
        <v>45313</v>
      </c>
      <c r="B801" s="12" t="s">
        <v>2256</v>
      </c>
      <c r="C801" s="12" t="s">
        <v>2257</v>
      </c>
      <c r="D801" s="12" t="s">
        <v>126</v>
      </c>
      <c r="E801" s="12" t="s">
        <v>29</v>
      </c>
      <c r="F801" s="12"/>
      <c r="G801" s="13" t="s">
        <v>63</v>
      </c>
      <c r="H801" s="13" t="s">
        <v>31</v>
      </c>
      <c r="I801" s="13" t="s">
        <v>58</v>
      </c>
      <c r="J801" s="13" t="s">
        <v>59</v>
      </c>
      <c r="K801" s="14">
        <v>43.22</v>
      </c>
      <c r="L801" s="14">
        <v>25</v>
      </c>
      <c r="M801" s="14">
        <v>1.7287999999999999</v>
      </c>
      <c r="N801" s="14">
        <v>83</v>
      </c>
      <c r="O801" s="14" t="s">
        <v>34</v>
      </c>
      <c r="P801" s="14"/>
      <c r="Q801" s="16">
        <f>+K801*N801</f>
        <v>3587.2599999999998</v>
      </c>
      <c r="R801" s="16">
        <v>38</v>
      </c>
      <c r="S801" s="16">
        <f>K801*R801</f>
        <v>1642.36</v>
      </c>
      <c r="T801" s="16">
        <f t="shared" si="1239"/>
        <v>1944.8999999999999</v>
      </c>
      <c r="U801" s="16">
        <f t="shared" ref="U801" si="1240">+T801*1</f>
        <v>1944.8999999999999</v>
      </c>
      <c r="V801" s="16">
        <f t="shared" si="1236"/>
        <v>0</v>
      </c>
      <c r="W801" s="16">
        <f>K801*36</f>
        <v>1555.92</v>
      </c>
      <c r="X801" s="17"/>
      <c r="Y801" s="13" t="s">
        <v>53</v>
      </c>
      <c r="Z801" s="13" t="s">
        <v>271</v>
      </c>
    </row>
    <row r="802" spans="1:26" x14ac:dyDescent="0.25">
      <c r="A802" s="11">
        <v>45313</v>
      </c>
      <c r="B802" s="12" t="s">
        <v>2258</v>
      </c>
      <c r="C802" s="12" t="s">
        <v>2259</v>
      </c>
      <c r="D802" s="12" t="s">
        <v>68</v>
      </c>
      <c r="E802" s="12" t="s">
        <v>29</v>
      </c>
      <c r="F802" s="12">
        <v>518</v>
      </c>
      <c r="G802" s="13" t="s">
        <v>64</v>
      </c>
      <c r="H802" s="13" t="s">
        <v>31</v>
      </c>
      <c r="I802" s="13" t="s">
        <v>40</v>
      </c>
      <c r="J802" s="13" t="s">
        <v>41</v>
      </c>
      <c r="K802" s="14">
        <v>38.5</v>
      </c>
      <c r="L802" s="14">
        <v>25</v>
      </c>
      <c r="M802" s="14">
        <v>1.54</v>
      </c>
      <c r="N802" s="14" t="s">
        <v>34</v>
      </c>
      <c r="O802" s="14">
        <v>71</v>
      </c>
      <c r="P802" s="14"/>
      <c r="Q802" s="15">
        <f t="shared" ref="Q802" si="1241">+L802*O802</f>
        <v>1775</v>
      </c>
      <c r="R802" s="16">
        <v>0</v>
      </c>
      <c r="S802" s="16">
        <f t="shared" ref="S802" si="1242">+L802*R802</f>
        <v>0</v>
      </c>
      <c r="T802" s="16">
        <f t="shared" si="1239"/>
        <v>1775</v>
      </c>
      <c r="U802" s="16">
        <f>+T802*0</f>
        <v>0</v>
      </c>
      <c r="V802" s="16">
        <f t="shared" si="1236"/>
        <v>1775</v>
      </c>
      <c r="W802" s="16"/>
      <c r="X802" s="17"/>
      <c r="Y802" s="13"/>
      <c r="Z802" s="13" t="s">
        <v>35</v>
      </c>
    </row>
    <row r="803" spans="1:26" x14ac:dyDescent="0.25">
      <c r="A803" s="11">
        <v>45313</v>
      </c>
      <c r="B803" s="12" t="s">
        <v>2260</v>
      </c>
      <c r="C803" s="12" t="s">
        <v>2261</v>
      </c>
      <c r="D803" s="12" t="s">
        <v>89</v>
      </c>
      <c r="E803" s="12" t="s">
        <v>29</v>
      </c>
      <c r="F803" s="12"/>
      <c r="G803" s="13" t="s">
        <v>63</v>
      </c>
      <c r="H803" s="13" t="s">
        <v>31</v>
      </c>
      <c r="I803" s="13" t="s">
        <v>58</v>
      </c>
      <c r="J803" s="13" t="s">
        <v>59</v>
      </c>
      <c r="K803" s="14">
        <v>45.64</v>
      </c>
      <c r="L803" s="14">
        <v>28</v>
      </c>
      <c r="M803" s="14">
        <v>1.63</v>
      </c>
      <c r="N803" s="14">
        <v>88</v>
      </c>
      <c r="O803" s="14" t="s">
        <v>34</v>
      </c>
      <c r="P803" s="14"/>
      <c r="Q803" s="15">
        <f>+K803*N803</f>
        <v>4016.32</v>
      </c>
      <c r="R803" s="16">
        <v>43</v>
      </c>
      <c r="S803" s="16">
        <f>+K803*R803</f>
        <v>1962.52</v>
      </c>
      <c r="T803" s="16">
        <f>+Q803-S803</f>
        <v>2053.8000000000002</v>
      </c>
      <c r="U803" s="16">
        <f t="shared" ref="U803" si="1243">+T803*1</f>
        <v>2053.8000000000002</v>
      </c>
      <c r="V803" s="16">
        <f t="shared" si="1236"/>
        <v>0</v>
      </c>
      <c r="W803" s="17">
        <f>+K803*40</f>
        <v>1825.6</v>
      </c>
      <c r="X803" s="17"/>
      <c r="Y803" s="13" t="s">
        <v>57</v>
      </c>
      <c r="Z803" s="13" t="s">
        <v>65</v>
      </c>
    </row>
    <row r="804" spans="1:26" x14ac:dyDescent="0.25">
      <c r="A804" s="11">
        <v>45313</v>
      </c>
      <c r="B804" s="12" t="s">
        <v>2262</v>
      </c>
      <c r="C804" s="12" t="s">
        <v>2263</v>
      </c>
      <c r="D804" s="12" t="s">
        <v>2264</v>
      </c>
      <c r="E804" s="12" t="s">
        <v>29</v>
      </c>
      <c r="F804" s="12">
        <v>2432</v>
      </c>
      <c r="G804" s="13" t="s">
        <v>145</v>
      </c>
      <c r="H804" s="13" t="s">
        <v>47</v>
      </c>
      <c r="I804" s="13" t="s">
        <v>368</v>
      </c>
      <c r="J804" s="13" t="s">
        <v>369</v>
      </c>
      <c r="K804" s="14">
        <v>40.32</v>
      </c>
      <c r="L804" s="14">
        <v>25</v>
      </c>
      <c r="M804" s="14">
        <v>1.6128</v>
      </c>
      <c r="N804" s="14">
        <v>32</v>
      </c>
      <c r="O804" s="14" t="s">
        <v>34</v>
      </c>
      <c r="P804" s="14"/>
      <c r="Q804" s="16">
        <f>K804*N804</f>
        <v>1290.24</v>
      </c>
      <c r="R804" s="16">
        <v>0</v>
      </c>
      <c r="S804" s="16">
        <f>K804*R804</f>
        <v>0</v>
      </c>
      <c r="T804" s="16">
        <f>Q804-S804</f>
        <v>1290.24</v>
      </c>
      <c r="U804" s="16">
        <f>T804*1</f>
        <v>1290.24</v>
      </c>
      <c r="V804" s="16">
        <f>T804-U804</f>
        <v>0</v>
      </c>
      <c r="W804" s="16"/>
      <c r="X804" s="17"/>
      <c r="Y804" s="13"/>
      <c r="Z804" s="13" t="s">
        <v>35</v>
      </c>
    </row>
    <row r="805" spans="1:26" x14ac:dyDescent="0.25">
      <c r="A805" s="11">
        <v>45313</v>
      </c>
      <c r="B805" s="12" t="s">
        <v>2265</v>
      </c>
      <c r="C805" s="12" t="s">
        <v>2266</v>
      </c>
      <c r="D805" s="12" t="s">
        <v>2267</v>
      </c>
      <c r="E805" s="12" t="s">
        <v>29</v>
      </c>
      <c r="F805" s="12">
        <v>2433</v>
      </c>
      <c r="G805" s="13" t="s">
        <v>145</v>
      </c>
      <c r="H805" s="13" t="s">
        <v>47</v>
      </c>
      <c r="I805" s="13" t="s">
        <v>368</v>
      </c>
      <c r="J805" s="13" t="s">
        <v>369</v>
      </c>
      <c r="K805" s="14">
        <v>39.14</v>
      </c>
      <c r="L805" s="14">
        <v>25</v>
      </c>
      <c r="M805" s="14">
        <v>1.5656000000000001</v>
      </c>
      <c r="N805" s="14">
        <v>32</v>
      </c>
      <c r="O805" s="14" t="s">
        <v>34</v>
      </c>
      <c r="P805" s="14"/>
      <c r="Q805" s="16">
        <f>K805*N805</f>
        <v>1252.48</v>
      </c>
      <c r="R805" s="16">
        <v>0</v>
      </c>
      <c r="S805" s="16">
        <f>K805*R805</f>
        <v>0</v>
      </c>
      <c r="T805" s="16">
        <f>Q805-S805</f>
        <v>1252.48</v>
      </c>
      <c r="U805" s="16">
        <f>T805*1</f>
        <v>1252.48</v>
      </c>
      <c r="V805" s="16">
        <f>T805-U805</f>
        <v>0</v>
      </c>
      <c r="W805" s="17"/>
      <c r="X805" s="17"/>
      <c r="Y805" s="13"/>
      <c r="Z805" s="13" t="s">
        <v>35</v>
      </c>
    </row>
    <row r="806" spans="1:26" x14ac:dyDescent="0.25">
      <c r="A806" s="11">
        <v>45313</v>
      </c>
      <c r="B806" s="12" t="s">
        <v>2268</v>
      </c>
      <c r="C806" s="12" t="s">
        <v>2269</v>
      </c>
      <c r="D806" s="12" t="s">
        <v>290</v>
      </c>
      <c r="E806" s="12" t="s">
        <v>29</v>
      </c>
      <c r="F806" s="12">
        <v>579</v>
      </c>
      <c r="G806" s="13" t="s">
        <v>83</v>
      </c>
      <c r="H806" s="13" t="s">
        <v>31</v>
      </c>
      <c r="I806" s="13" t="s">
        <v>58</v>
      </c>
      <c r="J806" s="13" t="s">
        <v>59</v>
      </c>
      <c r="K806" s="14">
        <v>43.76</v>
      </c>
      <c r="L806" s="14">
        <v>25</v>
      </c>
      <c r="M806" s="14">
        <v>1.7504</v>
      </c>
      <c r="N806" s="14" t="s">
        <v>34</v>
      </c>
      <c r="O806" s="14">
        <v>70</v>
      </c>
      <c r="P806" s="14"/>
      <c r="Q806" s="15">
        <f>L806*O806</f>
        <v>1750</v>
      </c>
      <c r="R806" s="16">
        <v>0</v>
      </c>
      <c r="S806" s="16">
        <f>L806*R806</f>
        <v>0</v>
      </c>
      <c r="T806" s="16">
        <f>Q806-S806</f>
        <v>1750</v>
      </c>
      <c r="U806" s="16">
        <f>T806*1</f>
        <v>1750</v>
      </c>
      <c r="V806" s="16">
        <f>T806-U806</f>
        <v>0</v>
      </c>
      <c r="W806" s="16"/>
      <c r="X806" s="17"/>
      <c r="Y806" s="13"/>
      <c r="Z806" s="13" t="s">
        <v>35</v>
      </c>
    </row>
    <row r="807" spans="1:26" x14ac:dyDescent="0.25">
      <c r="A807" s="11">
        <v>45313</v>
      </c>
      <c r="B807" s="12" t="s">
        <v>2270</v>
      </c>
      <c r="C807" s="12" t="s">
        <v>2271</v>
      </c>
      <c r="D807" s="12" t="s">
        <v>244</v>
      </c>
      <c r="E807" s="12" t="s">
        <v>29</v>
      </c>
      <c r="F807" s="12">
        <v>3614</v>
      </c>
      <c r="G807" s="13" t="s">
        <v>57</v>
      </c>
      <c r="H807" s="13" t="s">
        <v>31</v>
      </c>
      <c r="I807" s="13" t="s">
        <v>58</v>
      </c>
      <c r="J807" s="13" t="s">
        <v>59</v>
      </c>
      <c r="K807" s="14">
        <v>42.62</v>
      </c>
      <c r="L807" s="14">
        <v>25</v>
      </c>
      <c r="M807" s="14">
        <v>1.7048000000000001</v>
      </c>
      <c r="N807" s="14" t="s">
        <v>34</v>
      </c>
      <c r="O807" s="14">
        <v>68</v>
      </c>
      <c r="P807" s="14"/>
      <c r="Q807" s="16">
        <f t="shared" ref="Q807" si="1244">+L807*O807</f>
        <v>1700</v>
      </c>
      <c r="R807" s="16">
        <v>0</v>
      </c>
      <c r="S807" s="16">
        <f t="shared" ref="S807" si="1245">+L807*R807</f>
        <v>0</v>
      </c>
      <c r="T807" s="16">
        <f t="shared" ref="T807" si="1246">+Q807-S807</f>
        <v>1700</v>
      </c>
      <c r="U807" s="16">
        <f t="shared" ref="U807" si="1247">+T807*1</f>
        <v>1700</v>
      </c>
      <c r="V807" s="16">
        <f t="shared" ref="V807" si="1248">+T807-U807</f>
        <v>0</v>
      </c>
      <c r="W807" s="17"/>
      <c r="X807" s="17"/>
      <c r="Y807" s="13"/>
      <c r="Z807" s="13" t="s">
        <v>35</v>
      </c>
    </row>
    <row r="808" spans="1:26" x14ac:dyDescent="0.25">
      <c r="A808" s="11">
        <v>45313</v>
      </c>
      <c r="B808" s="12" t="s">
        <v>2272</v>
      </c>
      <c r="C808" s="12" t="s">
        <v>2273</v>
      </c>
      <c r="D808" s="12" t="s">
        <v>410</v>
      </c>
      <c r="E808" s="12" t="s">
        <v>29</v>
      </c>
      <c r="F808" s="12">
        <v>2434</v>
      </c>
      <c r="G808" s="13" t="s">
        <v>145</v>
      </c>
      <c r="H808" s="13" t="s">
        <v>31</v>
      </c>
      <c r="I808" s="13" t="s">
        <v>58</v>
      </c>
      <c r="J808" s="13" t="s">
        <v>59</v>
      </c>
      <c r="K808" s="14">
        <v>42.5</v>
      </c>
      <c r="L808" s="14">
        <v>25</v>
      </c>
      <c r="M808" s="14">
        <v>1.7</v>
      </c>
      <c r="N808" s="14">
        <v>43</v>
      </c>
      <c r="O808" s="14" t="s">
        <v>34</v>
      </c>
      <c r="P808" s="14"/>
      <c r="Q808" s="16">
        <f>K808*N808</f>
        <v>1827.5</v>
      </c>
      <c r="R808" s="16">
        <v>0</v>
      </c>
      <c r="S808" s="16">
        <f>K808*R808</f>
        <v>0</v>
      </c>
      <c r="T808" s="16">
        <f>Q808-S808</f>
        <v>1827.5</v>
      </c>
      <c r="U808" s="16">
        <f>T808*1</f>
        <v>1827.5</v>
      </c>
      <c r="V808" s="16">
        <f>T808-U808</f>
        <v>0</v>
      </c>
      <c r="W808" s="16"/>
      <c r="X808" s="17"/>
      <c r="Y808" s="13"/>
      <c r="Z808" s="13" t="s">
        <v>35</v>
      </c>
    </row>
    <row r="809" spans="1:26" x14ac:dyDescent="0.25">
      <c r="A809" s="11">
        <v>45313</v>
      </c>
      <c r="B809" s="12" t="s">
        <v>2274</v>
      </c>
      <c r="C809" s="12" t="s">
        <v>2275</v>
      </c>
      <c r="D809" s="12" t="s">
        <v>2276</v>
      </c>
      <c r="E809" s="12" t="s">
        <v>29</v>
      </c>
      <c r="F809" s="12">
        <v>2435</v>
      </c>
      <c r="G809" s="13" t="s">
        <v>145</v>
      </c>
      <c r="H809" s="13" t="s">
        <v>47</v>
      </c>
      <c r="I809" s="13" t="s">
        <v>368</v>
      </c>
      <c r="J809" s="13" t="s">
        <v>369</v>
      </c>
      <c r="K809" s="14">
        <v>39.799999999999997</v>
      </c>
      <c r="L809" s="14">
        <v>25</v>
      </c>
      <c r="M809" s="14">
        <v>1.5920000000000001</v>
      </c>
      <c r="N809" s="14">
        <v>32</v>
      </c>
      <c r="O809" s="14" t="s">
        <v>34</v>
      </c>
      <c r="P809" s="14"/>
      <c r="Q809" s="16">
        <f>K809*N809</f>
        <v>1273.5999999999999</v>
      </c>
      <c r="R809" s="16">
        <v>0</v>
      </c>
      <c r="S809" s="16">
        <f>K809*R809</f>
        <v>0</v>
      </c>
      <c r="T809" s="16">
        <f>Q809-S809</f>
        <v>1273.5999999999999</v>
      </c>
      <c r="U809" s="16">
        <f>T809*1</f>
        <v>1273.5999999999999</v>
      </c>
      <c r="V809" s="16">
        <f>T809-U809</f>
        <v>0</v>
      </c>
      <c r="W809" s="16"/>
      <c r="X809" s="17"/>
      <c r="Y809" s="13"/>
      <c r="Z809" s="13" t="s">
        <v>35</v>
      </c>
    </row>
    <row r="810" spans="1:26" x14ac:dyDescent="0.25">
      <c r="A810" s="11">
        <v>45313</v>
      </c>
      <c r="B810" s="12" t="s">
        <v>2277</v>
      </c>
      <c r="C810" s="12" t="s">
        <v>2278</v>
      </c>
      <c r="D810" s="12" t="s">
        <v>79</v>
      </c>
      <c r="E810" s="12" t="s">
        <v>29</v>
      </c>
      <c r="F810" s="12">
        <v>3430</v>
      </c>
      <c r="G810" s="13" t="s">
        <v>57</v>
      </c>
      <c r="H810" s="13" t="s">
        <v>93</v>
      </c>
      <c r="I810" s="13" t="s">
        <v>93</v>
      </c>
      <c r="J810" s="13" t="s">
        <v>94</v>
      </c>
      <c r="K810" s="14">
        <v>42.24</v>
      </c>
      <c r="L810" s="14">
        <v>25</v>
      </c>
      <c r="M810" s="14">
        <v>1.6896</v>
      </c>
      <c r="N810" s="14" t="s">
        <v>34</v>
      </c>
      <c r="O810" s="14">
        <v>25</v>
      </c>
      <c r="P810" s="14"/>
      <c r="Q810" s="16">
        <f t="shared" ref="Q810:Q812" si="1249">+L810*O810</f>
        <v>625</v>
      </c>
      <c r="R810" s="16">
        <v>0</v>
      </c>
      <c r="S810" s="16">
        <f t="shared" ref="S810:S812" si="1250">+L810*R810</f>
        <v>0</v>
      </c>
      <c r="T810" s="16">
        <f t="shared" ref="T810:T812" si="1251">+Q810-S810</f>
        <v>625</v>
      </c>
      <c r="U810" s="16">
        <f t="shared" ref="U810:U812" si="1252">+T810*1</f>
        <v>625</v>
      </c>
      <c r="V810" s="16">
        <f t="shared" ref="V810:V812" si="1253">+T810-U810</f>
        <v>0</v>
      </c>
      <c r="W810" s="17"/>
      <c r="X810" s="17"/>
      <c r="Y810" s="13"/>
      <c r="Z810" s="13" t="s">
        <v>35</v>
      </c>
    </row>
    <row r="811" spans="1:26" x14ac:dyDescent="0.25">
      <c r="A811" s="11">
        <v>45313</v>
      </c>
      <c r="B811" s="12" t="s">
        <v>2279</v>
      </c>
      <c r="C811" s="12" t="s">
        <v>2280</v>
      </c>
      <c r="D811" s="12" t="s">
        <v>97</v>
      </c>
      <c r="E811" s="12" t="s">
        <v>29</v>
      </c>
      <c r="F811" s="12">
        <v>3615</v>
      </c>
      <c r="G811" s="13" t="s">
        <v>57</v>
      </c>
      <c r="H811" s="13" t="s">
        <v>93</v>
      </c>
      <c r="I811" s="13" t="s">
        <v>93</v>
      </c>
      <c r="J811" s="13" t="s">
        <v>94</v>
      </c>
      <c r="K811" s="14">
        <v>40.26</v>
      </c>
      <c r="L811" s="14">
        <v>25</v>
      </c>
      <c r="M811" s="14">
        <v>1.6104000000000001</v>
      </c>
      <c r="N811" s="14" t="s">
        <v>34</v>
      </c>
      <c r="O811" s="14">
        <v>25</v>
      </c>
      <c r="P811" s="14"/>
      <c r="Q811" s="16">
        <f t="shared" si="1249"/>
        <v>625</v>
      </c>
      <c r="R811" s="16">
        <v>0</v>
      </c>
      <c r="S811" s="16">
        <f t="shared" si="1250"/>
        <v>0</v>
      </c>
      <c r="T811" s="16">
        <f t="shared" si="1251"/>
        <v>625</v>
      </c>
      <c r="U811" s="16">
        <f t="shared" si="1252"/>
        <v>625</v>
      </c>
      <c r="V811" s="16">
        <f t="shared" si="1253"/>
        <v>0</v>
      </c>
      <c r="W811" s="16"/>
      <c r="X811" s="17"/>
      <c r="Y811" s="13"/>
      <c r="Z811" s="13" t="s">
        <v>35</v>
      </c>
    </row>
    <row r="812" spans="1:26" x14ac:dyDescent="0.25">
      <c r="A812" s="11">
        <v>45313</v>
      </c>
      <c r="B812" s="12" t="s">
        <v>2281</v>
      </c>
      <c r="C812" s="12" t="s">
        <v>2282</v>
      </c>
      <c r="D812" s="12" t="s">
        <v>208</v>
      </c>
      <c r="E812" s="12" t="s">
        <v>29</v>
      </c>
      <c r="F812" s="12">
        <v>3570</v>
      </c>
      <c r="G812" s="13" t="s">
        <v>57</v>
      </c>
      <c r="H812" s="13" t="s">
        <v>93</v>
      </c>
      <c r="I812" s="13" t="s">
        <v>93</v>
      </c>
      <c r="J812" s="13" t="s">
        <v>94</v>
      </c>
      <c r="K812" s="14">
        <v>40.119999999999997</v>
      </c>
      <c r="L812" s="14">
        <v>25</v>
      </c>
      <c r="M812" s="14">
        <v>1.6048</v>
      </c>
      <c r="N812" s="14" t="s">
        <v>34</v>
      </c>
      <c r="O812" s="14">
        <v>25</v>
      </c>
      <c r="P812" s="14"/>
      <c r="Q812" s="16">
        <f t="shared" si="1249"/>
        <v>625</v>
      </c>
      <c r="R812" s="16">
        <v>0</v>
      </c>
      <c r="S812" s="16">
        <f t="shared" si="1250"/>
        <v>0</v>
      </c>
      <c r="T812" s="16">
        <f t="shared" si="1251"/>
        <v>625</v>
      </c>
      <c r="U812" s="16">
        <f t="shared" si="1252"/>
        <v>625</v>
      </c>
      <c r="V812" s="16">
        <f t="shared" si="1253"/>
        <v>0</v>
      </c>
      <c r="W812" s="16"/>
      <c r="X812" s="17"/>
      <c r="Y812" s="13"/>
      <c r="Z812" s="13" t="s">
        <v>35</v>
      </c>
    </row>
    <row r="813" spans="1:26" x14ac:dyDescent="0.25">
      <c r="A813" s="11">
        <v>45313</v>
      </c>
      <c r="B813" s="12" t="s">
        <v>2283</v>
      </c>
      <c r="C813" s="12" t="s">
        <v>2284</v>
      </c>
      <c r="D813" s="12" t="s">
        <v>303</v>
      </c>
      <c r="E813" s="12" t="s">
        <v>29</v>
      </c>
      <c r="F813" s="12">
        <v>2436</v>
      </c>
      <c r="G813" s="13" t="s">
        <v>145</v>
      </c>
      <c r="H813" s="13" t="s">
        <v>47</v>
      </c>
      <c r="I813" s="13" t="s">
        <v>368</v>
      </c>
      <c r="J813" s="13" t="s">
        <v>369</v>
      </c>
      <c r="K813" s="14">
        <v>38.26</v>
      </c>
      <c r="L813" s="14">
        <v>25</v>
      </c>
      <c r="M813" s="14">
        <v>1.5304</v>
      </c>
      <c r="N813" s="14">
        <v>32</v>
      </c>
      <c r="O813" s="14" t="s">
        <v>34</v>
      </c>
      <c r="P813" s="14"/>
      <c r="Q813" s="16">
        <f>K813*N813</f>
        <v>1224.32</v>
      </c>
      <c r="R813" s="16">
        <v>0</v>
      </c>
      <c r="S813" s="16">
        <f>K813*R813</f>
        <v>0</v>
      </c>
      <c r="T813" s="16">
        <f>Q813-S813</f>
        <v>1224.32</v>
      </c>
      <c r="U813" s="16">
        <f>T813*1</f>
        <v>1224.32</v>
      </c>
      <c r="V813" s="16">
        <f>T813-U813</f>
        <v>0</v>
      </c>
      <c r="W813" s="16"/>
      <c r="X813" s="17"/>
      <c r="Y813" s="13"/>
      <c r="Z813" s="13" t="s">
        <v>35</v>
      </c>
    </row>
    <row r="814" spans="1:26" x14ac:dyDescent="0.25">
      <c r="A814" s="11">
        <v>45313</v>
      </c>
      <c r="B814" s="12" t="s">
        <v>2285</v>
      </c>
      <c r="C814" s="12" t="s">
        <v>2286</v>
      </c>
      <c r="D814" s="12" t="s">
        <v>76</v>
      </c>
      <c r="E814" s="12" t="s">
        <v>29</v>
      </c>
      <c r="F814" s="12">
        <v>524</v>
      </c>
      <c r="G814" s="13" t="s">
        <v>64</v>
      </c>
      <c r="H814" s="13" t="s">
        <v>31</v>
      </c>
      <c r="I814" s="13" t="s">
        <v>40</v>
      </c>
      <c r="J814" s="13" t="s">
        <v>41</v>
      </c>
      <c r="K814" s="14">
        <v>38.840000000000003</v>
      </c>
      <c r="L814" s="14">
        <v>25</v>
      </c>
      <c r="M814" s="14">
        <v>1.5536000000000001</v>
      </c>
      <c r="N814" s="14" t="s">
        <v>34</v>
      </c>
      <c r="O814" s="14">
        <v>71</v>
      </c>
      <c r="P814" s="14"/>
      <c r="Q814" s="15">
        <f t="shared" ref="Q814" si="1254">+L814*O814</f>
        <v>1775</v>
      </c>
      <c r="R814" s="16">
        <v>0</v>
      </c>
      <c r="S814" s="16">
        <f t="shared" ref="S814" si="1255">+L814*R814</f>
        <v>0</v>
      </c>
      <c r="T814" s="16">
        <f t="shared" ref="T814" si="1256">+Q814-S814</f>
        <v>1775</v>
      </c>
      <c r="U814" s="16">
        <f>+T814*0</f>
        <v>0</v>
      </c>
      <c r="V814" s="16">
        <f t="shared" ref="V814" si="1257">+T814-U814</f>
        <v>1775</v>
      </c>
      <c r="W814" s="16"/>
      <c r="X814" s="17"/>
      <c r="Y814" s="13"/>
      <c r="Z814" s="13" t="s">
        <v>35</v>
      </c>
    </row>
    <row r="815" spans="1:26" x14ac:dyDescent="0.25">
      <c r="A815" s="11">
        <v>45313</v>
      </c>
      <c r="B815" s="12" t="s">
        <v>2287</v>
      </c>
      <c r="C815" s="12" t="s">
        <v>2288</v>
      </c>
      <c r="D815" s="12" t="s">
        <v>82</v>
      </c>
      <c r="E815" s="12" t="s">
        <v>29</v>
      </c>
      <c r="F815" s="12">
        <v>267</v>
      </c>
      <c r="G815" s="13" t="s">
        <v>83</v>
      </c>
      <c r="H815" s="13" t="s">
        <v>31</v>
      </c>
      <c r="I815" s="13" t="s">
        <v>40</v>
      </c>
      <c r="J815" s="13" t="s">
        <v>41</v>
      </c>
      <c r="K815" s="14">
        <v>38.92</v>
      </c>
      <c r="L815" s="14">
        <v>25</v>
      </c>
      <c r="M815" s="14">
        <v>1.5568</v>
      </c>
      <c r="N815" s="14" t="s">
        <v>34</v>
      </c>
      <c r="O815" s="14">
        <v>70</v>
      </c>
      <c r="P815" s="14"/>
      <c r="Q815" s="15">
        <f>L815*O815</f>
        <v>1750</v>
      </c>
      <c r="R815" s="16">
        <v>0</v>
      </c>
      <c r="S815" s="16">
        <f>L815*R815</f>
        <v>0</v>
      </c>
      <c r="T815" s="16">
        <f>Q815-S815</f>
        <v>1750</v>
      </c>
      <c r="U815" s="16">
        <f>T815*1</f>
        <v>1750</v>
      </c>
      <c r="V815" s="16">
        <f>T815-U815</f>
        <v>0</v>
      </c>
      <c r="W815" s="16"/>
      <c r="X815" s="17"/>
      <c r="Y815" s="13"/>
      <c r="Z815" s="13" t="s">
        <v>35</v>
      </c>
    </row>
    <row r="816" spans="1:26" x14ac:dyDescent="0.25">
      <c r="A816" s="11">
        <v>45313</v>
      </c>
      <c r="B816" s="12" t="s">
        <v>2289</v>
      </c>
      <c r="C816" s="12" t="s">
        <v>2290</v>
      </c>
      <c r="D816" s="12" t="s">
        <v>107</v>
      </c>
      <c r="E816" s="12" t="s">
        <v>29</v>
      </c>
      <c r="F816" s="12" t="s">
        <v>45</v>
      </c>
      <c r="G816" s="13" t="s">
        <v>46</v>
      </c>
      <c r="H816" s="13" t="s">
        <v>31</v>
      </c>
      <c r="I816" s="13" t="s">
        <v>58</v>
      </c>
      <c r="J816" s="13" t="s">
        <v>59</v>
      </c>
      <c r="K816" s="14">
        <v>3.7</v>
      </c>
      <c r="L816" s="14">
        <v>2</v>
      </c>
      <c r="M816" s="14">
        <v>1.85</v>
      </c>
      <c r="N816" s="14">
        <v>45</v>
      </c>
      <c r="O816" s="14" t="s">
        <v>34</v>
      </c>
      <c r="P816" s="14"/>
      <c r="Q816" s="15">
        <f t="shared" ref="Q816" si="1258">+K816*N816</f>
        <v>166.5</v>
      </c>
      <c r="R816" s="16">
        <v>0</v>
      </c>
      <c r="S816" s="16">
        <f t="shared" ref="S816" si="1259">+K816*R816</f>
        <v>0</v>
      </c>
      <c r="T816" s="16">
        <f t="shared" ref="T816" si="1260">+Q816-S816</f>
        <v>166.5</v>
      </c>
      <c r="U816" s="16">
        <f>+T816*0</f>
        <v>0</v>
      </c>
      <c r="V816" s="16">
        <f>+T816-U816</f>
        <v>166.5</v>
      </c>
      <c r="W816" s="16"/>
      <c r="X816" s="17"/>
      <c r="Y816" s="13"/>
      <c r="Z816" s="13" t="s">
        <v>35</v>
      </c>
    </row>
    <row r="817" spans="1:26" x14ac:dyDescent="0.25">
      <c r="A817" s="11">
        <v>45313</v>
      </c>
      <c r="B817" s="12" t="s">
        <v>2291</v>
      </c>
      <c r="C817" s="12" t="s">
        <v>2292</v>
      </c>
      <c r="D817" s="12" t="s">
        <v>2145</v>
      </c>
      <c r="E817" s="12" t="s">
        <v>29</v>
      </c>
      <c r="F817" s="12">
        <v>325</v>
      </c>
      <c r="G817" s="13" t="s">
        <v>83</v>
      </c>
      <c r="H817" s="13" t="s">
        <v>31</v>
      </c>
      <c r="I817" s="13" t="s">
        <v>58</v>
      </c>
      <c r="J817" s="13" t="s">
        <v>59</v>
      </c>
      <c r="K817" s="14">
        <v>43.04</v>
      </c>
      <c r="L817" s="14">
        <v>25</v>
      </c>
      <c r="M817" s="14">
        <v>1.7216</v>
      </c>
      <c r="N817" s="14" t="s">
        <v>34</v>
      </c>
      <c r="O817" s="14">
        <v>70</v>
      </c>
      <c r="P817" s="14"/>
      <c r="Q817" s="15">
        <f>L817*O817</f>
        <v>1750</v>
      </c>
      <c r="R817" s="16">
        <v>0</v>
      </c>
      <c r="S817" s="16">
        <f>L817*R817</f>
        <v>0</v>
      </c>
      <c r="T817" s="16">
        <f>Q817-S817</f>
        <v>1750</v>
      </c>
      <c r="U817" s="16">
        <f>T817*1</f>
        <v>1750</v>
      </c>
      <c r="V817" s="16">
        <f>T817-U817</f>
        <v>0</v>
      </c>
      <c r="W817" s="16"/>
      <c r="X817" s="17"/>
      <c r="Y817" s="13"/>
      <c r="Z817" s="13" t="s">
        <v>35</v>
      </c>
    </row>
    <row r="818" spans="1:26" x14ac:dyDescent="0.25">
      <c r="A818" s="11">
        <v>45313</v>
      </c>
      <c r="B818" s="12" t="s">
        <v>2293</v>
      </c>
      <c r="C818" s="12" t="s">
        <v>2294</v>
      </c>
      <c r="D818" s="12" t="s">
        <v>578</v>
      </c>
      <c r="E818" s="12" t="s">
        <v>29</v>
      </c>
      <c r="F818" s="12">
        <v>4448</v>
      </c>
      <c r="G818" s="13" t="s">
        <v>57</v>
      </c>
      <c r="H818" s="13" t="s">
        <v>31</v>
      </c>
      <c r="I818" s="13" t="s">
        <v>58</v>
      </c>
      <c r="J818" s="13" t="s">
        <v>59</v>
      </c>
      <c r="K818" s="14">
        <v>31.84</v>
      </c>
      <c r="L818" s="14">
        <v>20</v>
      </c>
      <c r="M818" s="14">
        <v>1.5920000000000001</v>
      </c>
      <c r="N818" s="14" t="s">
        <v>34</v>
      </c>
      <c r="O818" s="14">
        <v>68</v>
      </c>
      <c r="P818" s="14"/>
      <c r="Q818" s="16">
        <f t="shared" ref="Q818" si="1261">+L818*O818</f>
        <v>1360</v>
      </c>
      <c r="R818" s="16">
        <v>0</v>
      </c>
      <c r="S818" s="16">
        <f t="shared" ref="S818" si="1262">+L818*R818</f>
        <v>0</v>
      </c>
      <c r="T818" s="16">
        <f t="shared" ref="T818" si="1263">+Q818-S818</f>
        <v>1360</v>
      </c>
      <c r="U818" s="16">
        <f t="shared" ref="U818" si="1264">+T818*1</f>
        <v>1360</v>
      </c>
      <c r="V818" s="16">
        <f t="shared" ref="V818" si="1265">+T818-U818</f>
        <v>0</v>
      </c>
      <c r="W818" s="16"/>
      <c r="X818" s="17"/>
      <c r="Y818" s="13"/>
      <c r="Z818" s="13" t="s">
        <v>35</v>
      </c>
    </row>
    <row r="819" spans="1:26" x14ac:dyDescent="0.25">
      <c r="A819" s="11">
        <v>45313</v>
      </c>
      <c r="B819" s="12" t="s">
        <v>2295</v>
      </c>
      <c r="C819" s="12" t="s">
        <v>2296</v>
      </c>
      <c r="D819" s="12" t="s">
        <v>38</v>
      </c>
      <c r="E819" s="12" t="s">
        <v>29</v>
      </c>
      <c r="F819" s="12">
        <v>118</v>
      </c>
      <c r="G819" s="13" t="s">
        <v>83</v>
      </c>
      <c r="H819" s="13" t="s">
        <v>31</v>
      </c>
      <c r="I819" s="13" t="s">
        <v>40</v>
      </c>
      <c r="J819" s="13" t="s">
        <v>41</v>
      </c>
      <c r="K819" s="14">
        <v>38.96</v>
      </c>
      <c r="L819" s="14">
        <v>25</v>
      </c>
      <c r="M819" s="14">
        <v>1.5584</v>
      </c>
      <c r="N819" s="14" t="s">
        <v>34</v>
      </c>
      <c r="O819" s="14">
        <v>70</v>
      </c>
      <c r="P819" s="14"/>
      <c r="Q819" s="15">
        <f>L819*O819</f>
        <v>1750</v>
      </c>
      <c r="R819" s="16">
        <v>0</v>
      </c>
      <c r="S819" s="16">
        <f>L819*R819</f>
        <v>0</v>
      </c>
      <c r="T819" s="16">
        <f>Q819-S819</f>
        <v>1750</v>
      </c>
      <c r="U819" s="16">
        <f>T819*1</f>
        <v>1750</v>
      </c>
      <c r="V819" s="16">
        <f>T819-U819</f>
        <v>0</v>
      </c>
      <c r="W819" s="16"/>
      <c r="X819" s="17"/>
      <c r="Y819" s="13"/>
      <c r="Z819" s="13" t="s">
        <v>35</v>
      </c>
    </row>
    <row r="820" spans="1:26" x14ac:dyDescent="0.25">
      <c r="A820" s="11">
        <v>45313</v>
      </c>
      <c r="B820" s="12" t="s">
        <v>2297</v>
      </c>
      <c r="C820" s="12" t="s">
        <v>2298</v>
      </c>
      <c r="D820" s="12" t="s">
        <v>388</v>
      </c>
      <c r="E820" s="12" t="s">
        <v>29</v>
      </c>
      <c r="F820" s="12" t="s">
        <v>2299</v>
      </c>
      <c r="G820" s="13" t="s">
        <v>57</v>
      </c>
      <c r="H820" s="13" t="s">
        <v>31</v>
      </c>
      <c r="I820" s="13" t="s">
        <v>40</v>
      </c>
      <c r="J820" s="13" t="s">
        <v>41</v>
      </c>
      <c r="K820" s="14">
        <v>14.14</v>
      </c>
      <c r="L820" s="14">
        <v>10</v>
      </c>
      <c r="M820" s="14">
        <v>1.4139999999999999</v>
      </c>
      <c r="N820" s="14" t="s">
        <v>34</v>
      </c>
      <c r="O820" s="14">
        <v>68</v>
      </c>
      <c r="P820" s="14"/>
      <c r="Q820" s="16">
        <f t="shared" ref="Q820" si="1266">+L820*O820</f>
        <v>680</v>
      </c>
      <c r="R820" s="16">
        <v>0</v>
      </c>
      <c r="S820" s="16">
        <f t="shared" ref="S820" si="1267">+L820*R820</f>
        <v>0</v>
      </c>
      <c r="T820" s="16">
        <f t="shared" ref="T820:T822" si="1268">+Q820-S820</f>
        <v>680</v>
      </c>
      <c r="U820" s="16">
        <f t="shared" ref="U820" si="1269">+T820*1</f>
        <v>680</v>
      </c>
      <c r="V820" s="16">
        <f t="shared" ref="V820" si="1270">+T820-U820</f>
        <v>0</v>
      </c>
      <c r="W820" s="16"/>
      <c r="X820" s="17"/>
      <c r="Y820" s="13"/>
      <c r="Z820" s="13" t="s">
        <v>35</v>
      </c>
    </row>
    <row r="821" spans="1:26" x14ac:dyDescent="0.25">
      <c r="A821" s="11">
        <v>45313</v>
      </c>
      <c r="B821" s="12" t="s">
        <v>2300</v>
      </c>
      <c r="C821" s="12" t="s">
        <v>2301</v>
      </c>
      <c r="D821" s="12" t="s">
        <v>1007</v>
      </c>
      <c r="E821" s="12" t="s">
        <v>29</v>
      </c>
      <c r="F821" s="12" t="s">
        <v>45</v>
      </c>
      <c r="G821" s="13" t="s">
        <v>46</v>
      </c>
      <c r="H821" s="13" t="s">
        <v>93</v>
      </c>
      <c r="I821" s="13" t="s">
        <v>93</v>
      </c>
      <c r="J821" s="13" t="s">
        <v>94</v>
      </c>
      <c r="K821" s="14">
        <v>19.2</v>
      </c>
      <c r="L821" s="14">
        <v>11</v>
      </c>
      <c r="M821" s="14">
        <v>1.7454545454545449</v>
      </c>
      <c r="N821" s="14">
        <v>15</v>
      </c>
      <c r="O821" s="14" t="s">
        <v>34</v>
      </c>
      <c r="P821" s="14"/>
      <c r="Q821" s="15">
        <f t="shared" ref="Q821" si="1271">+K821*N821</f>
        <v>288</v>
      </c>
      <c r="R821" s="16">
        <v>0</v>
      </c>
      <c r="S821" s="16">
        <f t="shared" ref="S821" si="1272">+K821*R821</f>
        <v>0</v>
      </c>
      <c r="T821" s="16">
        <f t="shared" si="1268"/>
        <v>288</v>
      </c>
      <c r="U821" s="16">
        <f t="shared" ref="U821" si="1273">+T821*0</f>
        <v>0</v>
      </c>
      <c r="V821" s="16">
        <f>+T821-U821</f>
        <v>288</v>
      </c>
      <c r="W821" s="16"/>
      <c r="X821" s="17"/>
      <c r="Y821" s="13"/>
      <c r="Z821" s="13" t="s">
        <v>35</v>
      </c>
    </row>
    <row r="822" spans="1:26" x14ac:dyDescent="0.25">
      <c r="A822" s="11">
        <v>45313</v>
      </c>
      <c r="B822" s="12" t="s">
        <v>967</v>
      </c>
      <c r="C822" s="12" t="s">
        <v>2302</v>
      </c>
      <c r="D822" s="12" t="s">
        <v>56</v>
      </c>
      <c r="E822" s="12" t="s">
        <v>29</v>
      </c>
      <c r="F822" s="12">
        <v>3400</v>
      </c>
      <c r="G822" s="13" t="s">
        <v>57</v>
      </c>
      <c r="H822" s="13" t="s">
        <v>31</v>
      </c>
      <c r="I822" s="13" t="s">
        <v>40</v>
      </c>
      <c r="J822" s="13" t="s">
        <v>41</v>
      </c>
      <c r="K822" s="14">
        <v>35.22</v>
      </c>
      <c r="L822" s="14">
        <v>25</v>
      </c>
      <c r="M822" s="14">
        <v>1.4088000000000001</v>
      </c>
      <c r="N822" s="14" t="s">
        <v>34</v>
      </c>
      <c r="O822" s="14">
        <v>68</v>
      </c>
      <c r="P822" s="14"/>
      <c r="Q822" s="16">
        <f t="shared" ref="Q822" si="1274">+L822*O822</f>
        <v>1700</v>
      </c>
      <c r="R822" s="16">
        <v>0</v>
      </c>
      <c r="S822" s="16">
        <f t="shared" ref="S822" si="1275">+L822*R822</f>
        <v>0</v>
      </c>
      <c r="T822" s="16">
        <f t="shared" si="1268"/>
        <v>1700</v>
      </c>
      <c r="U822" s="16">
        <f t="shared" ref="U822" si="1276">+T822*1</f>
        <v>1700</v>
      </c>
      <c r="V822" s="16">
        <f t="shared" ref="V822" si="1277">+T822-U822</f>
        <v>0</v>
      </c>
      <c r="W822" s="16"/>
      <c r="X822" s="17"/>
      <c r="Y822" s="13"/>
      <c r="Z822" s="13" t="s">
        <v>35</v>
      </c>
    </row>
    <row r="823" spans="1:26" x14ac:dyDescent="0.25">
      <c r="A823" s="11">
        <v>45313</v>
      </c>
      <c r="B823" s="12" t="s">
        <v>2303</v>
      </c>
      <c r="C823" s="12" t="s">
        <v>2304</v>
      </c>
      <c r="D823" s="12" t="s">
        <v>1573</v>
      </c>
      <c r="E823" s="12" t="s">
        <v>29</v>
      </c>
      <c r="F823" s="12">
        <v>480</v>
      </c>
      <c r="G823" s="13" t="s">
        <v>83</v>
      </c>
      <c r="H823" s="13" t="s">
        <v>47</v>
      </c>
      <c r="I823" s="13" t="s">
        <v>48</v>
      </c>
      <c r="J823" s="13" t="s">
        <v>369</v>
      </c>
      <c r="K823" s="14">
        <v>17.420000000000002</v>
      </c>
      <c r="L823" s="14">
        <v>10</v>
      </c>
      <c r="M823" s="14">
        <v>1.742</v>
      </c>
      <c r="N823" s="14" t="s">
        <v>34</v>
      </c>
      <c r="O823" s="14">
        <v>50</v>
      </c>
      <c r="P823" s="14"/>
      <c r="Q823" s="15">
        <f>L823*O823</f>
        <v>500</v>
      </c>
      <c r="R823" s="16">
        <v>0</v>
      </c>
      <c r="S823" s="16">
        <f>L823*R823</f>
        <v>0</v>
      </c>
      <c r="T823" s="16">
        <f>Q823-S823</f>
        <v>500</v>
      </c>
      <c r="U823" s="16">
        <f>T823*1</f>
        <v>500</v>
      </c>
      <c r="V823" s="16">
        <f>T823-U823</f>
        <v>0</v>
      </c>
      <c r="W823" s="16"/>
      <c r="X823" s="17"/>
      <c r="Y823" s="13"/>
      <c r="Z823" s="13" t="s">
        <v>35</v>
      </c>
    </row>
    <row r="824" spans="1:26" x14ac:dyDescent="0.25">
      <c r="A824" s="11">
        <v>45313</v>
      </c>
      <c r="B824" s="12" t="s">
        <v>2305</v>
      </c>
      <c r="C824" s="12" t="s">
        <v>2306</v>
      </c>
      <c r="D824" s="12" t="s">
        <v>133</v>
      </c>
      <c r="E824" s="12" t="s">
        <v>29</v>
      </c>
      <c r="F824" s="12" t="s">
        <v>45</v>
      </c>
      <c r="G824" s="13" t="s">
        <v>46</v>
      </c>
      <c r="H824" s="13" t="s">
        <v>47</v>
      </c>
      <c r="I824" s="13" t="s">
        <v>48</v>
      </c>
      <c r="J824" s="13" t="s">
        <v>369</v>
      </c>
      <c r="K824" s="14">
        <v>37.299999999999997</v>
      </c>
      <c r="L824" s="14">
        <v>25</v>
      </c>
      <c r="M824" s="14">
        <v>1.492</v>
      </c>
      <c r="N824" s="14">
        <v>34</v>
      </c>
      <c r="O824" s="14" t="s">
        <v>34</v>
      </c>
      <c r="P824" s="14"/>
      <c r="Q824" s="15">
        <f t="shared" ref="Q824:Q825" si="1278">+K824*N824</f>
        <v>1268.1999999999998</v>
      </c>
      <c r="R824" s="16">
        <v>0</v>
      </c>
      <c r="S824" s="16">
        <f t="shared" ref="S824:S825" si="1279">+K824*R824</f>
        <v>0</v>
      </c>
      <c r="T824" s="16">
        <f t="shared" ref="T824:T828" si="1280">+Q824-S824</f>
        <v>1268.1999999999998</v>
      </c>
      <c r="U824" s="16">
        <f>+T824*0</f>
        <v>0</v>
      </c>
      <c r="V824" s="16">
        <f>+T824-U824</f>
        <v>1268.1999999999998</v>
      </c>
      <c r="W824" s="17"/>
      <c r="X824" s="17"/>
      <c r="Y824" s="13"/>
      <c r="Z824" s="13" t="s">
        <v>35</v>
      </c>
    </row>
    <row r="825" spans="1:26" x14ac:dyDescent="0.25">
      <c r="A825" s="11">
        <v>45313</v>
      </c>
      <c r="B825" s="12" t="s">
        <v>2307</v>
      </c>
      <c r="C825" s="12" t="s">
        <v>2308</v>
      </c>
      <c r="D825" s="12" t="s">
        <v>129</v>
      </c>
      <c r="E825" s="12" t="s">
        <v>29</v>
      </c>
      <c r="F825" s="12" t="s">
        <v>45</v>
      </c>
      <c r="G825" s="13" t="s">
        <v>46</v>
      </c>
      <c r="H825" s="13" t="s">
        <v>47</v>
      </c>
      <c r="I825" s="13" t="s">
        <v>48</v>
      </c>
      <c r="J825" s="13" t="s">
        <v>369</v>
      </c>
      <c r="K825" s="14">
        <v>37.06</v>
      </c>
      <c r="L825" s="14">
        <v>25</v>
      </c>
      <c r="M825" s="14">
        <v>1.4823999999999999</v>
      </c>
      <c r="N825" s="14">
        <v>34</v>
      </c>
      <c r="O825" s="14" t="s">
        <v>34</v>
      </c>
      <c r="P825" s="14"/>
      <c r="Q825" s="15">
        <f t="shared" si="1278"/>
        <v>1260.04</v>
      </c>
      <c r="R825" s="16">
        <v>0</v>
      </c>
      <c r="S825" s="16">
        <f t="shared" si="1279"/>
        <v>0</v>
      </c>
      <c r="T825" s="16">
        <f t="shared" si="1280"/>
        <v>1260.04</v>
      </c>
      <c r="U825" s="16">
        <f>+T825*0</f>
        <v>0</v>
      </c>
      <c r="V825" s="16">
        <f>+T825-U825</f>
        <v>1260.04</v>
      </c>
      <c r="W825" s="16"/>
      <c r="X825" s="17"/>
      <c r="Y825" s="13"/>
      <c r="Z825" s="13" t="s">
        <v>35</v>
      </c>
    </row>
    <row r="826" spans="1:26" x14ac:dyDescent="0.25">
      <c r="A826" s="11">
        <v>45313</v>
      </c>
      <c r="B826" s="12" t="s">
        <v>2309</v>
      </c>
      <c r="C826" s="12" t="s">
        <v>2310</v>
      </c>
      <c r="D826" s="12" t="s">
        <v>1678</v>
      </c>
      <c r="E826" s="12" t="s">
        <v>29</v>
      </c>
      <c r="F826" s="12">
        <v>2053</v>
      </c>
      <c r="G826" s="13" t="s">
        <v>57</v>
      </c>
      <c r="H826" s="13" t="s">
        <v>31</v>
      </c>
      <c r="I826" s="13" t="s">
        <v>58</v>
      </c>
      <c r="J826" s="13" t="s">
        <v>59</v>
      </c>
      <c r="K826" s="14">
        <v>34.26</v>
      </c>
      <c r="L826" s="14">
        <v>21</v>
      </c>
      <c r="M826" s="14">
        <v>1.631428571428571</v>
      </c>
      <c r="N826" s="14" t="s">
        <v>34</v>
      </c>
      <c r="O826" s="14">
        <v>68</v>
      </c>
      <c r="P826" s="14"/>
      <c r="Q826" s="16">
        <f t="shared" ref="Q826:Q828" si="1281">+L826*O826</f>
        <v>1428</v>
      </c>
      <c r="R826" s="16">
        <v>0</v>
      </c>
      <c r="S826" s="16">
        <f t="shared" ref="S826:S828" si="1282">+L826*R826</f>
        <v>0</v>
      </c>
      <c r="T826" s="16">
        <f t="shared" si="1280"/>
        <v>1428</v>
      </c>
      <c r="U826" s="16">
        <f t="shared" ref="U826:U828" si="1283">+T826*1</f>
        <v>1428</v>
      </c>
      <c r="V826" s="16">
        <f t="shared" ref="V826:V828" si="1284">+T826-U826</f>
        <v>0</v>
      </c>
      <c r="W826" s="17"/>
      <c r="X826" s="17"/>
      <c r="Y826" s="13"/>
      <c r="Z826" s="13" t="s">
        <v>35</v>
      </c>
    </row>
    <row r="827" spans="1:26" x14ac:dyDescent="0.25">
      <c r="A827" s="11">
        <v>45313</v>
      </c>
      <c r="B827" s="12" t="s">
        <v>2311</v>
      </c>
      <c r="C827" s="12" t="s">
        <v>2312</v>
      </c>
      <c r="D827" s="12" t="s">
        <v>89</v>
      </c>
      <c r="E827" s="12" t="s">
        <v>29</v>
      </c>
      <c r="F827" s="12">
        <v>3475</v>
      </c>
      <c r="G827" s="13" t="s">
        <v>57</v>
      </c>
      <c r="H827" s="13" t="s">
        <v>31</v>
      </c>
      <c r="I827" s="13" t="s">
        <v>40</v>
      </c>
      <c r="J827" s="13" t="s">
        <v>41</v>
      </c>
      <c r="K827" s="14">
        <v>36.619999999999997</v>
      </c>
      <c r="L827" s="14">
        <v>25</v>
      </c>
      <c r="M827" s="14">
        <v>1.4648000000000001</v>
      </c>
      <c r="N827" s="14" t="s">
        <v>34</v>
      </c>
      <c r="O827" s="14">
        <v>68</v>
      </c>
      <c r="P827" s="14"/>
      <c r="Q827" s="16">
        <f t="shared" si="1281"/>
        <v>1700</v>
      </c>
      <c r="R827" s="16">
        <v>0</v>
      </c>
      <c r="S827" s="16">
        <f t="shared" si="1282"/>
        <v>0</v>
      </c>
      <c r="T827" s="16">
        <f t="shared" si="1280"/>
        <v>1700</v>
      </c>
      <c r="U827" s="16">
        <f t="shared" si="1283"/>
        <v>1700</v>
      </c>
      <c r="V827" s="16">
        <f t="shared" si="1284"/>
        <v>0</v>
      </c>
      <c r="W827" s="17"/>
      <c r="X827" s="17"/>
      <c r="Y827" s="13"/>
      <c r="Z827" s="13" t="s">
        <v>35</v>
      </c>
    </row>
    <row r="828" spans="1:26" x14ac:dyDescent="0.25">
      <c r="A828" s="11">
        <v>45313</v>
      </c>
      <c r="B828" s="12" t="s">
        <v>2313</v>
      </c>
      <c r="C828" s="12" t="s">
        <v>2314</v>
      </c>
      <c r="D828" s="12" t="s">
        <v>1675</v>
      </c>
      <c r="E828" s="12" t="s">
        <v>29</v>
      </c>
      <c r="F828" s="12">
        <v>1210</v>
      </c>
      <c r="G828" s="13" t="s">
        <v>57</v>
      </c>
      <c r="H828" s="13" t="s">
        <v>31</v>
      </c>
      <c r="I828" s="13" t="s">
        <v>58</v>
      </c>
      <c r="J828" s="13" t="s">
        <v>59</v>
      </c>
      <c r="K828" s="14">
        <v>31.78</v>
      </c>
      <c r="L828" s="14">
        <v>20</v>
      </c>
      <c r="M828" s="14">
        <v>1.589</v>
      </c>
      <c r="N828" s="14" t="s">
        <v>34</v>
      </c>
      <c r="O828" s="14">
        <v>68</v>
      </c>
      <c r="P828" s="14"/>
      <c r="Q828" s="16">
        <f t="shared" si="1281"/>
        <v>1360</v>
      </c>
      <c r="R828" s="16">
        <v>0</v>
      </c>
      <c r="S828" s="16">
        <f t="shared" si="1282"/>
        <v>0</v>
      </c>
      <c r="T828" s="16">
        <f t="shared" si="1280"/>
        <v>1360</v>
      </c>
      <c r="U828" s="16">
        <f t="shared" si="1283"/>
        <v>1360</v>
      </c>
      <c r="V828" s="16">
        <f t="shared" si="1284"/>
        <v>0</v>
      </c>
      <c r="W828" s="16"/>
      <c r="X828" s="17"/>
      <c r="Y828" s="13"/>
      <c r="Z828" s="13" t="s">
        <v>35</v>
      </c>
    </row>
    <row r="829" spans="1:26" x14ac:dyDescent="0.25">
      <c r="A829" s="11">
        <v>45313</v>
      </c>
      <c r="B829" s="12" t="s">
        <v>2315</v>
      </c>
      <c r="C829" s="12" t="s">
        <v>2316</v>
      </c>
      <c r="D829" s="12" t="s">
        <v>467</v>
      </c>
      <c r="E829" s="12" t="s">
        <v>111</v>
      </c>
      <c r="F829" s="12" t="s">
        <v>45</v>
      </c>
      <c r="G829" s="13" t="s">
        <v>46</v>
      </c>
      <c r="H829" s="13" t="s">
        <v>31</v>
      </c>
      <c r="I829" s="13" t="s">
        <v>58</v>
      </c>
      <c r="J829" s="13" t="s">
        <v>59</v>
      </c>
      <c r="K829" s="14">
        <v>12.3</v>
      </c>
      <c r="L829" s="14">
        <v>7</v>
      </c>
      <c r="M829" s="14">
        <v>1.7571428571428569</v>
      </c>
      <c r="N829" s="14">
        <v>45</v>
      </c>
      <c r="O829" s="14" t="s">
        <v>34</v>
      </c>
      <c r="P829" s="14">
        <v>15</v>
      </c>
      <c r="Q829" s="16">
        <f>(+K829*N829)-P829</f>
        <v>538.5</v>
      </c>
      <c r="R829" s="16">
        <v>0</v>
      </c>
      <c r="S829" s="16">
        <f t="shared" ref="S829" si="1285">+K829*R829</f>
        <v>0</v>
      </c>
      <c r="T829" s="16">
        <f>+Q829-S829</f>
        <v>538.5</v>
      </c>
      <c r="U829" s="16">
        <f>+T829*0</f>
        <v>0</v>
      </c>
      <c r="V829" s="16">
        <f t="shared" ref="V829" si="1286">T829-U829</f>
        <v>538.5</v>
      </c>
      <c r="W829" s="16"/>
      <c r="X829" s="17"/>
      <c r="Y829" s="13"/>
      <c r="Z829" s="13" t="s">
        <v>35</v>
      </c>
    </row>
    <row r="830" spans="1:26" x14ac:dyDescent="0.25">
      <c r="A830" s="11">
        <v>45313</v>
      </c>
      <c r="B830" s="12" t="s">
        <v>2317</v>
      </c>
      <c r="C830" s="12" t="s">
        <v>2318</v>
      </c>
      <c r="D830" s="12" t="s">
        <v>410</v>
      </c>
      <c r="E830" s="12" t="s">
        <v>29</v>
      </c>
      <c r="F830" s="12">
        <v>2437</v>
      </c>
      <c r="G830" s="13" t="s">
        <v>145</v>
      </c>
      <c r="H830" s="13" t="s">
        <v>31</v>
      </c>
      <c r="I830" s="13" t="s">
        <v>40</v>
      </c>
      <c r="J830" s="13" t="s">
        <v>41</v>
      </c>
      <c r="K830" s="14">
        <v>37.46</v>
      </c>
      <c r="L830" s="14">
        <v>25</v>
      </c>
      <c r="M830" s="14">
        <v>1.4984</v>
      </c>
      <c r="N830" s="14">
        <v>46</v>
      </c>
      <c r="O830" s="14" t="s">
        <v>34</v>
      </c>
      <c r="P830" s="14"/>
      <c r="Q830" s="16">
        <f>K830*N830</f>
        <v>1723.16</v>
      </c>
      <c r="R830" s="16">
        <v>0</v>
      </c>
      <c r="S830" s="16">
        <f>K830*R830</f>
        <v>0</v>
      </c>
      <c r="T830" s="16">
        <f>Q830-S830</f>
        <v>1723.16</v>
      </c>
      <c r="U830" s="16">
        <f>T830*1</f>
        <v>1723.16</v>
      </c>
      <c r="V830" s="16">
        <f>T830-U830</f>
        <v>0</v>
      </c>
      <c r="W830" s="16"/>
      <c r="X830" s="17"/>
      <c r="Y830" s="13"/>
      <c r="Z830" s="13" t="s">
        <v>35</v>
      </c>
    </row>
    <row r="831" spans="1:26" x14ac:dyDescent="0.25">
      <c r="A831" s="11">
        <v>45313</v>
      </c>
      <c r="B831" s="12" t="s">
        <v>2319</v>
      </c>
      <c r="C831" s="12" t="s">
        <v>2320</v>
      </c>
      <c r="D831" s="12" t="s">
        <v>1685</v>
      </c>
      <c r="E831" s="12" t="s">
        <v>29</v>
      </c>
      <c r="F831" s="12">
        <v>4380</v>
      </c>
      <c r="G831" s="13" t="s">
        <v>57</v>
      </c>
      <c r="H831" s="13" t="s">
        <v>93</v>
      </c>
      <c r="I831" s="13" t="s">
        <v>93</v>
      </c>
      <c r="J831" s="13" t="s">
        <v>94</v>
      </c>
      <c r="K831" s="14">
        <v>29.44</v>
      </c>
      <c r="L831" s="14">
        <v>20</v>
      </c>
      <c r="M831" s="14">
        <v>1.472</v>
      </c>
      <c r="N831" s="14" t="s">
        <v>34</v>
      </c>
      <c r="O831" s="14">
        <v>25</v>
      </c>
      <c r="P831" s="14"/>
      <c r="Q831" s="16">
        <f t="shared" ref="Q831:Q833" si="1287">+L831*O831</f>
        <v>500</v>
      </c>
      <c r="R831" s="16">
        <v>0</v>
      </c>
      <c r="S831" s="16">
        <f t="shared" ref="S831:S833" si="1288">+L831*R831</f>
        <v>0</v>
      </c>
      <c r="T831" s="16">
        <f t="shared" ref="T831:T833" si="1289">+Q831-S831</f>
        <v>500</v>
      </c>
      <c r="U831" s="16">
        <f t="shared" ref="U831:U833" si="1290">+T831*1</f>
        <v>500</v>
      </c>
      <c r="V831" s="16">
        <f t="shared" ref="V831:V833" si="1291">+T831-U831</f>
        <v>0</v>
      </c>
      <c r="W831" s="17"/>
      <c r="X831" s="17"/>
      <c r="Y831" s="13"/>
      <c r="Z831" s="13" t="s">
        <v>35</v>
      </c>
    </row>
    <row r="832" spans="1:26" x14ac:dyDescent="0.25">
      <c r="A832" s="11">
        <v>45313</v>
      </c>
      <c r="B832" s="12" t="s">
        <v>2321</v>
      </c>
      <c r="C832" s="12" t="s">
        <v>2322</v>
      </c>
      <c r="D832" s="12" t="s">
        <v>97</v>
      </c>
      <c r="E832" s="12" t="s">
        <v>29</v>
      </c>
      <c r="F832" s="12">
        <v>3616</v>
      </c>
      <c r="G832" s="13" t="s">
        <v>57</v>
      </c>
      <c r="H832" s="13" t="s">
        <v>31</v>
      </c>
      <c r="I832" s="13" t="s">
        <v>58</v>
      </c>
      <c r="J832" s="13" t="s">
        <v>59</v>
      </c>
      <c r="K832" s="14">
        <v>43.44</v>
      </c>
      <c r="L832" s="14">
        <v>25</v>
      </c>
      <c r="M832" s="14">
        <v>1.7376</v>
      </c>
      <c r="N832" s="14" t="s">
        <v>34</v>
      </c>
      <c r="O832" s="14">
        <v>68</v>
      </c>
      <c r="P832" s="14"/>
      <c r="Q832" s="16">
        <f t="shared" si="1287"/>
        <v>1700</v>
      </c>
      <c r="R832" s="16">
        <v>0</v>
      </c>
      <c r="S832" s="16">
        <f t="shared" si="1288"/>
        <v>0</v>
      </c>
      <c r="T832" s="16">
        <f t="shared" si="1289"/>
        <v>1700</v>
      </c>
      <c r="U832" s="16">
        <f t="shared" si="1290"/>
        <v>1700</v>
      </c>
      <c r="V832" s="16">
        <f t="shared" si="1291"/>
        <v>0</v>
      </c>
      <c r="W832" s="16"/>
      <c r="X832" s="17"/>
      <c r="Y832" s="13"/>
      <c r="Z832" s="13" t="s">
        <v>35</v>
      </c>
    </row>
    <row r="833" spans="1:26" x14ac:dyDescent="0.25">
      <c r="A833" s="11">
        <v>45313</v>
      </c>
      <c r="B833" s="12" t="s">
        <v>2323</v>
      </c>
      <c r="C833" s="12" t="s">
        <v>2324</v>
      </c>
      <c r="D833" s="12" t="s">
        <v>578</v>
      </c>
      <c r="E833" s="12" t="s">
        <v>29</v>
      </c>
      <c r="F833" s="12">
        <v>4449</v>
      </c>
      <c r="G833" s="13" t="s">
        <v>57</v>
      </c>
      <c r="H833" s="13" t="s">
        <v>93</v>
      </c>
      <c r="I833" s="13" t="s">
        <v>93</v>
      </c>
      <c r="J833" s="13" t="s">
        <v>94</v>
      </c>
      <c r="K833" s="14">
        <v>29.88</v>
      </c>
      <c r="L833" s="14">
        <v>20</v>
      </c>
      <c r="M833" s="14">
        <v>1.494</v>
      </c>
      <c r="N833" s="14" t="s">
        <v>34</v>
      </c>
      <c r="O833" s="14">
        <v>25</v>
      </c>
      <c r="P833" s="14"/>
      <c r="Q833" s="16">
        <f t="shared" si="1287"/>
        <v>500</v>
      </c>
      <c r="R833" s="16">
        <v>0</v>
      </c>
      <c r="S833" s="16">
        <f t="shared" si="1288"/>
        <v>0</v>
      </c>
      <c r="T833" s="16">
        <f t="shared" si="1289"/>
        <v>500</v>
      </c>
      <c r="U833" s="16">
        <f t="shared" si="1290"/>
        <v>500</v>
      </c>
      <c r="V833" s="16">
        <f t="shared" si="1291"/>
        <v>0</v>
      </c>
      <c r="W833" s="16"/>
      <c r="X833" s="17"/>
      <c r="Y833" s="13"/>
      <c r="Z833" s="13" t="s">
        <v>35</v>
      </c>
    </row>
    <row r="834" spans="1:26" x14ac:dyDescent="0.25">
      <c r="A834" s="11">
        <v>45313</v>
      </c>
      <c r="B834" s="12" t="s">
        <v>2325</v>
      </c>
      <c r="C834" s="12" t="s">
        <v>2326</v>
      </c>
      <c r="D834" s="12" t="s">
        <v>38</v>
      </c>
      <c r="E834" s="12" t="s">
        <v>29</v>
      </c>
      <c r="F834" s="12">
        <v>61</v>
      </c>
      <c r="G834" s="13" t="s">
        <v>83</v>
      </c>
      <c r="H834" s="13" t="s">
        <v>31</v>
      </c>
      <c r="I834" s="13" t="s">
        <v>40</v>
      </c>
      <c r="J834" s="13" t="s">
        <v>41</v>
      </c>
      <c r="K834" s="14">
        <v>38.6</v>
      </c>
      <c r="L834" s="14">
        <v>25</v>
      </c>
      <c r="M834" s="14">
        <v>1.544</v>
      </c>
      <c r="N834" s="14" t="s">
        <v>34</v>
      </c>
      <c r="O834" s="14">
        <v>70</v>
      </c>
      <c r="P834" s="14"/>
      <c r="Q834" s="15">
        <f>L834*O834</f>
        <v>1750</v>
      </c>
      <c r="R834" s="16">
        <v>0</v>
      </c>
      <c r="S834" s="16">
        <f>L834*R834</f>
        <v>0</v>
      </c>
      <c r="T834" s="16">
        <f>Q834-S834</f>
        <v>1750</v>
      </c>
      <c r="U834" s="16">
        <f>T834*1</f>
        <v>1750</v>
      </c>
      <c r="V834" s="16">
        <f>T834-U834</f>
        <v>0</v>
      </c>
      <c r="W834" s="16"/>
      <c r="X834" s="17"/>
      <c r="Y834" s="13"/>
      <c r="Z834" s="13" t="s">
        <v>35</v>
      </c>
    </row>
    <row r="835" spans="1:26" x14ac:dyDescent="0.25">
      <c r="A835" s="11">
        <v>45313</v>
      </c>
      <c r="B835" s="12" t="s">
        <v>2327</v>
      </c>
      <c r="C835" s="12" t="s">
        <v>2328</v>
      </c>
      <c r="D835" s="12" t="s">
        <v>79</v>
      </c>
      <c r="E835" s="12" t="s">
        <v>29</v>
      </c>
      <c r="F835" s="12">
        <v>3431</v>
      </c>
      <c r="G835" s="13" t="s">
        <v>57</v>
      </c>
      <c r="H835" s="13" t="s">
        <v>31</v>
      </c>
      <c r="I835" s="13" t="s">
        <v>32</v>
      </c>
      <c r="J835" s="13" t="s">
        <v>33</v>
      </c>
      <c r="K835" s="14">
        <v>38.979999999999997</v>
      </c>
      <c r="L835" s="14">
        <v>25</v>
      </c>
      <c r="M835" s="14">
        <v>1.5591999999999999</v>
      </c>
      <c r="N835" s="14" t="s">
        <v>34</v>
      </c>
      <c r="O835" s="14">
        <v>60</v>
      </c>
      <c r="P835" s="14"/>
      <c r="Q835" s="16">
        <f t="shared" ref="Q835" si="1292">+L835*O835</f>
        <v>1500</v>
      </c>
      <c r="R835" s="16">
        <v>0</v>
      </c>
      <c r="S835" s="16">
        <f t="shared" ref="S835" si="1293">+L835*R835</f>
        <v>0</v>
      </c>
      <c r="T835" s="16">
        <f t="shared" ref="T835" si="1294">+Q835-S835</f>
        <v>1500</v>
      </c>
      <c r="U835" s="16">
        <f t="shared" ref="U835" si="1295">+T835*1</f>
        <v>1500</v>
      </c>
      <c r="V835" s="16">
        <f t="shared" ref="V835" si="1296">+T835-U835</f>
        <v>0</v>
      </c>
      <c r="W835" s="16"/>
      <c r="X835" s="17"/>
      <c r="Y835" s="13"/>
      <c r="Z835" s="13" t="s">
        <v>35</v>
      </c>
    </row>
    <row r="836" spans="1:26" x14ac:dyDescent="0.25">
      <c r="A836" s="11">
        <v>45313</v>
      </c>
      <c r="B836" s="12" t="s">
        <v>2329</v>
      </c>
      <c r="C836" s="12" t="s">
        <v>2330</v>
      </c>
      <c r="D836" s="12" t="s">
        <v>2267</v>
      </c>
      <c r="E836" s="12" t="s">
        <v>29</v>
      </c>
      <c r="F836" s="12">
        <v>2438</v>
      </c>
      <c r="G836" s="13" t="s">
        <v>145</v>
      </c>
      <c r="H836" s="13" t="s">
        <v>47</v>
      </c>
      <c r="I836" s="13" t="s">
        <v>368</v>
      </c>
      <c r="J836" s="13" t="s">
        <v>369</v>
      </c>
      <c r="K836" s="14">
        <v>35.96</v>
      </c>
      <c r="L836" s="14">
        <v>25</v>
      </c>
      <c r="M836" s="14">
        <v>1.4383999999999999</v>
      </c>
      <c r="N836" s="14">
        <v>32</v>
      </c>
      <c r="O836" s="14" t="s">
        <v>34</v>
      </c>
      <c r="P836" s="14"/>
      <c r="Q836" s="16">
        <f>K836*N836</f>
        <v>1150.72</v>
      </c>
      <c r="R836" s="16">
        <v>0</v>
      </c>
      <c r="S836" s="16">
        <f>K836*R836</f>
        <v>0</v>
      </c>
      <c r="T836" s="16">
        <f>Q836-S836</f>
        <v>1150.72</v>
      </c>
      <c r="U836" s="16">
        <f>T836*1</f>
        <v>1150.72</v>
      </c>
      <c r="V836" s="16">
        <f>T836-U836</f>
        <v>0</v>
      </c>
      <c r="W836" s="16"/>
      <c r="X836" s="17"/>
      <c r="Y836" s="13"/>
      <c r="Z836" s="13" t="s">
        <v>35</v>
      </c>
    </row>
    <row r="837" spans="1:26" x14ac:dyDescent="0.25">
      <c r="A837" s="11">
        <v>45313</v>
      </c>
      <c r="B837" s="12" t="s">
        <v>921</v>
      </c>
      <c r="C837" s="12" t="s">
        <v>2331</v>
      </c>
      <c r="D837" s="12" t="s">
        <v>388</v>
      </c>
      <c r="E837" s="12" t="s">
        <v>29</v>
      </c>
      <c r="F837" s="12" t="s">
        <v>2299</v>
      </c>
      <c r="G837" s="13" t="s">
        <v>57</v>
      </c>
      <c r="H837" s="13" t="s">
        <v>31</v>
      </c>
      <c r="I837" s="13" t="s">
        <v>58</v>
      </c>
      <c r="J837" s="13" t="s">
        <v>59</v>
      </c>
      <c r="K837" s="14">
        <v>16.079999999999998</v>
      </c>
      <c r="L837" s="14">
        <v>10</v>
      </c>
      <c r="M837" s="14">
        <v>1.6080000000000001</v>
      </c>
      <c r="N837" s="14" t="s">
        <v>34</v>
      </c>
      <c r="O837" s="14">
        <v>68</v>
      </c>
      <c r="P837" s="14"/>
      <c r="Q837" s="16">
        <f t="shared" ref="Q837:Q839" si="1297">+L837*O837</f>
        <v>680</v>
      </c>
      <c r="R837" s="16">
        <v>0</v>
      </c>
      <c r="S837" s="16">
        <f t="shared" ref="S837:S839" si="1298">+L837*R837</f>
        <v>0</v>
      </c>
      <c r="T837" s="16">
        <f t="shared" ref="T837:T839" si="1299">+Q837-S837</f>
        <v>680</v>
      </c>
      <c r="U837" s="16">
        <f t="shared" ref="U837:U839" si="1300">+T837*1</f>
        <v>680</v>
      </c>
      <c r="V837" s="16">
        <f t="shared" ref="V837:V839" si="1301">+T837-U837</f>
        <v>0</v>
      </c>
      <c r="W837" s="17"/>
      <c r="X837" s="17"/>
      <c r="Y837" s="13"/>
      <c r="Z837" s="13" t="s">
        <v>35</v>
      </c>
    </row>
    <row r="838" spans="1:26" x14ac:dyDescent="0.25">
      <c r="A838" s="11">
        <v>45313</v>
      </c>
      <c r="B838" s="12" t="s">
        <v>2332</v>
      </c>
      <c r="C838" s="12" t="s">
        <v>2333</v>
      </c>
      <c r="D838" s="12" t="s">
        <v>56</v>
      </c>
      <c r="E838" s="12" t="s">
        <v>29</v>
      </c>
      <c r="F838" s="12">
        <v>3802</v>
      </c>
      <c r="G838" s="13" t="s">
        <v>57</v>
      </c>
      <c r="H838" s="13" t="s">
        <v>31</v>
      </c>
      <c r="I838" s="13" t="s">
        <v>69</v>
      </c>
      <c r="J838" s="13" t="s">
        <v>70</v>
      </c>
      <c r="K838" s="14">
        <v>34.200000000000003</v>
      </c>
      <c r="L838" s="14">
        <v>25</v>
      </c>
      <c r="M838" s="14">
        <v>1.3680000000000001</v>
      </c>
      <c r="N838" s="14" t="s">
        <v>34</v>
      </c>
      <c r="O838" s="14">
        <v>68</v>
      </c>
      <c r="P838" s="14"/>
      <c r="Q838" s="16">
        <f t="shared" si="1297"/>
        <v>1700</v>
      </c>
      <c r="R838" s="16">
        <v>0</v>
      </c>
      <c r="S838" s="16">
        <f t="shared" si="1298"/>
        <v>0</v>
      </c>
      <c r="T838" s="16">
        <f t="shared" si="1299"/>
        <v>1700</v>
      </c>
      <c r="U838" s="16">
        <f t="shared" si="1300"/>
        <v>1700</v>
      </c>
      <c r="V838" s="16">
        <f t="shared" si="1301"/>
        <v>0</v>
      </c>
      <c r="W838" s="16"/>
      <c r="X838" s="17"/>
      <c r="Y838" s="13"/>
      <c r="Z838" s="13" t="s">
        <v>35</v>
      </c>
    </row>
    <row r="839" spans="1:26" x14ac:dyDescent="0.25">
      <c r="A839" s="11">
        <v>45313</v>
      </c>
      <c r="B839" s="12" t="s">
        <v>2334</v>
      </c>
      <c r="C839" s="12" t="s">
        <v>2335</v>
      </c>
      <c r="D839" s="12" t="s">
        <v>89</v>
      </c>
      <c r="E839" s="12" t="s">
        <v>29</v>
      </c>
      <c r="F839" s="12">
        <v>3476</v>
      </c>
      <c r="G839" s="13" t="s">
        <v>57</v>
      </c>
      <c r="H839" s="13" t="s">
        <v>31</v>
      </c>
      <c r="I839" s="13" t="s">
        <v>69</v>
      </c>
      <c r="J839" s="13" t="s">
        <v>70</v>
      </c>
      <c r="K839" s="14">
        <v>38.44</v>
      </c>
      <c r="L839" s="14">
        <v>25</v>
      </c>
      <c r="M839" s="14">
        <v>1.5376000000000001</v>
      </c>
      <c r="N839" s="14" t="s">
        <v>34</v>
      </c>
      <c r="O839" s="14">
        <v>68</v>
      </c>
      <c r="P839" s="14"/>
      <c r="Q839" s="16">
        <f t="shared" si="1297"/>
        <v>1700</v>
      </c>
      <c r="R839" s="16">
        <v>0</v>
      </c>
      <c r="S839" s="16">
        <f t="shared" si="1298"/>
        <v>0</v>
      </c>
      <c r="T839" s="16">
        <f t="shared" si="1299"/>
        <v>1700</v>
      </c>
      <c r="U839" s="16">
        <f t="shared" si="1300"/>
        <v>1700</v>
      </c>
      <c r="V839" s="16">
        <f t="shared" si="1301"/>
        <v>0</v>
      </c>
      <c r="W839" s="16"/>
      <c r="X839" s="17"/>
      <c r="Y839" s="13"/>
      <c r="Z839" s="13" t="s">
        <v>35</v>
      </c>
    </row>
    <row r="840" spans="1:26" x14ac:dyDescent="0.25">
      <c r="A840" s="11">
        <v>45313</v>
      </c>
      <c r="B840" s="12" t="s">
        <v>2336</v>
      </c>
      <c r="C840" s="12" t="s">
        <v>2337</v>
      </c>
      <c r="D840" s="12" t="s">
        <v>2338</v>
      </c>
      <c r="E840" s="12" t="s">
        <v>29</v>
      </c>
      <c r="F840" s="12">
        <v>268</v>
      </c>
      <c r="G840" s="13" t="s">
        <v>83</v>
      </c>
      <c r="H840" s="13" t="s">
        <v>31</v>
      </c>
      <c r="I840" s="13" t="s">
        <v>40</v>
      </c>
      <c r="J840" s="13" t="s">
        <v>41</v>
      </c>
      <c r="K840" s="14">
        <v>38.28</v>
      </c>
      <c r="L840" s="14">
        <v>25</v>
      </c>
      <c r="M840" s="14">
        <v>1.5311999999999999</v>
      </c>
      <c r="N840" s="14" t="s">
        <v>34</v>
      </c>
      <c r="O840" s="14">
        <v>70</v>
      </c>
      <c r="P840" s="14"/>
      <c r="Q840" s="15">
        <f>L840*O840</f>
        <v>1750</v>
      </c>
      <c r="R840" s="16">
        <v>0</v>
      </c>
      <c r="S840" s="16">
        <f>L840*R840</f>
        <v>0</v>
      </c>
      <c r="T840" s="16">
        <f>Q840-S840</f>
        <v>1750</v>
      </c>
      <c r="U840" s="16">
        <f>T840*1</f>
        <v>1750</v>
      </c>
      <c r="V840" s="16">
        <f>T840-U840</f>
        <v>0</v>
      </c>
      <c r="W840" s="16"/>
      <c r="X840" s="17"/>
      <c r="Y840" s="13"/>
      <c r="Z840" s="13" t="s">
        <v>35</v>
      </c>
    </row>
    <row r="841" spans="1:26" x14ac:dyDescent="0.25">
      <c r="A841" s="11">
        <v>45314</v>
      </c>
      <c r="B841" s="12" t="s">
        <v>2339</v>
      </c>
      <c r="C841" s="12" t="s">
        <v>2340</v>
      </c>
      <c r="D841" s="12" t="s">
        <v>208</v>
      </c>
      <c r="E841" s="12" t="s">
        <v>29</v>
      </c>
      <c r="F841" s="12"/>
      <c r="G841" s="13" t="s">
        <v>63</v>
      </c>
      <c r="H841" s="13" t="s">
        <v>31</v>
      </c>
      <c r="I841" s="13" t="s">
        <v>40</v>
      </c>
      <c r="J841" s="13" t="s">
        <v>41</v>
      </c>
      <c r="K841" s="14">
        <v>41.64</v>
      </c>
      <c r="L841" s="14">
        <v>28</v>
      </c>
      <c r="M841" s="14">
        <v>1.4871428571428571</v>
      </c>
      <c r="N841" s="14">
        <v>90</v>
      </c>
      <c r="O841" s="14" t="s">
        <v>34</v>
      </c>
      <c r="P841" s="14"/>
      <c r="Q841" s="15">
        <f>+K841*N841</f>
        <v>3747.6</v>
      </c>
      <c r="R841" s="16">
        <v>43</v>
      </c>
      <c r="S841" s="16">
        <f>+K841*R841</f>
        <v>1790.52</v>
      </c>
      <c r="T841" s="16">
        <f>+Q841-S841</f>
        <v>1957.08</v>
      </c>
      <c r="U841" s="16">
        <f t="shared" ref="U841" si="1302">+T841*1</f>
        <v>1957.08</v>
      </c>
      <c r="V841" s="16">
        <f t="shared" ref="V841" si="1303">+T841-U841</f>
        <v>0</v>
      </c>
      <c r="W841" s="17">
        <f>+K841*40</f>
        <v>1665.6</v>
      </c>
      <c r="X841" s="17"/>
      <c r="Y841" s="13" t="s">
        <v>57</v>
      </c>
      <c r="Z841" s="13" t="s">
        <v>65</v>
      </c>
    </row>
    <row r="842" spans="1:26" x14ac:dyDescent="0.25">
      <c r="A842" s="11">
        <v>45314</v>
      </c>
      <c r="B842" s="12" t="s">
        <v>2341</v>
      </c>
      <c r="C842" s="12" t="s">
        <v>2342</v>
      </c>
      <c r="D842" s="12" t="s">
        <v>129</v>
      </c>
      <c r="E842" s="12" t="s">
        <v>29</v>
      </c>
      <c r="F842" s="12">
        <v>699</v>
      </c>
      <c r="G842" s="13" t="s">
        <v>130</v>
      </c>
      <c r="H842" s="13" t="s">
        <v>47</v>
      </c>
      <c r="I842" s="13" t="s">
        <v>368</v>
      </c>
      <c r="J842" s="13" t="s">
        <v>369</v>
      </c>
      <c r="K842" s="14">
        <v>40.340000000000003</v>
      </c>
      <c r="L842" s="14">
        <v>25</v>
      </c>
      <c r="M842" s="14">
        <v>1.6135999999999999</v>
      </c>
      <c r="N842" s="14" t="s">
        <v>34</v>
      </c>
      <c r="O842" s="14">
        <v>52</v>
      </c>
      <c r="P842" s="14"/>
      <c r="Q842" s="16">
        <f>+L842*O842</f>
        <v>1300</v>
      </c>
      <c r="R842" s="16">
        <v>0</v>
      </c>
      <c r="S842" s="16">
        <f>+L842*R842</f>
        <v>0</v>
      </c>
      <c r="T842" s="16">
        <f t="shared" ref="T842:T843" si="1304">+Q842-S842</f>
        <v>1300</v>
      </c>
      <c r="U842" s="16">
        <f>+T842*1</f>
        <v>1300</v>
      </c>
      <c r="V842" s="16">
        <f>+T842-U842</f>
        <v>0</v>
      </c>
      <c r="W842" s="17"/>
      <c r="X842" s="17"/>
      <c r="Y842" s="13"/>
      <c r="Z842" s="13" t="s">
        <v>35</v>
      </c>
    </row>
    <row r="843" spans="1:26" x14ac:dyDescent="0.25">
      <c r="A843" s="11">
        <v>45314</v>
      </c>
      <c r="B843" s="12" t="s">
        <v>2343</v>
      </c>
      <c r="C843" s="12" t="s">
        <v>2344</v>
      </c>
      <c r="D843" s="12" t="s">
        <v>133</v>
      </c>
      <c r="E843" s="12" t="s">
        <v>29</v>
      </c>
      <c r="F843" s="12">
        <v>702</v>
      </c>
      <c r="G843" s="13" t="s">
        <v>130</v>
      </c>
      <c r="H843" s="13" t="s">
        <v>47</v>
      </c>
      <c r="I843" s="13" t="s">
        <v>368</v>
      </c>
      <c r="J843" s="13" t="s">
        <v>369</v>
      </c>
      <c r="K843" s="14">
        <v>37.380000000000003</v>
      </c>
      <c r="L843" s="14">
        <v>25</v>
      </c>
      <c r="M843" s="14">
        <v>1.4952000000000001</v>
      </c>
      <c r="N843" s="14" t="s">
        <v>34</v>
      </c>
      <c r="O843" s="14">
        <v>52</v>
      </c>
      <c r="P843" s="14"/>
      <c r="Q843" s="16">
        <f>+L843*O843</f>
        <v>1300</v>
      </c>
      <c r="R843" s="16">
        <v>0</v>
      </c>
      <c r="S843" s="16">
        <f>+L843*R843</f>
        <v>0</v>
      </c>
      <c r="T843" s="16">
        <f t="shared" si="1304"/>
        <v>1300</v>
      </c>
      <c r="U843" s="16">
        <f>+T843*1</f>
        <v>1300</v>
      </c>
      <c r="V843" s="16">
        <f>+T843-U843</f>
        <v>0</v>
      </c>
      <c r="W843" s="16"/>
      <c r="X843" s="17"/>
      <c r="Y843" s="13"/>
      <c r="Z843" s="13" t="s">
        <v>35</v>
      </c>
    </row>
    <row r="844" spans="1:26" x14ac:dyDescent="0.25">
      <c r="A844" s="11">
        <v>45314</v>
      </c>
      <c r="B844" s="12" t="s">
        <v>2343</v>
      </c>
      <c r="C844" s="12" t="s">
        <v>2345</v>
      </c>
      <c r="D844" s="12" t="s">
        <v>172</v>
      </c>
      <c r="E844" s="12" t="s">
        <v>29</v>
      </c>
      <c r="F844" s="12">
        <v>92358</v>
      </c>
      <c r="G844" s="13" t="s">
        <v>39</v>
      </c>
      <c r="H844" s="13" t="s">
        <v>31</v>
      </c>
      <c r="I844" s="13" t="s">
        <v>40</v>
      </c>
      <c r="J844" s="13" t="s">
        <v>41</v>
      </c>
      <c r="K844" s="14">
        <v>37.78</v>
      </c>
      <c r="L844" s="14">
        <v>25</v>
      </c>
      <c r="M844" s="14">
        <v>1.5112000000000001</v>
      </c>
      <c r="N844" s="14" t="s">
        <v>34</v>
      </c>
      <c r="O844" s="14">
        <v>68</v>
      </c>
      <c r="P844" s="14"/>
      <c r="Q844" s="15">
        <f>+L844*O844</f>
        <v>1700</v>
      </c>
      <c r="R844" s="16">
        <v>0</v>
      </c>
      <c r="S844" s="16">
        <f>+L844*R844</f>
        <v>0</v>
      </c>
      <c r="T844" s="16">
        <f>+Q844-S844</f>
        <v>1700</v>
      </c>
      <c r="U844" s="16">
        <f>+T844*0.75</f>
        <v>1275</v>
      </c>
      <c r="V844" s="16">
        <f t="shared" ref="V844:V845" si="1305">+T844-U844</f>
        <v>425</v>
      </c>
      <c r="W844" s="17"/>
      <c r="X844" s="17"/>
      <c r="Y844" s="13"/>
      <c r="Z844" s="13" t="s">
        <v>35</v>
      </c>
    </row>
    <row r="845" spans="1:26" x14ac:dyDescent="0.25">
      <c r="A845" s="11">
        <v>45314</v>
      </c>
      <c r="B845" s="12" t="s">
        <v>2346</v>
      </c>
      <c r="C845" s="12" t="s">
        <v>2347</v>
      </c>
      <c r="D845" s="12" t="s">
        <v>56</v>
      </c>
      <c r="E845" s="12" t="s">
        <v>29</v>
      </c>
      <c r="F845" s="12"/>
      <c r="G845" s="13" t="s">
        <v>63</v>
      </c>
      <c r="H845" s="13" t="s">
        <v>31</v>
      </c>
      <c r="I845" s="13" t="s">
        <v>58</v>
      </c>
      <c r="J845" s="13" t="s">
        <v>59</v>
      </c>
      <c r="K845" s="14">
        <v>42.74</v>
      </c>
      <c r="L845" s="14">
        <v>25</v>
      </c>
      <c r="M845" s="14">
        <v>1.7096</v>
      </c>
      <c r="N845" s="14">
        <v>83</v>
      </c>
      <c r="O845" s="14" t="s">
        <v>34</v>
      </c>
      <c r="P845" s="14"/>
      <c r="Q845" s="16">
        <f>+K845*N845</f>
        <v>3547.42</v>
      </c>
      <c r="R845" s="16">
        <v>38</v>
      </c>
      <c r="S845" s="16">
        <f>K845*R845</f>
        <v>1624.1200000000001</v>
      </c>
      <c r="T845" s="16">
        <f t="shared" ref="T845" si="1306">+Q845-S845</f>
        <v>1923.3</v>
      </c>
      <c r="U845" s="16">
        <f t="shared" ref="U845" si="1307">+T845*1</f>
        <v>1923.3</v>
      </c>
      <c r="V845" s="16">
        <f t="shared" si="1305"/>
        <v>0</v>
      </c>
      <c r="W845" s="16">
        <f>K845*36</f>
        <v>1538.64</v>
      </c>
      <c r="X845" s="17"/>
      <c r="Y845" s="13" t="s">
        <v>57</v>
      </c>
      <c r="Z845" s="13" t="s">
        <v>271</v>
      </c>
    </row>
    <row r="846" spans="1:26" x14ac:dyDescent="0.25">
      <c r="A846" s="11">
        <v>45314</v>
      </c>
      <c r="B846" s="12" t="s">
        <v>2348</v>
      </c>
      <c r="C846" s="12" t="s">
        <v>2349</v>
      </c>
      <c r="D846" s="12" t="s">
        <v>144</v>
      </c>
      <c r="E846" s="12" t="s">
        <v>29</v>
      </c>
      <c r="F846" s="12">
        <v>2439</v>
      </c>
      <c r="G846" s="13" t="s">
        <v>145</v>
      </c>
      <c r="H846" s="13" t="s">
        <v>31</v>
      </c>
      <c r="I846" s="13" t="s">
        <v>58</v>
      </c>
      <c r="J846" s="13" t="s">
        <v>59</v>
      </c>
      <c r="K846" s="14">
        <v>42.72</v>
      </c>
      <c r="L846" s="14">
        <v>25</v>
      </c>
      <c r="M846" s="14">
        <v>1.7088000000000001</v>
      </c>
      <c r="N846" s="14">
        <v>43</v>
      </c>
      <c r="O846" s="14" t="s">
        <v>34</v>
      </c>
      <c r="P846" s="14"/>
      <c r="Q846" s="16">
        <f>K846*N846</f>
        <v>1836.96</v>
      </c>
      <c r="R846" s="16">
        <v>0</v>
      </c>
      <c r="S846" s="16">
        <f>K846*R846</f>
        <v>0</v>
      </c>
      <c r="T846" s="16">
        <f>Q846-S846</f>
        <v>1836.96</v>
      </c>
      <c r="U846" s="16">
        <f>T846*1</f>
        <v>1836.96</v>
      </c>
      <c r="V846" s="16">
        <f>T846-U846</f>
        <v>0</v>
      </c>
      <c r="W846" s="16"/>
      <c r="X846" s="17"/>
      <c r="Y846" s="13"/>
      <c r="Z846" s="13" t="s">
        <v>35</v>
      </c>
    </row>
    <row r="847" spans="1:26" x14ac:dyDescent="0.25">
      <c r="A847" s="11">
        <v>45314</v>
      </c>
      <c r="B847" s="12" t="s">
        <v>2350</v>
      </c>
      <c r="C847" s="12" t="s">
        <v>2351</v>
      </c>
      <c r="D847" s="12" t="s">
        <v>126</v>
      </c>
      <c r="E847" s="12" t="s">
        <v>29</v>
      </c>
      <c r="F847" s="12">
        <v>3222</v>
      </c>
      <c r="G847" s="13" t="s">
        <v>53</v>
      </c>
      <c r="H847" s="13" t="s">
        <v>93</v>
      </c>
      <c r="I847" s="13" t="s">
        <v>93</v>
      </c>
      <c r="J847" s="13" t="s">
        <v>94</v>
      </c>
      <c r="K847" s="14">
        <v>42.98</v>
      </c>
      <c r="L847" s="14">
        <v>25</v>
      </c>
      <c r="M847" s="14">
        <v>1.7192000000000001</v>
      </c>
      <c r="N847" s="14" t="s">
        <v>34</v>
      </c>
      <c r="O847" s="14">
        <v>25</v>
      </c>
      <c r="P847" s="14"/>
      <c r="Q847" s="15">
        <f>L847*O847</f>
        <v>625</v>
      </c>
      <c r="R847" s="16">
        <v>0</v>
      </c>
      <c r="S847" s="16">
        <f>L847*R847</f>
        <v>0</v>
      </c>
      <c r="T847" s="16">
        <f>Q847-S847</f>
        <v>625</v>
      </c>
      <c r="U847" s="16">
        <f>T847*0</f>
        <v>0</v>
      </c>
      <c r="V847" s="16">
        <f>T847-U847</f>
        <v>625</v>
      </c>
      <c r="W847" s="17"/>
      <c r="X847" s="17"/>
      <c r="Y847" s="13"/>
      <c r="Z847" s="13" t="s">
        <v>35</v>
      </c>
    </row>
    <row r="848" spans="1:26" x14ac:dyDescent="0.25">
      <c r="A848" s="11">
        <v>45314</v>
      </c>
      <c r="B848" s="12" t="s">
        <v>2352</v>
      </c>
      <c r="C848" s="12" t="s">
        <v>2353</v>
      </c>
      <c r="D848" s="12" t="s">
        <v>2354</v>
      </c>
      <c r="E848" s="12" t="s">
        <v>29</v>
      </c>
      <c r="F848" s="12">
        <v>3223</v>
      </c>
      <c r="G848" s="13" t="s">
        <v>53</v>
      </c>
      <c r="H848" s="13" t="s">
        <v>93</v>
      </c>
      <c r="I848" s="13" t="s">
        <v>93</v>
      </c>
      <c r="J848" s="13" t="s">
        <v>94</v>
      </c>
      <c r="K848" s="14">
        <v>43.54</v>
      </c>
      <c r="L848" s="14">
        <v>25</v>
      </c>
      <c r="M848" s="14">
        <v>1.7416</v>
      </c>
      <c r="N848" s="14" t="s">
        <v>34</v>
      </c>
      <c r="O848" s="14">
        <v>25</v>
      </c>
      <c r="P848" s="14"/>
      <c r="Q848" s="15">
        <f>L848*O848</f>
        <v>625</v>
      </c>
      <c r="R848" s="16">
        <v>0</v>
      </c>
      <c r="S848" s="16">
        <f>L848*R848</f>
        <v>0</v>
      </c>
      <c r="T848" s="16">
        <f>Q848-S848</f>
        <v>625</v>
      </c>
      <c r="U848" s="16">
        <f>T848*0</f>
        <v>0</v>
      </c>
      <c r="V848" s="16">
        <f>T848-U848</f>
        <v>625</v>
      </c>
      <c r="W848" s="16"/>
      <c r="X848" s="17"/>
      <c r="Y848" s="13"/>
      <c r="Z848" s="13" t="s">
        <v>35</v>
      </c>
    </row>
    <row r="849" spans="1:26" x14ac:dyDescent="0.25">
      <c r="A849" s="11">
        <v>45314</v>
      </c>
      <c r="B849" s="12" t="s">
        <v>2355</v>
      </c>
      <c r="C849" s="12" t="s">
        <v>2356</v>
      </c>
      <c r="D849" s="12" t="s">
        <v>89</v>
      </c>
      <c r="E849" s="12" t="s">
        <v>29</v>
      </c>
      <c r="F849" s="12"/>
      <c r="G849" s="13" t="s">
        <v>63</v>
      </c>
      <c r="H849" s="13" t="s">
        <v>31</v>
      </c>
      <c r="I849" s="13" t="s">
        <v>58</v>
      </c>
      <c r="J849" s="13" t="s">
        <v>59</v>
      </c>
      <c r="K849" s="14">
        <v>44.44</v>
      </c>
      <c r="L849" s="14">
        <v>25</v>
      </c>
      <c r="M849" s="14">
        <v>1.7776000000000001</v>
      </c>
      <c r="N849" s="14">
        <v>88</v>
      </c>
      <c r="O849" s="14" t="s">
        <v>34</v>
      </c>
      <c r="P849" s="14"/>
      <c r="Q849" s="15">
        <f>+K849*N849</f>
        <v>3910.72</v>
      </c>
      <c r="R849" s="16">
        <v>43</v>
      </c>
      <c r="S849" s="16">
        <f>+K849*R849</f>
        <v>1910.9199999999998</v>
      </c>
      <c r="T849" s="16">
        <f>+Q849-S849</f>
        <v>1999.8</v>
      </c>
      <c r="U849" s="16">
        <f t="shared" ref="U849" si="1308">+T849*1</f>
        <v>1999.8</v>
      </c>
      <c r="V849" s="16">
        <f t="shared" ref="V849" si="1309">+T849-U849</f>
        <v>0</v>
      </c>
      <c r="W849" s="17">
        <f>+K849*40</f>
        <v>1777.6</v>
      </c>
      <c r="X849" s="17"/>
      <c r="Y849" s="13" t="s">
        <v>57</v>
      </c>
      <c r="Z849" s="13" t="s">
        <v>65</v>
      </c>
    </row>
    <row r="850" spans="1:26" x14ac:dyDescent="0.25">
      <c r="A850" s="11">
        <v>45314</v>
      </c>
      <c r="B850" s="12" t="s">
        <v>2357</v>
      </c>
      <c r="C850" s="12" t="s">
        <v>2358</v>
      </c>
      <c r="D850" s="12" t="s">
        <v>2276</v>
      </c>
      <c r="E850" s="12" t="s">
        <v>29</v>
      </c>
      <c r="F850" s="12">
        <v>2440</v>
      </c>
      <c r="G850" s="13" t="s">
        <v>145</v>
      </c>
      <c r="H850" s="13" t="s">
        <v>47</v>
      </c>
      <c r="I850" s="13" t="s">
        <v>368</v>
      </c>
      <c r="J850" s="13" t="s">
        <v>369</v>
      </c>
      <c r="K850" s="14">
        <v>40.1</v>
      </c>
      <c r="L850" s="14">
        <v>25</v>
      </c>
      <c r="M850" s="14">
        <v>1.6040000000000001</v>
      </c>
      <c r="N850" s="14">
        <v>32</v>
      </c>
      <c r="O850" s="14" t="s">
        <v>34</v>
      </c>
      <c r="P850" s="14"/>
      <c r="Q850" s="16">
        <f>K850*N850</f>
        <v>1283.2</v>
      </c>
      <c r="R850" s="16">
        <v>0</v>
      </c>
      <c r="S850" s="16">
        <f>K850*R850</f>
        <v>0</v>
      </c>
      <c r="T850" s="16">
        <f>Q850-S850</f>
        <v>1283.2</v>
      </c>
      <c r="U850" s="16">
        <f>T850*1</f>
        <v>1283.2</v>
      </c>
      <c r="V850" s="16">
        <f>T850-U850</f>
        <v>0</v>
      </c>
      <c r="W850" s="16"/>
      <c r="X850" s="17"/>
      <c r="Y850" s="13"/>
      <c r="Z850" s="13" t="s">
        <v>35</v>
      </c>
    </row>
    <row r="851" spans="1:26" x14ac:dyDescent="0.25">
      <c r="A851" s="11">
        <v>45314</v>
      </c>
      <c r="B851" s="12" t="s">
        <v>2359</v>
      </c>
      <c r="C851" s="12" t="s">
        <v>2360</v>
      </c>
      <c r="D851" s="12" t="s">
        <v>578</v>
      </c>
      <c r="E851" s="12" t="s">
        <v>29</v>
      </c>
      <c r="F851" s="12">
        <v>4450</v>
      </c>
      <c r="G851" s="13" t="s">
        <v>57</v>
      </c>
      <c r="H851" s="13" t="s">
        <v>31</v>
      </c>
      <c r="I851" s="13" t="s">
        <v>58</v>
      </c>
      <c r="J851" s="13" t="s">
        <v>59</v>
      </c>
      <c r="K851" s="14">
        <v>31.66</v>
      </c>
      <c r="L851" s="14">
        <v>20</v>
      </c>
      <c r="M851" s="14">
        <v>1.583</v>
      </c>
      <c r="N851" s="14" t="s">
        <v>34</v>
      </c>
      <c r="O851" s="14">
        <v>68</v>
      </c>
      <c r="P851" s="14"/>
      <c r="Q851" s="16">
        <f t="shared" ref="Q851" si="1310">+L851*O851</f>
        <v>1360</v>
      </c>
      <c r="R851" s="16">
        <v>0</v>
      </c>
      <c r="S851" s="16">
        <f t="shared" ref="S851" si="1311">+L851*R851</f>
        <v>0</v>
      </c>
      <c r="T851" s="16">
        <f t="shared" ref="T851" si="1312">+Q851-S851</f>
        <v>1360</v>
      </c>
      <c r="U851" s="16">
        <f t="shared" ref="U851" si="1313">+T851*1</f>
        <v>1360</v>
      </c>
      <c r="V851" s="16">
        <f t="shared" ref="V851" si="1314">+T851-U851</f>
        <v>0</v>
      </c>
      <c r="W851" s="16"/>
      <c r="X851" s="17"/>
      <c r="Y851" s="13"/>
      <c r="Z851" s="13" t="s">
        <v>35</v>
      </c>
    </row>
    <row r="852" spans="1:26" x14ac:dyDescent="0.25">
      <c r="A852" s="11">
        <v>45314</v>
      </c>
      <c r="B852" s="12" t="s">
        <v>2361</v>
      </c>
      <c r="C852" s="12" t="s">
        <v>2362</v>
      </c>
      <c r="D852" s="12" t="s">
        <v>410</v>
      </c>
      <c r="E852" s="12" t="s">
        <v>29</v>
      </c>
      <c r="F852" s="12">
        <v>2441</v>
      </c>
      <c r="G852" s="13" t="s">
        <v>145</v>
      </c>
      <c r="H852" s="13" t="s">
        <v>31</v>
      </c>
      <c r="I852" s="13" t="s">
        <v>58</v>
      </c>
      <c r="J852" s="13" t="s">
        <v>59</v>
      </c>
      <c r="K852" s="14">
        <v>42.36</v>
      </c>
      <c r="L852" s="14">
        <v>25</v>
      </c>
      <c r="M852" s="14">
        <v>1.6943999999999999</v>
      </c>
      <c r="N852" s="14">
        <v>43</v>
      </c>
      <c r="O852" s="14" t="s">
        <v>34</v>
      </c>
      <c r="P852" s="14"/>
      <c r="Q852" s="16">
        <f>K852*N852</f>
        <v>1821.48</v>
      </c>
      <c r="R852" s="16">
        <v>0</v>
      </c>
      <c r="S852" s="16">
        <f>K852*R852</f>
        <v>0</v>
      </c>
      <c r="T852" s="16">
        <f>Q852-S852</f>
        <v>1821.48</v>
      </c>
      <c r="U852" s="16">
        <f>T852*1</f>
        <v>1821.48</v>
      </c>
      <c r="V852" s="16">
        <f>T852-U852</f>
        <v>0</v>
      </c>
      <c r="W852" s="16"/>
      <c r="X852" s="17"/>
      <c r="Y852" s="13"/>
      <c r="Z852" s="13" t="s">
        <v>35</v>
      </c>
    </row>
    <row r="853" spans="1:26" x14ac:dyDescent="0.25">
      <c r="A853" s="11">
        <v>45314</v>
      </c>
      <c r="B853" s="12" t="s">
        <v>2363</v>
      </c>
      <c r="C853" s="12" t="s">
        <v>2364</v>
      </c>
      <c r="D853" s="12" t="s">
        <v>2267</v>
      </c>
      <c r="E853" s="12" t="s">
        <v>29</v>
      </c>
      <c r="F853" s="12">
        <v>2442</v>
      </c>
      <c r="G853" s="13" t="s">
        <v>145</v>
      </c>
      <c r="H853" s="13" t="s">
        <v>47</v>
      </c>
      <c r="I853" s="13" t="s">
        <v>368</v>
      </c>
      <c r="J853" s="13" t="s">
        <v>369</v>
      </c>
      <c r="K853" s="14">
        <v>36.96</v>
      </c>
      <c r="L853" s="14">
        <v>25</v>
      </c>
      <c r="M853" s="14">
        <v>1.4783999999999999</v>
      </c>
      <c r="N853" s="14">
        <v>32</v>
      </c>
      <c r="O853" s="14" t="s">
        <v>34</v>
      </c>
      <c r="P853" s="14"/>
      <c r="Q853" s="16">
        <f>K853*N853</f>
        <v>1182.72</v>
      </c>
      <c r="R853" s="16">
        <v>0</v>
      </c>
      <c r="S853" s="16">
        <f>K853*R853</f>
        <v>0</v>
      </c>
      <c r="T853" s="16">
        <f>Q853-S853</f>
        <v>1182.72</v>
      </c>
      <c r="U853" s="16">
        <f>T853*1</f>
        <v>1182.72</v>
      </c>
      <c r="V853" s="16">
        <f>T853-U853</f>
        <v>0</v>
      </c>
      <c r="W853" s="16"/>
      <c r="X853" s="17"/>
      <c r="Y853" s="13"/>
      <c r="Z853" s="13" t="s">
        <v>35</v>
      </c>
    </row>
    <row r="854" spans="1:26" x14ac:dyDescent="0.25">
      <c r="A854" s="11">
        <v>45314</v>
      </c>
      <c r="B854" s="12" t="s">
        <v>2365</v>
      </c>
      <c r="C854" s="12" t="s">
        <v>2366</v>
      </c>
      <c r="D854" s="12" t="s">
        <v>597</v>
      </c>
      <c r="E854" s="12" t="s">
        <v>598</v>
      </c>
      <c r="F854" s="12" t="s">
        <v>45</v>
      </c>
      <c r="G854" s="13" t="s">
        <v>46</v>
      </c>
      <c r="H854" s="13" t="s">
        <v>31</v>
      </c>
      <c r="I854" s="13" t="s">
        <v>58</v>
      </c>
      <c r="J854" s="13" t="s">
        <v>59</v>
      </c>
      <c r="K854" s="14">
        <v>32.24</v>
      </c>
      <c r="L854" s="14">
        <v>20</v>
      </c>
      <c r="M854" s="14">
        <v>1.6120000000000001</v>
      </c>
      <c r="N854" s="14">
        <v>45</v>
      </c>
      <c r="O854" s="14" t="s">
        <v>34</v>
      </c>
      <c r="P854" s="14">
        <v>30</v>
      </c>
      <c r="Q854" s="16">
        <f>(+K854*N854)-P854</f>
        <v>1420.8000000000002</v>
      </c>
      <c r="R854" s="16">
        <v>0</v>
      </c>
      <c r="S854" s="16">
        <f t="shared" ref="S854" si="1315">+K854*R854</f>
        <v>0</v>
      </c>
      <c r="T854" s="16">
        <f>+Q854-S854</f>
        <v>1420.8000000000002</v>
      </c>
      <c r="U854" s="16">
        <f>+T854*0</f>
        <v>0</v>
      </c>
      <c r="V854" s="16">
        <f t="shared" ref="V854" si="1316">T854-U854</f>
        <v>1420.8000000000002</v>
      </c>
      <c r="W854" s="16"/>
      <c r="X854" s="17"/>
      <c r="Y854" s="13"/>
      <c r="Z854" s="13" t="s">
        <v>35</v>
      </c>
    </row>
    <row r="855" spans="1:26" x14ac:dyDescent="0.25">
      <c r="A855" s="11">
        <v>45314</v>
      </c>
      <c r="B855" s="12" t="s">
        <v>2367</v>
      </c>
      <c r="C855" s="12" t="s">
        <v>2368</v>
      </c>
      <c r="D855" s="12" t="s">
        <v>2264</v>
      </c>
      <c r="E855" s="12" t="s">
        <v>29</v>
      </c>
      <c r="F855" s="12">
        <v>2443</v>
      </c>
      <c r="G855" s="13" t="s">
        <v>145</v>
      </c>
      <c r="H855" s="13" t="s">
        <v>47</v>
      </c>
      <c r="I855" s="13" t="s">
        <v>368</v>
      </c>
      <c r="J855" s="13" t="s">
        <v>369</v>
      </c>
      <c r="K855" s="14">
        <v>36.9</v>
      </c>
      <c r="L855" s="14">
        <v>25</v>
      </c>
      <c r="M855" s="14">
        <v>1.476</v>
      </c>
      <c r="N855" s="14">
        <v>32</v>
      </c>
      <c r="O855" s="14" t="s">
        <v>34</v>
      </c>
      <c r="P855" s="14"/>
      <c r="Q855" s="16">
        <f>K855*N855</f>
        <v>1180.8</v>
      </c>
      <c r="R855" s="16">
        <v>0</v>
      </c>
      <c r="S855" s="16">
        <f>K855*R855</f>
        <v>0</v>
      </c>
      <c r="T855" s="16">
        <f>Q855-S855</f>
        <v>1180.8</v>
      </c>
      <c r="U855" s="16">
        <f>T855*1</f>
        <v>1180.8</v>
      </c>
      <c r="V855" s="16">
        <f>T855-U855</f>
        <v>0</v>
      </c>
      <c r="W855" s="16"/>
      <c r="X855" s="17"/>
      <c r="Y855" s="13"/>
      <c r="Z855" s="13" t="s">
        <v>35</v>
      </c>
    </row>
    <row r="856" spans="1:26" x14ac:dyDescent="0.25">
      <c r="A856" s="11">
        <v>45314</v>
      </c>
      <c r="B856" s="12" t="s">
        <v>2369</v>
      </c>
      <c r="C856" s="12" t="s">
        <v>2370</v>
      </c>
      <c r="D856" s="12" t="s">
        <v>79</v>
      </c>
      <c r="E856" s="12" t="s">
        <v>29</v>
      </c>
      <c r="F856" s="12">
        <v>3432</v>
      </c>
      <c r="G856" s="13" t="s">
        <v>57</v>
      </c>
      <c r="H856" s="13" t="s">
        <v>31</v>
      </c>
      <c r="I856" s="13" t="s">
        <v>69</v>
      </c>
      <c r="J856" s="13" t="s">
        <v>70</v>
      </c>
      <c r="K856" s="14">
        <v>35.72</v>
      </c>
      <c r="L856" s="14">
        <v>25</v>
      </c>
      <c r="M856" s="14">
        <v>1.4288000000000001</v>
      </c>
      <c r="N856" s="14" t="s">
        <v>34</v>
      </c>
      <c r="O856" s="14">
        <v>68</v>
      </c>
      <c r="P856" s="14"/>
      <c r="Q856" s="16">
        <f t="shared" ref="Q856:Q857" si="1317">+L856*O856</f>
        <v>1700</v>
      </c>
      <c r="R856" s="16">
        <v>0</v>
      </c>
      <c r="S856" s="16">
        <f t="shared" ref="S856:S857" si="1318">+L856*R856</f>
        <v>0</v>
      </c>
      <c r="T856" s="16">
        <f t="shared" ref="T856:T857" si="1319">+Q856-S856</f>
        <v>1700</v>
      </c>
      <c r="U856" s="16">
        <f t="shared" ref="U856:U857" si="1320">+T856*1</f>
        <v>1700</v>
      </c>
      <c r="V856" s="16">
        <f t="shared" ref="V856:V857" si="1321">+T856-U856</f>
        <v>0</v>
      </c>
      <c r="W856" s="17"/>
      <c r="X856" s="17"/>
      <c r="Y856" s="13"/>
      <c r="Z856" s="13" t="s">
        <v>35</v>
      </c>
    </row>
    <row r="857" spans="1:26" x14ac:dyDescent="0.25">
      <c r="A857" s="11">
        <v>45314</v>
      </c>
      <c r="B857" s="12" t="s">
        <v>2371</v>
      </c>
      <c r="C857" s="12" t="s">
        <v>2372</v>
      </c>
      <c r="D857" s="12" t="s">
        <v>97</v>
      </c>
      <c r="E857" s="12" t="s">
        <v>29</v>
      </c>
      <c r="F857" s="12">
        <v>3617</v>
      </c>
      <c r="G857" s="13" t="s">
        <v>57</v>
      </c>
      <c r="H857" s="13" t="s">
        <v>31</v>
      </c>
      <c r="I857" s="13" t="s">
        <v>69</v>
      </c>
      <c r="J857" s="13" t="s">
        <v>70</v>
      </c>
      <c r="K857" s="14">
        <v>36.18</v>
      </c>
      <c r="L857" s="14">
        <v>25</v>
      </c>
      <c r="M857" s="14">
        <v>1.4472</v>
      </c>
      <c r="N857" s="14" t="s">
        <v>34</v>
      </c>
      <c r="O857" s="14">
        <v>68</v>
      </c>
      <c r="P857" s="14"/>
      <c r="Q857" s="16">
        <f t="shared" si="1317"/>
        <v>1700</v>
      </c>
      <c r="R857" s="16">
        <v>0</v>
      </c>
      <c r="S857" s="16">
        <f t="shared" si="1318"/>
        <v>0</v>
      </c>
      <c r="T857" s="16">
        <f t="shared" si="1319"/>
        <v>1700</v>
      </c>
      <c r="U857" s="16">
        <f t="shared" si="1320"/>
        <v>1700</v>
      </c>
      <c r="V857" s="16">
        <f t="shared" si="1321"/>
        <v>0</v>
      </c>
      <c r="W857" s="17"/>
      <c r="X857" s="17"/>
      <c r="Y857" s="13"/>
      <c r="Z857" s="13" t="s">
        <v>35</v>
      </c>
    </row>
    <row r="858" spans="1:26" x14ac:dyDescent="0.25">
      <c r="A858" s="11">
        <v>45314</v>
      </c>
      <c r="B858" s="12" t="s">
        <v>2373</v>
      </c>
      <c r="C858" s="12" t="s">
        <v>2374</v>
      </c>
      <c r="D858" s="12" t="s">
        <v>306</v>
      </c>
      <c r="E858" s="12" t="s">
        <v>29</v>
      </c>
      <c r="F858" s="12">
        <v>299</v>
      </c>
      <c r="G858" s="13" t="s">
        <v>83</v>
      </c>
      <c r="H858" s="13" t="s">
        <v>31</v>
      </c>
      <c r="I858" s="13" t="s">
        <v>58</v>
      </c>
      <c r="J858" s="13" t="s">
        <v>59</v>
      </c>
      <c r="K858" s="14">
        <v>43.7</v>
      </c>
      <c r="L858" s="14">
        <v>25</v>
      </c>
      <c r="M858" s="14">
        <v>1.748</v>
      </c>
      <c r="N858" s="14" t="s">
        <v>34</v>
      </c>
      <c r="O858" s="14">
        <v>70</v>
      </c>
      <c r="P858" s="14"/>
      <c r="Q858" s="15">
        <f>L858*O858</f>
        <v>1750</v>
      </c>
      <c r="R858" s="16">
        <v>0</v>
      </c>
      <c r="S858" s="16">
        <f>L858*R858</f>
        <v>0</v>
      </c>
      <c r="T858" s="16">
        <f>Q858-S858</f>
        <v>1750</v>
      </c>
      <c r="U858" s="16">
        <f>T858*1</f>
        <v>1750</v>
      </c>
      <c r="V858" s="16">
        <f>T858-U858</f>
        <v>0</v>
      </c>
      <c r="W858" s="16"/>
      <c r="X858" s="17"/>
      <c r="Y858" s="13"/>
      <c r="Z858" s="13" t="s">
        <v>35</v>
      </c>
    </row>
    <row r="859" spans="1:26" x14ac:dyDescent="0.25">
      <c r="A859" s="11">
        <v>45314</v>
      </c>
      <c r="B859" s="12" t="s">
        <v>2375</v>
      </c>
      <c r="C859" s="12" t="s">
        <v>2376</v>
      </c>
      <c r="D859" s="12" t="s">
        <v>2377</v>
      </c>
      <c r="E859" s="12" t="s">
        <v>598</v>
      </c>
      <c r="F859" s="12" t="s">
        <v>45</v>
      </c>
      <c r="G859" s="13" t="s">
        <v>46</v>
      </c>
      <c r="H859" s="13" t="s">
        <v>31</v>
      </c>
      <c r="I859" s="13" t="s">
        <v>58</v>
      </c>
      <c r="J859" s="13" t="s">
        <v>59</v>
      </c>
      <c r="K859" s="14">
        <v>28.88</v>
      </c>
      <c r="L859" s="14">
        <v>18</v>
      </c>
      <c r="M859" s="14">
        <v>1.6044444444444439</v>
      </c>
      <c r="N859" s="14">
        <v>45</v>
      </c>
      <c r="O859" s="14" t="s">
        <v>34</v>
      </c>
      <c r="P859" s="14">
        <v>30</v>
      </c>
      <c r="Q859" s="16">
        <f>(+K859*N859)-P859</f>
        <v>1269.5999999999999</v>
      </c>
      <c r="R859" s="16">
        <v>0</v>
      </c>
      <c r="S859" s="16">
        <f t="shared" ref="S859" si="1322">+K859*R859</f>
        <v>0</v>
      </c>
      <c r="T859" s="16">
        <f>+Q859-S859</f>
        <v>1269.5999999999999</v>
      </c>
      <c r="U859" s="16">
        <f>+T859*0</f>
        <v>0</v>
      </c>
      <c r="V859" s="16">
        <f t="shared" ref="V859" si="1323">T859-U859</f>
        <v>1269.5999999999999</v>
      </c>
      <c r="W859" s="17"/>
      <c r="X859" s="17"/>
      <c r="Y859" s="13"/>
      <c r="Z859" s="13" t="s">
        <v>35</v>
      </c>
    </row>
    <row r="860" spans="1:26" x14ac:dyDescent="0.25">
      <c r="A860" s="11">
        <v>45314</v>
      </c>
      <c r="B860" s="12" t="s">
        <v>2378</v>
      </c>
      <c r="C860" s="12" t="s">
        <v>2379</v>
      </c>
      <c r="D860" s="12" t="s">
        <v>244</v>
      </c>
      <c r="E860" s="12" t="s">
        <v>29</v>
      </c>
      <c r="F860" s="12">
        <v>3618</v>
      </c>
      <c r="G860" s="13" t="s">
        <v>57</v>
      </c>
      <c r="H860" s="13" t="s">
        <v>93</v>
      </c>
      <c r="I860" s="13" t="s">
        <v>93</v>
      </c>
      <c r="J860" s="13" t="s">
        <v>94</v>
      </c>
      <c r="K860" s="14">
        <v>38.299999999999997</v>
      </c>
      <c r="L860" s="14">
        <v>25</v>
      </c>
      <c r="M860" s="14">
        <v>1.532</v>
      </c>
      <c r="N860" s="14" t="s">
        <v>34</v>
      </c>
      <c r="O860" s="14">
        <v>25</v>
      </c>
      <c r="P860" s="14"/>
      <c r="Q860" s="16">
        <f t="shared" ref="Q860" si="1324">+L860*O860</f>
        <v>625</v>
      </c>
      <c r="R860" s="16">
        <v>0</v>
      </c>
      <c r="S860" s="16">
        <f t="shared" ref="S860" si="1325">+L860*R860</f>
        <v>0</v>
      </c>
      <c r="T860" s="16">
        <f t="shared" ref="T860" si="1326">+Q860-S860</f>
        <v>625</v>
      </c>
      <c r="U860" s="16">
        <f t="shared" ref="U860" si="1327">+T860*1</f>
        <v>625</v>
      </c>
      <c r="V860" s="16">
        <f t="shared" ref="V860" si="1328">+T860-U860</f>
        <v>0</v>
      </c>
      <c r="W860" s="16"/>
      <c r="X860" s="17"/>
      <c r="Y860" s="13"/>
      <c r="Z860" s="13" t="s">
        <v>35</v>
      </c>
    </row>
    <row r="861" spans="1:26" x14ac:dyDescent="0.25">
      <c r="A861" s="11">
        <v>45314</v>
      </c>
      <c r="B861" s="12" t="s">
        <v>2380</v>
      </c>
      <c r="C861" s="12" t="s">
        <v>2381</v>
      </c>
      <c r="D861" s="12" t="s">
        <v>120</v>
      </c>
      <c r="E861" s="12" t="s">
        <v>29</v>
      </c>
      <c r="F861" s="12">
        <v>4393</v>
      </c>
      <c r="G861" s="13" t="s">
        <v>30</v>
      </c>
      <c r="H861" s="13" t="s">
        <v>31</v>
      </c>
      <c r="I861" s="13" t="s">
        <v>40</v>
      </c>
      <c r="J861" s="13" t="s">
        <v>41</v>
      </c>
      <c r="K861" s="14">
        <v>26.56</v>
      </c>
      <c r="L861" s="14">
        <v>18</v>
      </c>
      <c r="M861" s="14">
        <v>1.475555555555556</v>
      </c>
      <c r="N861" s="14" t="s">
        <v>34</v>
      </c>
      <c r="O861" s="14">
        <v>72</v>
      </c>
      <c r="P861" s="14"/>
      <c r="Q861" s="15">
        <f>+L861*O861</f>
        <v>1296</v>
      </c>
      <c r="R861" s="16">
        <v>0</v>
      </c>
      <c r="S861" s="16">
        <f>M861*R861</f>
        <v>0</v>
      </c>
      <c r="T861" s="16">
        <f t="shared" ref="T861" si="1329">Q861-S861</f>
        <v>1296</v>
      </c>
      <c r="U861" s="16">
        <f t="shared" ref="U861" si="1330">T861*1</f>
        <v>1296</v>
      </c>
      <c r="V861" s="16">
        <f t="shared" ref="V861:V862" si="1331">T861-U861</f>
        <v>0</v>
      </c>
      <c r="W861" s="16"/>
      <c r="X861" s="17"/>
      <c r="Y861" s="13"/>
      <c r="Z861" s="13" t="s">
        <v>35</v>
      </c>
    </row>
    <row r="862" spans="1:26" x14ac:dyDescent="0.25">
      <c r="A862" s="11">
        <v>45314</v>
      </c>
      <c r="B862" s="12" t="s">
        <v>2382</v>
      </c>
      <c r="C862" s="12" t="s">
        <v>2383</v>
      </c>
      <c r="D862" s="12" t="s">
        <v>601</v>
      </c>
      <c r="E862" s="12" t="s">
        <v>598</v>
      </c>
      <c r="F862" s="12" t="s">
        <v>45</v>
      </c>
      <c r="G862" s="13" t="s">
        <v>46</v>
      </c>
      <c r="H862" s="13" t="s">
        <v>31</v>
      </c>
      <c r="I862" s="13" t="s">
        <v>58</v>
      </c>
      <c r="J862" s="13" t="s">
        <v>59</v>
      </c>
      <c r="K862" s="14">
        <v>32.56</v>
      </c>
      <c r="L862" s="14">
        <v>20</v>
      </c>
      <c r="M862" s="14">
        <v>1.6279999999999999</v>
      </c>
      <c r="N862" s="14">
        <v>45</v>
      </c>
      <c r="O862" s="14" t="s">
        <v>34</v>
      </c>
      <c r="P862" s="14">
        <v>30</v>
      </c>
      <c r="Q862" s="16">
        <f>(+K862*N862)-P862</f>
        <v>1435.2</v>
      </c>
      <c r="R862" s="16">
        <v>0</v>
      </c>
      <c r="S862" s="16">
        <f t="shared" ref="S862" si="1332">+K862*R862</f>
        <v>0</v>
      </c>
      <c r="T862" s="16">
        <f>+Q862-S862</f>
        <v>1435.2</v>
      </c>
      <c r="U862" s="16">
        <f>+T862*0</f>
        <v>0</v>
      </c>
      <c r="V862" s="16">
        <f t="shared" si="1331"/>
        <v>1435.2</v>
      </c>
      <c r="W862" s="16"/>
      <c r="X862" s="17"/>
      <c r="Y862" s="13"/>
      <c r="Z862" s="13" t="s">
        <v>35</v>
      </c>
    </row>
    <row r="863" spans="1:26" x14ac:dyDescent="0.25">
      <c r="A863" s="11">
        <v>45314</v>
      </c>
      <c r="B863" s="12" t="s">
        <v>2384</v>
      </c>
      <c r="C863" s="12" t="s">
        <v>2385</v>
      </c>
      <c r="D863" s="12" t="s">
        <v>1784</v>
      </c>
      <c r="E863" s="12" t="s">
        <v>29</v>
      </c>
      <c r="F863" s="12">
        <v>113</v>
      </c>
      <c r="G863" s="13" t="s">
        <v>1036</v>
      </c>
      <c r="H863" s="13" t="s">
        <v>31</v>
      </c>
      <c r="I863" s="13" t="s">
        <v>40</v>
      </c>
      <c r="J863" s="13" t="s">
        <v>41</v>
      </c>
      <c r="K863" s="14">
        <v>35.92</v>
      </c>
      <c r="L863" s="14">
        <v>25</v>
      </c>
      <c r="M863" s="14">
        <v>1.4368000000000001</v>
      </c>
      <c r="N863" s="14" t="s">
        <v>34</v>
      </c>
      <c r="O863" s="14">
        <v>72</v>
      </c>
      <c r="P863" s="14"/>
      <c r="Q863" s="16">
        <f>+L863*O863</f>
        <v>1800</v>
      </c>
      <c r="R863" s="16">
        <v>0</v>
      </c>
      <c r="S863" s="16">
        <f>+L863*R863</f>
        <v>0</v>
      </c>
      <c r="T863" s="16">
        <f>+Q863-S863</f>
        <v>1800</v>
      </c>
      <c r="U863" s="16">
        <f>+T863*1</f>
        <v>1800</v>
      </c>
      <c r="V863" s="16">
        <f>+T863-U863</f>
        <v>0</v>
      </c>
      <c r="W863" s="17"/>
      <c r="X863" s="17"/>
      <c r="Y863" s="13"/>
      <c r="Z863" s="13" t="s">
        <v>35</v>
      </c>
    </row>
    <row r="864" spans="1:26" x14ac:dyDescent="0.25">
      <c r="A864" s="11">
        <v>45314</v>
      </c>
      <c r="B864" s="12" t="s">
        <v>2386</v>
      </c>
      <c r="C864" s="12" t="s">
        <v>2387</v>
      </c>
      <c r="D864" s="12" t="s">
        <v>82</v>
      </c>
      <c r="E864" s="12" t="s">
        <v>29</v>
      </c>
      <c r="F864" s="12">
        <v>3623</v>
      </c>
      <c r="G864" s="13" t="s">
        <v>57</v>
      </c>
      <c r="H864" s="13" t="s">
        <v>31</v>
      </c>
      <c r="I864" s="13" t="s">
        <v>69</v>
      </c>
      <c r="J864" s="13" t="s">
        <v>70</v>
      </c>
      <c r="K864" s="14">
        <v>38.619999999999997</v>
      </c>
      <c r="L864" s="14">
        <v>25</v>
      </c>
      <c r="M864" s="14">
        <v>1.5448</v>
      </c>
      <c r="N864" s="14" t="s">
        <v>34</v>
      </c>
      <c r="O864" s="14">
        <v>68</v>
      </c>
      <c r="P864" s="14"/>
      <c r="Q864" s="16">
        <f t="shared" ref="Q864" si="1333">+L864*O864</f>
        <v>1700</v>
      </c>
      <c r="R864" s="16">
        <v>0</v>
      </c>
      <c r="S864" s="16">
        <f t="shared" ref="S864" si="1334">+L864*R864</f>
        <v>0</v>
      </c>
      <c r="T864" s="16">
        <f t="shared" ref="T864" si="1335">+Q864-S864</f>
        <v>1700</v>
      </c>
      <c r="U864" s="16">
        <f t="shared" ref="U864" si="1336">+T864*1</f>
        <v>1700</v>
      </c>
      <c r="V864" s="16">
        <f t="shared" ref="V864" si="1337">+T864-U864</f>
        <v>0</v>
      </c>
      <c r="W864" s="17"/>
      <c r="X864" s="17"/>
      <c r="Y864" s="13"/>
      <c r="Z864" s="13" t="s">
        <v>35</v>
      </c>
    </row>
    <row r="865" spans="1:26" x14ac:dyDescent="0.25">
      <c r="A865" s="11">
        <v>45314</v>
      </c>
      <c r="B865" s="12" t="s">
        <v>2388</v>
      </c>
      <c r="C865" s="12" t="s">
        <v>2389</v>
      </c>
      <c r="D865" s="12" t="s">
        <v>2390</v>
      </c>
      <c r="E865" s="12" t="s">
        <v>29</v>
      </c>
      <c r="F865" s="12">
        <v>3224</v>
      </c>
      <c r="G865" s="13" t="s">
        <v>53</v>
      </c>
      <c r="H865" s="13" t="s">
        <v>93</v>
      </c>
      <c r="I865" s="13" t="s">
        <v>93</v>
      </c>
      <c r="J865" s="13" t="s">
        <v>94</v>
      </c>
      <c r="K865" s="14">
        <v>37.840000000000003</v>
      </c>
      <c r="L865" s="14">
        <v>25</v>
      </c>
      <c r="M865" s="14">
        <v>1.5136000000000001</v>
      </c>
      <c r="N865" s="14" t="s">
        <v>34</v>
      </c>
      <c r="O865" s="14">
        <v>25</v>
      </c>
      <c r="P865" s="14"/>
      <c r="Q865" s="15">
        <f>L865*O865</f>
        <v>625</v>
      </c>
      <c r="R865" s="16">
        <v>0</v>
      </c>
      <c r="S865" s="16">
        <f>L865*R865</f>
        <v>0</v>
      </c>
      <c r="T865" s="16">
        <f>Q865-S865</f>
        <v>625</v>
      </c>
      <c r="U865" s="16">
        <f>T865*0</f>
        <v>0</v>
      </c>
      <c r="V865" s="16">
        <f>T865-U865</f>
        <v>625</v>
      </c>
      <c r="W865" s="17"/>
      <c r="X865" s="17"/>
      <c r="Y865" s="13"/>
      <c r="Z865" s="13" t="s">
        <v>35</v>
      </c>
    </row>
    <row r="866" spans="1:26" x14ac:dyDescent="0.25">
      <c r="A866" s="11">
        <v>45314</v>
      </c>
      <c r="B866" s="12" t="s">
        <v>884</v>
      </c>
      <c r="C866" s="12" t="s">
        <v>2391</v>
      </c>
      <c r="D866" s="12" t="s">
        <v>56</v>
      </c>
      <c r="E866" s="12" t="s">
        <v>29</v>
      </c>
      <c r="F866" s="12">
        <v>3803</v>
      </c>
      <c r="G866" s="13" t="s">
        <v>57</v>
      </c>
      <c r="H866" s="13" t="s">
        <v>93</v>
      </c>
      <c r="I866" s="13" t="s">
        <v>93</v>
      </c>
      <c r="J866" s="13" t="s">
        <v>94</v>
      </c>
      <c r="K866" s="14">
        <v>41.54</v>
      </c>
      <c r="L866" s="14">
        <v>25</v>
      </c>
      <c r="M866" s="14">
        <v>1.6616</v>
      </c>
      <c r="N866" s="14" t="s">
        <v>34</v>
      </c>
      <c r="O866" s="14">
        <v>25</v>
      </c>
      <c r="P866" s="14"/>
      <c r="Q866" s="16">
        <f t="shared" ref="Q866" si="1338">+L866*O866</f>
        <v>625</v>
      </c>
      <c r="R866" s="16">
        <v>0</v>
      </c>
      <c r="S866" s="16">
        <f t="shared" ref="S866" si="1339">+L866*R866</f>
        <v>0</v>
      </c>
      <c r="T866" s="16">
        <f t="shared" ref="T866:T869" si="1340">+Q866-S866</f>
        <v>625</v>
      </c>
      <c r="U866" s="16">
        <f t="shared" ref="U866" si="1341">+T866*1</f>
        <v>625</v>
      </c>
      <c r="V866" s="16">
        <f t="shared" ref="V866" si="1342">+T866-U866</f>
        <v>0</v>
      </c>
      <c r="W866" s="17"/>
      <c r="X866" s="17"/>
      <c r="Y866" s="13"/>
      <c r="Z866" s="13" t="s">
        <v>35</v>
      </c>
    </row>
    <row r="867" spans="1:26" x14ac:dyDescent="0.25">
      <c r="A867" s="11">
        <v>45314</v>
      </c>
      <c r="B867" s="12" t="s">
        <v>2392</v>
      </c>
      <c r="C867" s="12" t="s">
        <v>2393</v>
      </c>
      <c r="D867" s="12" t="s">
        <v>133</v>
      </c>
      <c r="E867" s="12" t="s">
        <v>29</v>
      </c>
      <c r="F867" s="12">
        <v>703</v>
      </c>
      <c r="G867" s="13" t="s">
        <v>130</v>
      </c>
      <c r="H867" s="13" t="s">
        <v>47</v>
      </c>
      <c r="I867" s="13" t="s">
        <v>368</v>
      </c>
      <c r="J867" s="13" t="s">
        <v>369</v>
      </c>
      <c r="K867" s="14">
        <v>40.619999999999997</v>
      </c>
      <c r="L867" s="14">
        <v>25</v>
      </c>
      <c r="M867" s="14">
        <v>1.6248</v>
      </c>
      <c r="N867" s="14" t="s">
        <v>34</v>
      </c>
      <c r="O867" s="14">
        <v>52</v>
      </c>
      <c r="P867" s="14"/>
      <c r="Q867" s="16">
        <f>+L867*O867</f>
        <v>1300</v>
      </c>
      <c r="R867" s="16">
        <v>0</v>
      </c>
      <c r="S867" s="16">
        <f>+L867*R867</f>
        <v>0</v>
      </c>
      <c r="T867" s="16">
        <f t="shared" si="1340"/>
        <v>1300</v>
      </c>
      <c r="U867" s="16">
        <f>+T867*1</f>
        <v>1300</v>
      </c>
      <c r="V867" s="16">
        <f>+T867-U867</f>
        <v>0</v>
      </c>
      <c r="W867" s="16"/>
      <c r="X867" s="17"/>
      <c r="Y867" s="13"/>
      <c r="Z867" s="13" t="s">
        <v>35</v>
      </c>
    </row>
    <row r="868" spans="1:26" x14ac:dyDescent="0.25">
      <c r="A868" s="11">
        <v>45314</v>
      </c>
      <c r="B868" s="12" t="s">
        <v>2394</v>
      </c>
      <c r="C868" s="12" t="s">
        <v>2395</v>
      </c>
      <c r="D868" s="12" t="s">
        <v>129</v>
      </c>
      <c r="E868" s="12" t="s">
        <v>29</v>
      </c>
      <c r="F868" s="12">
        <v>700</v>
      </c>
      <c r="G868" s="13" t="s">
        <v>130</v>
      </c>
      <c r="H868" s="13" t="s">
        <v>47</v>
      </c>
      <c r="I868" s="13" t="s">
        <v>368</v>
      </c>
      <c r="J868" s="13" t="s">
        <v>369</v>
      </c>
      <c r="K868" s="14">
        <v>35.380000000000003</v>
      </c>
      <c r="L868" s="14">
        <v>25</v>
      </c>
      <c r="M868" s="14">
        <v>1.4152</v>
      </c>
      <c r="N868" s="14" t="s">
        <v>34</v>
      </c>
      <c r="O868" s="14">
        <v>52</v>
      </c>
      <c r="P868" s="14"/>
      <c r="Q868" s="16">
        <f>+L868*O868</f>
        <v>1300</v>
      </c>
      <c r="R868" s="16">
        <v>0</v>
      </c>
      <c r="S868" s="16">
        <f>+L868*R868</f>
        <v>0</v>
      </c>
      <c r="T868" s="16">
        <f t="shared" si="1340"/>
        <v>1300</v>
      </c>
      <c r="U868" s="16">
        <f>+T868*1</f>
        <v>1300</v>
      </c>
      <c r="V868" s="16">
        <f>+T868-U868</f>
        <v>0</v>
      </c>
      <c r="W868" s="16"/>
      <c r="X868" s="17"/>
      <c r="Y868" s="13"/>
      <c r="Z868" s="13" t="s">
        <v>35</v>
      </c>
    </row>
    <row r="869" spans="1:26" x14ac:dyDescent="0.25">
      <c r="A869" s="11">
        <v>45314</v>
      </c>
      <c r="B869" s="12" t="s">
        <v>2396</v>
      </c>
      <c r="C869" s="12" t="s">
        <v>2397</v>
      </c>
      <c r="D869" s="12" t="s">
        <v>208</v>
      </c>
      <c r="E869" s="12" t="s">
        <v>29</v>
      </c>
      <c r="F869" s="12">
        <v>3572</v>
      </c>
      <c r="G869" s="13" t="s">
        <v>57</v>
      </c>
      <c r="H869" s="13" t="s">
        <v>93</v>
      </c>
      <c r="I869" s="13" t="s">
        <v>93</v>
      </c>
      <c r="J869" s="13" t="s">
        <v>94</v>
      </c>
      <c r="K869" s="14">
        <v>40.1</v>
      </c>
      <c r="L869" s="14">
        <v>25</v>
      </c>
      <c r="M869" s="14">
        <v>1.6040000000000001</v>
      </c>
      <c r="N869" s="14" t="s">
        <v>34</v>
      </c>
      <c r="O869" s="14">
        <v>25</v>
      </c>
      <c r="P869" s="14"/>
      <c r="Q869" s="16">
        <f t="shared" ref="Q869" si="1343">+L869*O869</f>
        <v>625</v>
      </c>
      <c r="R869" s="16">
        <v>0</v>
      </c>
      <c r="S869" s="16">
        <f t="shared" ref="S869" si="1344">+L869*R869</f>
        <v>0</v>
      </c>
      <c r="T869" s="16">
        <f t="shared" si="1340"/>
        <v>625</v>
      </c>
      <c r="U869" s="16">
        <f t="shared" ref="U869" si="1345">+T869*1</f>
        <v>625</v>
      </c>
      <c r="V869" s="16">
        <f t="shared" ref="V869" si="1346">+T869-U869</f>
        <v>0</v>
      </c>
      <c r="W869" s="16"/>
      <c r="X869" s="17"/>
      <c r="Y869" s="13"/>
      <c r="Z869" s="13" t="s">
        <v>35</v>
      </c>
    </row>
    <row r="870" spans="1:26" x14ac:dyDescent="0.25">
      <c r="A870" s="11">
        <v>45314</v>
      </c>
      <c r="B870" s="12" t="s">
        <v>2398</v>
      </c>
      <c r="C870" s="12" t="s">
        <v>2399</v>
      </c>
      <c r="D870" s="12" t="s">
        <v>86</v>
      </c>
      <c r="E870" s="12" t="s">
        <v>29</v>
      </c>
      <c r="F870" s="12">
        <v>3225</v>
      </c>
      <c r="G870" s="13" t="s">
        <v>53</v>
      </c>
      <c r="H870" s="13" t="s">
        <v>93</v>
      </c>
      <c r="I870" s="13" t="s">
        <v>93</v>
      </c>
      <c r="J870" s="13" t="s">
        <v>94</v>
      </c>
      <c r="K870" s="14">
        <v>39.42</v>
      </c>
      <c r="L870" s="14">
        <v>25</v>
      </c>
      <c r="M870" s="14">
        <v>1.5768</v>
      </c>
      <c r="N870" s="14" t="s">
        <v>34</v>
      </c>
      <c r="O870" s="14">
        <v>25</v>
      </c>
      <c r="P870" s="14"/>
      <c r="Q870" s="15">
        <f>L870*O870</f>
        <v>625</v>
      </c>
      <c r="R870" s="16">
        <v>0</v>
      </c>
      <c r="S870" s="16">
        <f>L870*R870</f>
        <v>0</v>
      </c>
      <c r="T870" s="16">
        <f>Q870-S870</f>
        <v>625</v>
      </c>
      <c r="U870" s="16">
        <f>T870*0</f>
        <v>0</v>
      </c>
      <c r="V870" s="16">
        <f>T870-U870</f>
        <v>625</v>
      </c>
      <c r="W870" s="16"/>
      <c r="X870" s="17"/>
      <c r="Y870" s="13"/>
      <c r="Z870" s="13" t="s">
        <v>35</v>
      </c>
    </row>
    <row r="871" spans="1:26" x14ac:dyDescent="0.25">
      <c r="A871" s="11">
        <v>45314</v>
      </c>
      <c r="B871" s="12" t="s">
        <v>2400</v>
      </c>
      <c r="C871" s="12" t="s">
        <v>2401</v>
      </c>
      <c r="D871" s="12" t="s">
        <v>89</v>
      </c>
      <c r="E871" s="12" t="s">
        <v>29</v>
      </c>
      <c r="F871" s="12">
        <v>3477</v>
      </c>
      <c r="G871" s="13" t="s">
        <v>57</v>
      </c>
      <c r="H871" s="13" t="s">
        <v>93</v>
      </c>
      <c r="I871" s="13" t="s">
        <v>93</v>
      </c>
      <c r="J871" s="13" t="s">
        <v>94</v>
      </c>
      <c r="K871" s="14">
        <v>42.34</v>
      </c>
      <c r="L871" s="14">
        <v>25</v>
      </c>
      <c r="M871" s="14">
        <v>1.6936</v>
      </c>
      <c r="N871" s="14" t="s">
        <v>34</v>
      </c>
      <c r="O871" s="14">
        <v>25</v>
      </c>
      <c r="P871" s="14"/>
      <c r="Q871" s="16">
        <f t="shared" ref="Q871" si="1347">+L871*O871</f>
        <v>625</v>
      </c>
      <c r="R871" s="16">
        <v>0</v>
      </c>
      <c r="S871" s="16">
        <f t="shared" ref="S871" si="1348">+L871*R871</f>
        <v>0</v>
      </c>
      <c r="T871" s="16">
        <f t="shared" ref="T871" si="1349">+Q871-S871</f>
        <v>625</v>
      </c>
      <c r="U871" s="16">
        <f t="shared" ref="U871" si="1350">+T871*1</f>
        <v>625</v>
      </c>
      <c r="V871" s="16">
        <f t="shared" ref="V871" si="1351">+T871-U871</f>
        <v>0</v>
      </c>
      <c r="W871" s="16"/>
      <c r="X871" s="17"/>
      <c r="Y871" s="13"/>
      <c r="Z871" s="13" t="s">
        <v>35</v>
      </c>
    </row>
    <row r="872" spans="1:26" x14ac:dyDescent="0.25">
      <c r="A872" s="11">
        <v>45314</v>
      </c>
      <c r="B872" s="12" t="s">
        <v>2402</v>
      </c>
      <c r="C872" s="12" t="s">
        <v>2403</v>
      </c>
      <c r="D872" s="12" t="s">
        <v>52</v>
      </c>
      <c r="E872" s="12" t="s">
        <v>29</v>
      </c>
      <c r="F872" s="12">
        <v>3226</v>
      </c>
      <c r="G872" s="13" t="s">
        <v>53</v>
      </c>
      <c r="H872" s="13" t="s">
        <v>93</v>
      </c>
      <c r="I872" s="13" t="s">
        <v>93</v>
      </c>
      <c r="J872" s="13" t="s">
        <v>94</v>
      </c>
      <c r="K872" s="14">
        <v>41.84</v>
      </c>
      <c r="L872" s="14">
        <v>25</v>
      </c>
      <c r="M872" s="14">
        <v>1.6736</v>
      </c>
      <c r="N872" s="14" t="s">
        <v>34</v>
      </c>
      <c r="O872" s="14">
        <v>25</v>
      </c>
      <c r="P872" s="14"/>
      <c r="Q872" s="15">
        <f>L872*O872</f>
        <v>625</v>
      </c>
      <c r="R872" s="16">
        <v>0</v>
      </c>
      <c r="S872" s="16">
        <f>L872*R872</f>
        <v>0</v>
      </c>
      <c r="T872" s="16">
        <f>Q872-S872</f>
        <v>625</v>
      </c>
      <c r="U872" s="16">
        <f>T872*0</f>
        <v>0</v>
      </c>
      <c r="V872" s="16">
        <f>T872-U872</f>
        <v>625</v>
      </c>
      <c r="W872" s="19"/>
      <c r="X872" s="19"/>
      <c r="Y872" s="13"/>
      <c r="Z872" s="13" t="s">
        <v>35</v>
      </c>
    </row>
    <row r="873" spans="1:26" x14ac:dyDescent="0.25">
      <c r="A873" s="11">
        <v>45314</v>
      </c>
      <c r="B873" s="12" t="s">
        <v>2404</v>
      </c>
      <c r="C873" s="12" t="s">
        <v>2405</v>
      </c>
      <c r="D873" s="12" t="s">
        <v>410</v>
      </c>
      <c r="E873" s="12" t="s">
        <v>29</v>
      </c>
      <c r="F873" s="12">
        <v>2444</v>
      </c>
      <c r="G873" s="13" t="s">
        <v>145</v>
      </c>
      <c r="H873" s="13" t="s">
        <v>31</v>
      </c>
      <c r="I873" s="13" t="s">
        <v>40</v>
      </c>
      <c r="J873" s="13" t="s">
        <v>41</v>
      </c>
      <c r="K873" s="14">
        <v>36.92</v>
      </c>
      <c r="L873" s="14">
        <v>25</v>
      </c>
      <c r="M873" s="14">
        <v>1.4767999999999999</v>
      </c>
      <c r="N873" s="14">
        <v>46</v>
      </c>
      <c r="O873" s="14" t="s">
        <v>34</v>
      </c>
      <c r="P873" s="14"/>
      <c r="Q873" s="16">
        <f>K873*N873</f>
        <v>1698.3200000000002</v>
      </c>
      <c r="R873" s="16">
        <v>0</v>
      </c>
      <c r="S873" s="16">
        <f>K873*R873</f>
        <v>0</v>
      </c>
      <c r="T873" s="16">
        <f>Q873-S873</f>
        <v>1698.3200000000002</v>
      </c>
      <c r="U873" s="16">
        <f>T873*1</f>
        <v>1698.3200000000002</v>
      </c>
      <c r="V873" s="16">
        <f>T873-U873</f>
        <v>0</v>
      </c>
      <c r="W873" s="16"/>
      <c r="X873" s="17"/>
      <c r="Y873" s="13"/>
      <c r="Z873" s="13" t="s">
        <v>35</v>
      </c>
    </row>
    <row r="874" spans="1:26" x14ac:dyDescent="0.25">
      <c r="A874" s="11">
        <v>45314</v>
      </c>
      <c r="B874" s="12" t="s">
        <v>2406</v>
      </c>
      <c r="C874" s="12" t="s">
        <v>2407</v>
      </c>
      <c r="D874" s="12" t="s">
        <v>97</v>
      </c>
      <c r="E874" s="12" t="s">
        <v>29</v>
      </c>
      <c r="F874" s="12">
        <v>3619</v>
      </c>
      <c r="G874" s="13" t="s">
        <v>57</v>
      </c>
      <c r="H874" s="13" t="s">
        <v>93</v>
      </c>
      <c r="I874" s="13" t="s">
        <v>93</v>
      </c>
      <c r="J874" s="13" t="s">
        <v>94</v>
      </c>
      <c r="K874" s="14">
        <v>40.9</v>
      </c>
      <c r="L874" s="14">
        <v>25</v>
      </c>
      <c r="M874" s="14">
        <v>1.6359999999999999</v>
      </c>
      <c r="N874" s="14" t="s">
        <v>34</v>
      </c>
      <c r="O874" s="14">
        <v>25</v>
      </c>
      <c r="P874" s="14"/>
      <c r="Q874" s="16">
        <f t="shared" ref="Q874" si="1352">+L874*O874</f>
        <v>625</v>
      </c>
      <c r="R874" s="16">
        <v>0</v>
      </c>
      <c r="S874" s="16">
        <f t="shared" ref="S874" si="1353">+L874*R874</f>
        <v>0</v>
      </c>
      <c r="T874" s="16">
        <f t="shared" ref="T874" si="1354">+Q874-S874</f>
        <v>625</v>
      </c>
      <c r="U874" s="16">
        <f t="shared" ref="U874" si="1355">+T874*1</f>
        <v>625</v>
      </c>
      <c r="V874" s="16">
        <f t="shared" ref="V874" si="1356">+T874-U874</f>
        <v>0</v>
      </c>
      <c r="W874" s="17"/>
      <c r="X874" s="17"/>
      <c r="Y874" s="13"/>
      <c r="Z874" s="13" t="s">
        <v>35</v>
      </c>
    </row>
    <row r="875" spans="1:26" x14ac:dyDescent="0.25">
      <c r="A875" s="11">
        <v>45314</v>
      </c>
      <c r="B875" s="12" t="s">
        <v>2408</v>
      </c>
      <c r="C875" s="12" t="s">
        <v>2409</v>
      </c>
      <c r="D875" s="12" t="s">
        <v>2267</v>
      </c>
      <c r="E875" s="12" t="s">
        <v>29</v>
      </c>
      <c r="F875" s="12">
        <v>2445</v>
      </c>
      <c r="G875" s="13" t="s">
        <v>145</v>
      </c>
      <c r="H875" s="13" t="s">
        <v>47</v>
      </c>
      <c r="I875" s="13" t="s">
        <v>368</v>
      </c>
      <c r="J875" s="13" t="s">
        <v>369</v>
      </c>
      <c r="K875" s="14">
        <v>37.880000000000003</v>
      </c>
      <c r="L875" s="14">
        <v>25</v>
      </c>
      <c r="M875" s="14">
        <v>1.5152000000000001</v>
      </c>
      <c r="N875" s="14">
        <v>32</v>
      </c>
      <c r="O875" s="14" t="s">
        <v>34</v>
      </c>
      <c r="P875" s="14"/>
      <c r="Q875" s="16">
        <f>K875*N875</f>
        <v>1212.1600000000001</v>
      </c>
      <c r="R875" s="16">
        <v>0</v>
      </c>
      <c r="S875" s="16">
        <f>K875*R875</f>
        <v>0</v>
      </c>
      <c r="T875" s="16">
        <f>Q875-S875</f>
        <v>1212.1600000000001</v>
      </c>
      <c r="U875" s="16">
        <f>T875*1</f>
        <v>1212.1600000000001</v>
      </c>
      <c r="V875" s="16">
        <f>T875-U875</f>
        <v>0</v>
      </c>
      <c r="W875" s="16"/>
      <c r="X875" s="17"/>
      <c r="Y875" s="13"/>
      <c r="Z875" s="13" t="s">
        <v>35</v>
      </c>
    </row>
    <row r="876" spans="1:26" x14ac:dyDescent="0.25">
      <c r="A876" s="11">
        <v>45314</v>
      </c>
      <c r="B876" s="12" t="s">
        <v>2410</v>
      </c>
      <c r="C876" s="12" t="s">
        <v>2411</v>
      </c>
      <c r="D876" s="12" t="s">
        <v>2264</v>
      </c>
      <c r="E876" s="12" t="s">
        <v>29</v>
      </c>
      <c r="F876" s="12">
        <v>2446</v>
      </c>
      <c r="G876" s="13" t="s">
        <v>145</v>
      </c>
      <c r="H876" s="13" t="s">
        <v>47</v>
      </c>
      <c r="I876" s="13" t="s">
        <v>368</v>
      </c>
      <c r="J876" s="13" t="s">
        <v>369</v>
      </c>
      <c r="K876" s="14">
        <v>37.44</v>
      </c>
      <c r="L876" s="14">
        <v>25</v>
      </c>
      <c r="M876" s="14">
        <v>1.4976</v>
      </c>
      <c r="N876" s="14">
        <v>32</v>
      </c>
      <c r="O876" s="14" t="s">
        <v>34</v>
      </c>
      <c r="P876" s="14"/>
      <c r="Q876" s="16">
        <f>K876*N876</f>
        <v>1198.08</v>
      </c>
      <c r="R876" s="16">
        <v>0</v>
      </c>
      <c r="S876" s="16">
        <f>K876*R876</f>
        <v>0</v>
      </c>
      <c r="T876" s="16">
        <f>Q876-S876</f>
        <v>1198.08</v>
      </c>
      <c r="U876" s="16">
        <f>T876*1</f>
        <v>1198.08</v>
      </c>
      <c r="V876" s="16">
        <f>T876-U876</f>
        <v>0</v>
      </c>
      <c r="W876" s="16"/>
      <c r="X876" s="17"/>
      <c r="Y876" s="13"/>
      <c r="Z876" s="13" t="s">
        <v>35</v>
      </c>
    </row>
    <row r="877" spans="1:26" x14ac:dyDescent="0.25">
      <c r="A877" s="11">
        <v>45314</v>
      </c>
      <c r="B877" s="12" t="s">
        <v>2412</v>
      </c>
      <c r="C877" s="12" t="s">
        <v>2413</v>
      </c>
      <c r="D877" s="12" t="s">
        <v>2276</v>
      </c>
      <c r="E877" s="12" t="s">
        <v>29</v>
      </c>
      <c r="F877" s="12">
        <v>2447</v>
      </c>
      <c r="G877" s="13" t="s">
        <v>145</v>
      </c>
      <c r="H877" s="13" t="s">
        <v>47</v>
      </c>
      <c r="I877" s="13" t="s">
        <v>368</v>
      </c>
      <c r="J877" s="13" t="s">
        <v>369</v>
      </c>
      <c r="K877" s="14">
        <v>38.340000000000003</v>
      </c>
      <c r="L877" s="14">
        <v>25</v>
      </c>
      <c r="M877" s="14">
        <v>1.5336000000000001</v>
      </c>
      <c r="N877" s="14">
        <v>32</v>
      </c>
      <c r="O877" s="14" t="s">
        <v>34</v>
      </c>
      <c r="P877" s="14"/>
      <c r="Q877" s="16">
        <f>K877*N877</f>
        <v>1226.8800000000001</v>
      </c>
      <c r="R877" s="16">
        <v>0</v>
      </c>
      <c r="S877" s="16">
        <f>K877*R877</f>
        <v>0</v>
      </c>
      <c r="T877" s="16">
        <f>Q877-S877</f>
        <v>1226.8800000000001</v>
      </c>
      <c r="U877" s="16">
        <f>T877*1</f>
        <v>1226.8800000000001</v>
      </c>
      <c r="V877" s="16">
        <f>T877-U877</f>
        <v>0</v>
      </c>
      <c r="W877" s="16"/>
      <c r="X877" s="17"/>
      <c r="Y877" s="13"/>
      <c r="Z877" s="13" t="s">
        <v>35</v>
      </c>
    </row>
    <row r="878" spans="1:26" x14ac:dyDescent="0.25">
      <c r="A878" s="11">
        <v>45314</v>
      </c>
      <c r="B878" s="12" t="s">
        <v>2414</v>
      </c>
      <c r="C878" s="12" t="s">
        <v>2415</v>
      </c>
      <c r="D878" s="12" t="s">
        <v>79</v>
      </c>
      <c r="E878" s="12" t="s">
        <v>29</v>
      </c>
      <c r="F878" s="12">
        <v>3433</v>
      </c>
      <c r="G878" s="13" t="s">
        <v>57</v>
      </c>
      <c r="H878" s="13" t="s">
        <v>93</v>
      </c>
      <c r="I878" s="13" t="s">
        <v>93</v>
      </c>
      <c r="J878" s="13" t="s">
        <v>94</v>
      </c>
      <c r="K878" s="14">
        <v>37.26</v>
      </c>
      <c r="L878" s="14">
        <v>25</v>
      </c>
      <c r="M878" s="14">
        <v>1.4903999999999999</v>
      </c>
      <c r="N878" s="14" t="s">
        <v>34</v>
      </c>
      <c r="O878" s="14">
        <v>25</v>
      </c>
      <c r="P878" s="14"/>
      <c r="Q878" s="16">
        <f t="shared" ref="Q878" si="1357">+L878*O878</f>
        <v>625</v>
      </c>
      <c r="R878" s="16">
        <v>0</v>
      </c>
      <c r="S878" s="16">
        <f t="shared" ref="S878" si="1358">+L878*R878</f>
        <v>0</v>
      </c>
      <c r="T878" s="16">
        <f t="shared" ref="T878" si="1359">+Q878-S878</f>
        <v>625</v>
      </c>
      <c r="U878" s="16">
        <f t="shared" ref="U878" si="1360">+T878*1</f>
        <v>625</v>
      </c>
      <c r="V878" s="16">
        <f t="shared" ref="V878" si="1361">+T878-U878</f>
        <v>0</v>
      </c>
      <c r="W878" s="16"/>
      <c r="X878" s="17"/>
      <c r="Y878" s="13"/>
      <c r="Z878" s="13" t="s">
        <v>35</v>
      </c>
    </row>
    <row r="879" spans="1:26" x14ac:dyDescent="0.25">
      <c r="A879" s="11">
        <v>45314</v>
      </c>
      <c r="B879" s="12" t="s">
        <v>2416</v>
      </c>
      <c r="C879" s="12" t="s">
        <v>2417</v>
      </c>
      <c r="D879" s="12" t="s">
        <v>597</v>
      </c>
      <c r="E879" s="12" t="s">
        <v>598</v>
      </c>
      <c r="F879" s="12" t="s">
        <v>45</v>
      </c>
      <c r="G879" s="13" t="s">
        <v>46</v>
      </c>
      <c r="H879" s="13" t="s">
        <v>31</v>
      </c>
      <c r="I879" s="13" t="s">
        <v>58</v>
      </c>
      <c r="J879" s="13" t="s">
        <v>59</v>
      </c>
      <c r="K879" s="14">
        <v>31.36</v>
      </c>
      <c r="L879" s="14">
        <v>20</v>
      </c>
      <c r="M879" s="14">
        <v>1.5680000000000001</v>
      </c>
      <c r="N879" s="14">
        <v>45</v>
      </c>
      <c r="O879" s="14" t="s">
        <v>34</v>
      </c>
      <c r="P879" s="14">
        <v>30</v>
      </c>
      <c r="Q879" s="16">
        <f>(+K879*N879)-P879</f>
        <v>1381.2</v>
      </c>
      <c r="R879" s="16">
        <v>0</v>
      </c>
      <c r="S879" s="16">
        <f t="shared" ref="S879:S880" si="1362">+K879*R879</f>
        <v>0</v>
      </c>
      <c r="T879" s="16">
        <f>+Q879-S879</f>
        <v>1381.2</v>
      </c>
      <c r="U879" s="16">
        <f>+T879*0</f>
        <v>0</v>
      </c>
      <c r="V879" s="16">
        <f t="shared" ref="V879" si="1363">T879-U879</f>
        <v>1381.2</v>
      </c>
      <c r="W879" s="16"/>
      <c r="X879" s="17"/>
      <c r="Y879" s="13"/>
      <c r="Z879" s="13" t="s">
        <v>35</v>
      </c>
    </row>
    <row r="880" spans="1:26" x14ac:dyDescent="0.25">
      <c r="A880" s="11">
        <v>45314</v>
      </c>
      <c r="B880" s="12" t="s">
        <v>2418</v>
      </c>
      <c r="C880" s="12" t="s">
        <v>2419</v>
      </c>
      <c r="D880" s="12" t="s">
        <v>92</v>
      </c>
      <c r="E880" s="12" t="s">
        <v>29</v>
      </c>
      <c r="F880" s="12" t="s">
        <v>45</v>
      </c>
      <c r="G880" s="13" t="s">
        <v>46</v>
      </c>
      <c r="H880" s="13" t="s">
        <v>93</v>
      </c>
      <c r="I880" s="13" t="s">
        <v>93</v>
      </c>
      <c r="J880" s="13" t="s">
        <v>94</v>
      </c>
      <c r="K880" s="14">
        <v>35.380000000000003</v>
      </c>
      <c r="L880" s="14">
        <v>25</v>
      </c>
      <c r="M880" s="14">
        <v>1.4152</v>
      </c>
      <c r="N880" s="14">
        <v>15</v>
      </c>
      <c r="O880" s="14" t="s">
        <v>34</v>
      </c>
      <c r="P880" s="14"/>
      <c r="Q880" s="15">
        <f t="shared" ref="Q880" si="1364">+K880*N880</f>
        <v>530.70000000000005</v>
      </c>
      <c r="R880" s="16">
        <v>0</v>
      </c>
      <c r="S880" s="16">
        <f t="shared" si="1362"/>
        <v>0</v>
      </c>
      <c r="T880" s="16">
        <f t="shared" ref="T880" si="1365">+Q880-S880</f>
        <v>530.70000000000005</v>
      </c>
      <c r="U880" s="16">
        <f t="shared" ref="U880" si="1366">+T880*0</f>
        <v>0</v>
      </c>
      <c r="V880" s="16">
        <f>+T880-U880</f>
        <v>530.70000000000005</v>
      </c>
      <c r="W880" s="16"/>
      <c r="X880" s="17"/>
      <c r="Y880" s="13"/>
      <c r="Z880" s="13" t="s">
        <v>35</v>
      </c>
    </row>
    <row r="881" spans="1:26" x14ac:dyDescent="0.25">
      <c r="A881" s="11">
        <v>45314</v>
      </c>
      <c r="B881" s="12" t="s">
        <v>2420</v>
      </c>
      <c r="C881" s="12" t="s">
        <v>2421</v>
      </c>
      <c r="D881" s="12" t="s">
        <v>2422</v>
      </c>
      <c r="E881" s="12" t="s">
        <v>29</v>
      </c>
      <c r="F881" s="12">
        <v>481</v>
      </c>
      <c r="G881" s="13" t="s">
        <v>83</v>
      </c>
      <c r="H881" s="13" t="s">
        <v>31</v>
      </c>
      <c r="I881" s="13" t="s">
        <v>40</v>
      </c>
      <c r="J881" s="13" t="s">
        <v>41</v>
      </c>
      <c r="K881" s="14">
        <v>13.28</v>
      </c>
      <c r="L881" s="14">
        <v>9</v>
      </c>
      <c r="M881" s="14">
        <v>1.475555555555556</v>
      </c>
      <c r="N881" s="14" t="s">
        <v>34</v>
      </c>
      <c r="O881" s="14">
        <v>70</v>
      </c>
      <c r="P881" s="14"/>
      <c r="Q881" s="15">
        <f>L881*O881</f>
        <v>630</v>
      </c>
      <c r="R881" s="16">
        <v>0</v>
      </c>
      <c r="S881" s="16">
        <f>L881*R881</f>
        <v>0</v>
      </c>
      <c r="T881" s="16">
        <f>Q881-S881</f>
        <v>630</v>
      </c>
      <c r="U881" s="16">
        <f>T881*1</f>
        <v>630</v>
      </c>
      <c r="V881" s="16">
        <f>T881-U881</f>
        <v>0</v>
      </c>
      <c r="W881" s="16"/>
      <c r="X881" s="17"/>
      <c r="Y881" s="13"/>
      <c r="Z881" s="13" t="s">
        <v>35</v>
      </c>
    </row>
    <row r="882" spans="1:26" x14ac:dyDescent="0.25">
      <c r="A882" s="11">
        <v>45314</v>
      </c>
      <c r="B882" s="12" t="s">
        <v>2423</v>
      </c>
      <c r="C882" s="12" t="s">
        <v>2424</v>
      </c>
      <c r="D882" s="12" t="s">
        <v>104</v>
      </c>
      <c r="E882" s="12" t="s">
        <v>29</v>
      </c>
      <c r="F882" s="12" t="s">
        <v>45</v>
      </c>
      <c r="G882" s="13" t="s">
        <v>46</v>
      </c>
      <c r="H882" s="13" t="s">
        <v>93</v>
      </c>
      <c r="I882" s="13" t="s">
        <v>93</v>
      </c>
      <c r="J882" s="13" t="s">
        <v>94</v>
      </c>
      <c r="K882" s="14">
        <v>36.36</v>
      </c>
      <c r="L882" s="14">
        <v>25</v>
      </c>
      <c r="M882" s="14">
        <v>1.4543999999999999</v>
      </c>
      <c r="N882" s="14">
        <v>15</v>
      </c>
      <c r="O882" s="14" t="s">
        <v>34</v>
      </c>
      <c r="P882" s="14"/>
      <c r="Q882" s="15">
        <f t="shared" ref="Q882" si="1367">+K882*N882</f>
        <v>545.4</v>
      </c>
      <c r="R882" s="16">
        <v>0</v>
      </c>
      <c r="S882" s="16">
        <f t="shared" ref="S882:S884" si="1368">+K882*R882</f>
        <v>0</v>
      </c>
      <c r="T882" s="16">
        <f t="shared" ref="T882" si="1369">+Q882-S882</f>
        <v>545.4</v>
      </c>
      <c r="U882" s="16">
        <f t="shared" ref="U882" si="1370">+T882*0</f>
        <v>0</v>
      </c>
      <c r="V882" s="16">
        <f>+T882-U882</f>
        <v>545.4</v>
      </c>
      <c r="W882" s="16"/>
      <c r="X882" s="17"/>
      <c r="Y882" s="13"/>
      <c r="Z882" s="13" t="s">
        <v>35</v>
      </c>
    </row>
    <row r="883" spans="1:26" x14ac:dyDescent="0.25">
      <c r="A883" s="11">
        <v>45314</v>
      </c>
      <c r="B883" s="12" t="s">
        <v>2425</v>
      </c>
      <c r="C883" s="12" t="s">
        <v>2426</v>
      </c>
      <c r="D883" s="12" t="s">
        <v>2377</v>
      </c>
      <c r="E883" s="12" t="s">
        <v>598</v>
      </c>
      <c r="F883" s="12" t="s">
        <v>45</v>
      </c>
      <c r="G883" s="13" t="s">
        <v>46</v>
      </c>
      <c r="H883" s="13" t="s">
        <v>31</v>
      </c>
      <c r="I883" s="13" t="s">
        <v>58</v>
      </c>
      <c r="J883" s="13" t="s">
        <v>59</v>
      </c>
      <c r="K883" s="14">
        <v>29.34</v>
      </c>
      <c r="L883" s="14">
        <v>18</v>
      </c>
      <c r="M883" s="14">
        <v>1.63</v>
      </c>
      <c r="N883" s="14">
        <v>45</v>
      </c>
      <c r="O883" s="14" t="s">
        <v>34</v>
      </c>
      <c r="P883" s="14">
        <v>30</v>
      </c>
      <c r="Q883" s="16">
        <f>(+K883*N883)-P883</f>
        <v>1290.3</v>
      </c>
      <c r="R883" s="16">
        <v>0</v>
      </c>
      <c r="S883" s="16">
        <f t="shared" si="1368"/>
        <v>0</v>
      </c>
      <c r="T883" s="16">
        <f>+Q883-S883</f>
        <v>1290.3</v>
      </c>
      <c r="U883" s="16">
        <f>+T883*0</f>
        <v>0</v>
      </c>
      <c r="V883" s="16">
        <f t="shared" ref="V883:V884" si="1371">T883-U883</f>
        <v>1290.3</v>
      </c>
      <c r="W883" s="16"/>
      <c r="X883" s="17"/>
      <c r="Y883" s="13"/>
      <c r="Z883" s="13" t="s">
        <v>35</v>
      </c>
    </row>
    <row r="884" spans="1:26" x14ac:dyDescent="0.25">
      <c r="A884" s="11">
        <v>45314</v>
      </c>
      <c r="B884" s="12" t="s">
        <v>2427</v>
      </c>
      <c r="C884" s="12" t="s">
        <v>2428</v>
      </c>
      <c r="D884" s="12" t="s">
        <v>601</v>
      </c>
      <c r="E884" s="12" t="s">
        <v>598</v>
      </c>
      <c r="F884" s="12" t="s">
        <v>45</v>
      </c>
      <c r="G884" s="13" t="s">
        <v>46</v>
      </c>
      <c r="H884" s="13" t="s">
        <v>31</v>
      </c>
      <c r="I884" s="13" t="s">
        <v>58</v>
      </c>
      <c r="J884" s="13" t="s">
        <v>59</v>
      </c>
      <c r="K884" s="14">
        <v>32.82</v>
      </c>
      <c r="L884" s="14">
        <v>20</v>
      </c>
      <c r="M884" s="14">
        <v>1.641</v>
      </c>
      <c r="N884" s="14">
        <v>45</v>
      </c>
      <c r="O884" s="14" t="s">
        <v>34</v>
      </c>
      <c r="P884" s="14">
        <v>30</v>
      </c>
      <c r="Q884" s="16">
        <f>(+K884*N884)-P884</f>
        <v>1446.9</v>
      </c>
      <c r="R884" s="16">
        <v>0</v>
      </c>
      <c r="S884" s="16">
        <f t="shared" si="1368"/>
        <v>0</v>
      </c>
      <c r="T884" s="16">
        <f>+Q884-S884</f>
        <v>1446.9</v>
      </c>
      <c r="U884" s="16">
        <f>+T884*0</f>
        <v>0</v>
      </c>
      <c r="V884" s="16">
        <f t="shared" si="1371"/>
        <v>1446.9</v>
      </c>
      <c r="W884" s="16"/>
      <c r="X884" s="17"/>
      <c r="Y884" s="13"/>
      <c r="Z884" s="13" t="s">
        <v>35</v>
      </c>
    </row>
    <row r="885" spans="1:26" x14ac:dyDescent="0.25">
      <c r="A885" s="11">
        <v>45314</v>
      </c>
      <c r="B885" s="12" t="s">
        <v>2429</v>
      </c>
      <c r="C885" s="12" t="s">
        <v>2430</v>
      </c>
      <c r="D885" s="12" t="s">
        <v>82</v>
      </c>
      <c r="E885" s="12" t="s">
        <v>29</v>
      </c>
      <c r="F885" s="12">
        <v>3624</v>
      </c>
      <c r="G885" s="13" t="s">
        <v>57</v>
      </c>
      <c r="H885" s="13" t="s">
        <v>93</v>
      </c>
      <c r="I885" s="13" t="s">
        <v>93</v>
      </c>
      <c r="J885" s="13" t="s">
        <v>94</v>
      </c>
      <c r="K885" s="14">
        <v>39.159999999999997</v>
      </c>
      <c r="L885" s="14">
        <v>25</v>
      </c>
      <c r="M885" s="14">
        <v>1.5664</v>
      </c>
      <c r="N885" s="14" t="s">
        <v>34</v>
      </c>
      <c r="O885" s="14">
        <v>25</v>
      </c>
      <c r="P885" s="14"/>
      <c r="Q885" s="16">
        <f t="shared" ref="Q885" si="1372">+L885*O885</f>
        <v>625</v>
      </c>
      <c r="R885" s="16">
        <v>0</v>
      </c>
      <c r="S885" s="16">
        <f t="shared" ref="S885" si="1373">+L885*R885</f>
        <v>0</v>
      </c>
      <c r="T885" s="16">
        <f t="shared" ref="T885" si="1374">+Q885-S885</f>
        <v>625</v>
      </c>
      <c r="U885" s="16">
        <f t="shared" ref="U885" si="1375">+T885*1</f>
        <v>625</v>
      </c>
      <c r="V885" s="16">
        <f t="shared" ref="V885" si="1376">+T885-U885</f>
        <v>0</v>
      </c>
      <c r="W885" s="16"/>
      <c r="X885" s="17"/>
      <c r="Y885" s="13"/>
      <c r="Z885" s="13" t="s">
        <v>35</v>
      </c>
    </row>
    <row r="886" spans="1:26" x14ac:dyDescent="0.25">
      <c r="A886" s="11">
        <v>45314</v>
      </c>
      <c r="B886" s="12" t="s">
        <v>2431</v>
      </c>
      <c r="C886" s="12" t="s">
        <v>2432</v>
      </c>
      <c r="D886" s="12" t="s">
        <v>1784</v>
      </c>
      <c r="E886" s="12" t="s">
        <v>29</v>
      </c>
      <c r="F886" s="12">
        <v>114</v>
      </c>
      <c r="G886" s="13" t="s">
        <v>1036</v>
      </c>
      <c r="H886" s="13" t="s">
        <v>31</v>
      </c>
      <c r="I886" s="13" t="s">
        <v>58</v>
      </c>
      <c r="J886" s="13" t="s">
        <v>59</v>
      </c>
      <c r="K886" s="14">
        <v>46.04</v>
      </c>
      <c r="L886" s="14">
        <v>28</v>
      </c>
      <c r="M886" s="14">
        <v>1.6442857142857139</v>
      </c>
      <c r="N886" s="14" t="s">
        <v>34</v>
      </c>
      <c r="O886" s="14">
        <v>70</v>
      </c>
      <c r="P886" s="14"/>
      <c r="Q886" s="16">
        <f>+L886*O886</f>
        <v>1960</v>
      </c>
      <c r="R886" s="16">
        <v>0</v>
      </c>
      <c r="S886" s="16">
        <f>+L886*R886</f>
        <v>0</v>
      </c>
      <c r="T886" s="16">
        <f>+Q886-S886</f>
        <v>1960</v>
      </c>
      <c r="U886" s="16">
        <f>+T886*1</f>
        <v>1960</v>
      </c>
      <c r="V886" s="16">
        <f>+T886-U886</f>
        <v>0</v>
      </c>
      <c r="W886" s="17"/>
      <c r="X886" s="17"/>
      <c r="Y886" s="13"/>
      <c r="Z886" s="13" t="s">
        <v>35</v>
      </c>
    </row>
    <row r="887" spans="1:26" x14ac:dyDescent="0.25">
      <c r="A887" s="11">
        <v>45314</v>
      </c>
      <c r="B887" s="12" t="s">
        <v>2433</v>
      </c>
      <c r="C887" s="12" t="s">
        <v>2434</v>
      </c>
      <c r="D887" s="12" t="s">
        <v>144</v>
      </c>
      <c r="E887" s="12" t="s">
        <v>29</v>
      </c>
      <c r="F887" s="12">
        <v>2448</v>
      </c>
      <c r="G887" s="13" t="s">
        <v>145</v>
      </c>
      <c r="H887" s="13" t="s">
        <v>31</v>
      </c>
      <c r="I887" s="13" t="s">
        <v>40</v>
      </c>
      <c r="J887" s="13" t="s">
        <v>41</v>
      </c>
      <c r="K887" s="14">
        <v>37.520000000000003</v>
      </c>
      <c r="L887" s="14">
        <v>25</v>
      </c>
      <c r="M887" s="14">
        <v>1.5007999999999999</v>
      </c>
      <c r="N887" s="14">
        <v>46</v>
      </c>
      <c r="O887" s="14" t="s">
        <v>34</v>
      </c>
      <c r="P887" s="14"/>
      <c r="Q887" s="16">
        <f>K887*N887</f>
        <v>1725.92</v>
      </c>
      <c r="R887" s="16">
        <v>0</v>
      </c>
      <c r="S887" s="16">
        <f>K887*R887</f>
        <v>0</v>
      </c>
      <c r="T887" s="16">
        <f>Q887-S887</f>
        <v>1725.92</v>
      </c>
      <c r="U887" s="16">
        <f>T887*1</f>
        <v>1725.92</v>
      </c>
      <c r="V887" s="16">
        <f>T887-U887</f>
        <v>0</v>
      </c>
      <c r="W887" s="16"/>
      <c r="X887" s="17"/>
      <c r="Y887" s="13"/>
      <c r="Z887" s="13" t="s">
        <v>35</v>
      </c>
    </row>
    <row r="888" spans="1:26" x14ac:dyDescent="0.25">
      <c r="A888" s="11">
        <v>45314</v>
      </c>
      <c r="B888" s="12" t="s">
        <v>2435</v>
      </c>
      <c r="C888" s="12" t="s">
        <v>2436</v>
      </c>
      <c r="D888" s="12" t="s">
        <v>38</v>
      </c>
      <c r="E888" s="12" t="s">
        <v>29</v>
      </c>
      <c r="F888" s="12">
        <v>92325</v>
      </c>
      <c r="G888" s="13" t="s">
        <v>39</v>
      </c>
      <c r="H888" s="13" t="s">
        <v>31</v>
      </c>
      <c r="I888" s="13" t="s">
        <v>69</v>
      </c>
      <c r="J888" s="13" t="s">
        <v>70</v>
      </c>
      <c r="K888" s="14">
        <v>38.04</v>
      </c>
      <c r="L888" s="14">
        <v>25</v>
      </c>
      <c r="M888" s="14">
        <v>1.5216000000000001</v>
      </c>
      <c r="N888" s="14" t="s">
        <v>34</v>
      </c>
      <c r="O888" s="14">
        <v>70</v>
      </c>
      <c r="P888" s="14"/>
      <c r="Q888" s="15">
        <f>+L888*O888</f>
        <v>1750</v>
      </c>
      <c r="R888" s="16">
        <v>0</v>
      </c>
      <c r="S888" s="16">
        <f>+L888*R888</f>
        <v>0</v>
      </c>
      <c r="T888" s="16">
        <f>+Q888-S888</f>
        <v>1750</v>
      </c>
      <c r="U888" s="16">
        <f>+T888*0.75</f>
        <v>1312.5</v>
      </c>
      <c r="V888" s="16">
        <f t="shared" ref="V888:V892" si="1377">+T888-U888</f>
        <v>437.5</v>
      </c>
      <c r="W888" s="16"/>
      <c r="X888" s="17"/>
      <c r="Y888" s="13"/>
      <c r="Z888" s="13" t="s">
        <v>35</v>
      </c>
    </row>
    <row r="889" spans="1:26" x14ac:dyDescent="0.25">
      <c r="A889" s="11">
        <v>45314</v>
      </c>
      <c r="B889" s="12" t="s">
        <v>2437</v>
      </c>
      <c r="C889" s="12" t="s">
        <v>2438</v>
      </c>
      <c r="D889" s="12" t="s">
        <v>97</v>
      </c>
      <c r="E889" s="12" t="s">
        <v>29</v>
      </c>
      <c r="F889" s="12">
        <v>3620</v>
      </c>
      <c r="G889" s="13" t="s">
        <v>57</v>
      </c>
      <c r="H889" s="13" t="s">
        <v>93</v>
      </c>
      <c r="I889" s="13" t="s">
        <v>93</v>
      </c>
      <c r="J889" s="13" t="s">
        <v>94</v>
      </c>
      <c r="K889" s="14">
        <v>37.96</v>
      </c>
      <c r="L889" s="14">
        <v>25</v>
      </c>
      <c r="M889" s="14">
        <v>1.5184</v>
      </c>
      <c r="N889" s="14" t="s">
        <v>34</v>
      </c>
      <c r="O889" s="14">
        <v>25</v>
      </c>
      <c r="P889" s="14"/>
      <c r="Q889" s="16">
        <f t="shared" ref="Q889:Q892" si="1378">+L889*O889</f>
        <v>625</v>
      </c>
      <c r="R889" s="16">
        <v>0</v>
      </c>
      <c r="S889" s="16">
        <f t="shared" ref="S889:S892" si="1379">+L889*R889</f>
        <v>0</v>
      </c>
      <c r="T889" s="16">
        <f t="shared" ref="T889:T894" si="1380">+Q889-S889</f>
        <v>625</v>
      </c>
      <c r="U889" s="16">
        <f t="shared" ref="U889:U892" si="1381">+T889*1</f>
        <v>625</v>
      </c>
      <c r="V889" s="16">
        <f t="shared" si="1377"/>
        <v>0</v>
      </c>
      <c r="W889" s="17"/>
      <c r="X889" s="17"/>
      <c r="Y889" s="13"/>
      <c r="Z889" s="13" t="s">
        <v>35</v>
      </c>
    </row>
    <row r="890" spans="1:26" x14ac:dyDescent="0.25">
      <c r="A890" s="11">
        <v>45314</v>
      </c>
      <c r="B890" s="12" t="s">
        <v>2439</v>
      </c>
      <c r="C890" s="12" t="s">
        <v>2440</v>
      </c>
      <c r="D890" s="12" t="s">
        <v>56</v>
      </c>
      <c r="E890" s="12" t="s">
        <v>29</v>
      </c>
      <c r="F890" s="12">
        <v>3804</v>
      </c>
      <c r="G890" s="13" t="s">
        <v>57</v>
      </c>
      <c r="H890" s="13" t="s">
        <v>93</v>
      </c>
      <c r="I890" s="13" t="s">
        <v>93</v>
      </c>
      <c r="J890" s="13" t="s">
        <v>94</v>
      </c>
      <c r="K890" s="14">
        <v>37.76</v>
      </c>
      <c r="L890" s="14">
        <v>25</v>
      </c>
      <c r="M890" s="14">
        <v>1.5104</v>
      </c>
      <c r="N890" s="14" t="s">
        <v>34</v>
      </c>
      <c r="O890" s="14">
        <v>25</v>
      </c>
      <c r="P890" s="14"/>
      <c r="Q890" s="16">
        <f t="shared" si="1378"/>
        <v>625</v>
      </c>
      <c r="R890" s="16">
        <v>0</v>
      </c>
      <c r="S890" s="16">
        <f t="shared" si="1379"/>
        <v>0</v>
      </c>
      <c r="T890" s="16">
        <f t="shared" si="1380"/>
        <v>625</v>
      </c>
      <c r="U890" s="16">
        <f t="shared" si="1381"/>
        <v>625</v>
      </c>
      <c r="V890" s="16">
        <f t="shared" si="1377"/>
        <v>0</v>
      </c>
      <c r="W890" s="17"/>
      <c r="X890" s="17"/>
      <c r="Y890" s="13"/>
      <c r="Z890" s="13" t="s">
        <v>35</v>
      </c>
    </row>
    <row r="891" spans="1:26" x14ac:dyDescent="0.25">
      <c r="A891" s="11">
        <v>45314</v>
      </c>
      <c r="B891" s="12" t="s">
        <v>2441</v>
      </c>
      <c r="C891" s="12" t="s">
        <v>2442</v>
      </c>
      <c r="D891" s="12" t="s">
        <v>89</v>
      </c>
      <c r="E891" s="12" t="s">
        <v>29</v>
      </c>
      <c r="F891" s="12">
        <v>3478</v>
      </c>
      <c r="G891" s="13" t="s">
        <v>57</v>
      </c>
      <c r="H891" s="13" t="s">
        <v>93</v>
      </c>
      <c r="I891" s="13" t="s">
        <v>93</v>
      </c>
      <c r="J891" s="13" t="s">
        <v>94</v>
      </c>
      <c r="K891" s="14">
        <v>38.020000000000003</v>
      </c>
      <c r="L891" s="14">
        <v>25</v>
      </c>
      <c r="M891" s="14">
        <v>1.5207999999999999</v>
      </c>
      <c r="N891" s="14" t="s">
        <v>34</v>
      </c>
      <c r="O891" s="14">
        <v>25</v>
      </c>
      <c r="P891" s="14"/>
      <c r="Q891" s="16">
        <f t="shared" si="1378"/>
        <v>625</v>
      </c>
      <c r="R891" s="16">
        <v>0</v>
      </c>
      <c r="S891" s="16">
        <f t="shared" si="1379"/>
        <v>0</v>
      </c>
      <c r="T891" s="16">
        <f t="shared" si="1380"/>
        <v>625</v>
      </c>
      <c r="U891" s="16">
        <f t="shared" si="1381"/>
        <v>625</v>
      </c>
      <c r="V891" s="16">
        <f t="shared" si="1377"/>
        <v>0</v>
      </c>
      <c r="W891" s="16"/>
      <c r="X891" s="17"/>
      <c r="Y891" s="13"/>
      <c r="Z891" s="13" t="s">
        <v>35</v>
      </c>
    </row>
    <row r="892" spans="1:26" x14ac:dyDescent="0.25">
      <c r="A892" s="11">
        <v>45314</v>
      </c>
      <c r="B892" s="12" t="s">
        <v>2443</v>
      </c>
      <c r="C892" s="12" t="s">
        <v>2444</v>
      </c>
      <c r="D892" s="12" t="s">
        <v>208</v>
      </c>
      <c r="E892" s="12" t="s">
        <v>29</v>
      </c>
      <c r="F892" s="12">
        <v>3573</v>
      </c>
      <c r="G892" s="13" t="s">
        <v>57</v>
      </c>
      <c r="H892" s="13" t="s">
        <v>93</v>
      </c>
      <c r="I892" s="13" t="s">
        <v>93</v>
      </c>
      <c r="J892" s="13" t="s">
        <v>94</v>
      </c>
      <c r="K892" s="14">
        <v>38.700000000000003</v>
      </c>
      <c r="L892" s="14">
        <v>25</v>
      </c>
      <c r="M892" s="14">
        <v>1.548</v>
      </c>
      <c r="N892" s="14" t="s">
        <v>34</v>
      </c>
      <c r="O892" s="14">
        <v>25</v>
      </c>
      <c r="P892" s="14"/>
      <c r="Q892" s="16">
        <f t="shared" si="1378"/>
        <v>625</v>
      </c>
      <c r="R892" s="16">
        <v>0</v>
      </c>
      <c r="S892" s="16">
        <f t="shared" si="1379"/>
        <v>0</v>
      </c>
      <c r="T892" s="16">
        <f t="shared" si="1380"/>
        <v>625</v>
      </c>
      <c r="U892" s="16">
        <f t="shared" si="1381"/>
        <v>625</v>
      </c>
      <c r="V892" s="16">
        <f t="shared" si="1377"/>
        <v>0</v>
      </c>
      <c r="W892" s="17"/>
      <c r="X892" s="17"/>
      <c r="Y892" s="13"/>
      <c r="Z892" s="13" t="s">
        <v>35</v>
      </c>
    </row>
    <row r="893" spans="1:26" x14ac:dyDescent="0.25">
      <c r="A893" s="11">
        <v>45314</v>
      </c>
      <c r="B893" s="12" t="s">
        <v>2445</v>
      </c>
      <c r="C893" s="12" t="s">
        <v>2446</v>
      </c>
      <c r="D893" s="12" t="s">
        <v>133</v>
      </c>
      <c r="E893" s="12" t="s">
        <v>29</v>
      </c>
      <c r="F893" s="12">
        <v>704</v>
      </c>
      <c r="G893" s="13" t="s">
        <v>130</v>
      </c>
      <c r="H893" s="13" t="s">
        <v>47</v>
      </c>
      <c r="I893" s="13" t="s">
        <v>368</v>
      </c>
      <c r="J893" s="13" t="s">
        <v>369</v>
      </c>
      <c r="K893" s="14">
        <v>37.36</v>
      </c>
      <c r="L893" s="14">
        <v>25</v>
      </c>
      <c r="M893" s="14">
        <v>1.4944</v>
      </c>
      <c r="N893" s="14" t="s">
        <v>34</v>
      </c>
      <c r="O893" s="14">
        <v>52</v>
      </c>
      <c r="P893" s="14"/>
      <c r="Q893" s="16">
        <f>+L893*O893</f>
        <v>1300</v>
      </c>
      <c r="R893" s="16">
        <v>0</v>
      </c>
      <c r="S893" s="16">
        <f>+L893*R893</f>
        <v>0</v>
      </c>
      <c r="T893" s="16">
        <f t="shared" si="1380"/>
        <v>1300</v>
      </c>
      <c r="U893" s="16">
        <f>+T893*1</f>
        <v>1300</v>
      </c>
      <c r="V893" s="16">
        <f>+T893-U893</f>
        <v>0</v>
      </c>
      <c r="W893" s="16"/>
      <c r="X893" s="17"/>
      <c r="Y893" s="13"/>
      <c r="Z893" s="13" t="s">
        <v>35</v>
      </c>
    </row>
    <row r="894" spans="1:26" x14ac:dyDescent="0.25">
      <c r="A894" s="11">
        <v>45314</v>
      </c>
      <c r="B894" s="12" t="s">
        <v>2447</v>
      </c>
      <c r="C894" s="12" t="s">
        <v>2448</v>
      </c>
      <c r="D894" s="12" t="s">
        <v>129</v>
      </c>
      <c r="E894" s="12" t="s">
        <v>29</v>
      </c>
      <c r="F894" s="12">
        <v>751</v>
      </c>
      <c r="G894" s="13" t="s">
        <v>130</v>
      </c>
      <c r="H894" s="13" t="s">
        <v>47</v>
      </c>
      <c r="I894" s="13" t="s">
        <v>368</v>
      </c>
      <c r="J894" s="13" t="s">
        <v>369</v>
      </c>
      <c r="K894" s="14">
        <v>37.22</v>
      </c>
      <c r="L894" s="14">
        <v>25</v>
      </c>
      <c r="M894" s="14">
        <v>1.4887999999999999</v>
      </c>
      <c r="N894" s="14" t="s">
        <v>34</v>
      </c>
      <c r="O894" s="14">
        <v>52</v>
      </c>
      <c r="P894" s="14"/>
      <c r="Q894" s="16">
        <f>+L894*O894</f>
        <v>1300</v>
      </c>
      <c r="R894" s="16">
        <v>0</v>
      </c>
      <c r="S894" s="16">
        <f>+L894*R894</f>
        <v>0</v>
      </c>
      <c r="T894" s="16">
        <f t="shared" si="1380"/>
        <v>1300</v>
      </c>
      <c r="U894" s="16">
        <f>+T894*1</f>
        <v>1300</v>
      </c>
      <c r="V894" s="16">
        <f>+T894-U894</f>
        <v>0</v>
      </c>
      <c r="W894" s="17"/>
      <c r="X894" s="17"/>
      <c r="Y894" s="13"/>
      <c r="Z894" s="13" t="s">
        <v>35</v>
      </c>
    </row>
    <row r="895" spans="1:26" x14ac:dyDescent="0.25">
      <c r="A895" s="11">
        <v>45314</v>
      </c>
      <c r="B895" s="12" t="s">
        <v>2449</v>
      </c>
      <c r="C895" s="12" t="s">
        <v>2450</v>
      </c>
      <c r="D895" s="12" t="s">
        <v>2451</v>
      </c>
      <c r="E895" s="12" t="s">
        <v>1527</v>
      </c>
      <c r="F895" s="12" t="s">
        <v>45</v>
      </c>
      <c r="G895" s="13" t="s">
        <v>46</v>
      </c>
      <c r="H895" s="13" t="s">
        <v>31</v>
      </c>
      <c r="I895" s="13" t="s">
        <v>69</v>
      </c>
      <c r="J895" s="13" t="s">
        <v>70</v>
      </c>
      <c r="K895" s="14">
        <v>38.58</v>
      </c>
      <c r="L895" s="14">
        <v>25</v>
      </c>
      <c r="M895" s="14">
        <v>1.5431999999999999</v>
      </c>
      <c r="N895" s="14">
        <v>46</v>
      </c>
      <c r="O895" s="14" t="s">
        <v>34</v>
      </c>
      <c r="P895" s="14">
        <v>50</v>
      </c>
      <c r="Q895" s="16">
        <f>(+K895*N895)-P895</f>
        <v>1724.6799999999998</v>
      </c>
      <c r="R895" s="16">
        <v>0</v>
      </c>
      <c r="S895" s="16">
        <f t="shared" ref="S895" si="1382">+K895*R895</f>
        <v>0</v>
      </c>
      <c r="T895" s="16">
        <f>+Q895-S895</f>
        <v>1724.6799999999998</v>
      </c>
      <c r="U895" s="16">
        <f>+T895*0</f>
        <v>0</v>
      </c>
      <c r="V895" s="16">
        <f t="shared" ref="V895" si="1383">T895-U895</f>
        <v>1724.6799999999998</v>
      </c>
      <c r="W895" s="17"/>
      <c r="X895" s="17"/>
      <c r="Y895" s="13"/>
      <c r="Z895" s="13" t="s">
        <v>35</v>
      </c>
    </row>
    <row r="896" spans="1:26" x14ac:dyDescent="0.25">
      <c r="A896" s="11">
        <v>45314</v>
      </c>
      <c r="B896" s="12" t="s">
        <v>2452</v>
      </c>
      <c r="C896" s="12" t="s">
        <v>2453</v>
      </c>
      <c r="D896" s="12" t="s">
        <v>410</v>
      </c>
      <c r="E896" s="12" t="s">
        <v>29</v>
      </c>
      <c r="F896" s="12">
        <v>2449</v>
      </c>
      <c r="G896" s="13" t="s">
        <v>145</v>
      </c>
      <c r="H896" s="13" t="s">
        <v>31</v>
      </c>
      <c r="I896" s="13" t="s">
        <v>40</v>
      </c>
      <c r="J896" s="13" t="s">
        <v>41</v>
      </c>
      <c r="K896" s="14">
        <v>37.159999999999997</v>
      </c>
      <c r="L896" s="14">
        <v>25</v>
      </c>
      <c r="M896" s="14">
        <v>1.4863999999999999</v>
      </c>
      <c r="N896" s="14">
        <v>46</v>
      </c>
      <c r="O896" s="14" t="s">
        <v>34</v>
      </c>
      <c r="P896" s="14"/>
      <c r="Q896" s="16">
        <f>K896*N896</f>
        <v>1709.36</v>
      </c>
      <c r="R896" s="16">
        <v>0</v>
      </c>
      <c r="S896" s="16">
        <f>K896*R896</f>
        <v>0</v>
      </c>
      <c r="T896" s="16">
        <f>Q896-S896</f>
        <v>1709.36</v>
      </c>
      <c r="U896" s="16">
        <f>T896*1</f>
        <v>1709.36</v>
      </c>
      <c r="V896" s="16">
        <f>T896-U896</f>
        <v>0</v>
      </c>
      <c r="W896" s="16"/>
      <c r="X896" s="17"/>
      <c r="Y896" s="13"/>
      <c r="Z896" s="13" t="s">
        <v>35</v>
      </c>
    </row>
    <row r="897" spans="1:26" x14ac:dyDescent="0.25">
      <c r="A897" s="11">
        <v>45314</v>
      </c>
      <c r="B897" s="12" t="s">
        <v>2454</v>
      </c>
      <c r="C897" s="12" t="s">
        <v>2455</v>
      </c>
      <c r="D897" s="12" t="s">
        <v>2456</v>
      </c>
      <c r="E897" s="12" t="s">
        <v>29</v>
      </c>
      <c r="F897" s="12" t="s">
        <v>45</v>
      </c>
      <c r="G897" s="13" t="s">
        <v>46</v>
      </c>
      <c r="H897" s="13" t="s">
        <v>93</v>
      </c>
      <c r="I897" s="13" t="s">
        <v>93</v>
      </c>
      <c r="J897" s="13" t="s">
        <v>94</v>
      </c>
      <c r="K897" s="14">
        <v>36.96</v>
      </c>
      <c r="L897" s="14">
        <v>25</v>
      </c>
      <c r="M897" s="14">
        <v>1.4783999999999999</v>
      </c>
      <c r="N897" s="14">
        <v>15</v>
      </c>
      <c r="O897" s="14" t="s">
        <v>34</v>
      </c>
      <c r="P897" s="14"/>
      <c r="Q897" s="15">
        <f t="shared" ref="Q897" si="1384">+K897*N897</f>
        <v>554.4</v>
      </c>
      <c r="R897" s="16">
        <v>0</v>
      </c>
      <c r="S897" s="16">
        <f t="shared" ref="S897" si="1385">+K897*R897</f>
        <v>0</v>
      </c>
      <c r="T897" s="16">
        <f t="shared" ref="T897" si="1386">+Q897-S897</f>
        <v>554.4</v>
      </c>
      <c r="U897" s="16">
        <f t="shared" ref="U897" si="1387">+T897*0</f>
        <v>0</v>
      </c>
      <c r="V897" s="16">
        <f>+T897-U897</f>
        <v>554.4</v>
      </c>
      <c r="W897" s="17"/>
      <c r="X897" s="17"/>
      <c r="Y897" s="13"/>
      <c r="Z897" s="13" t="s">
        <v>35</v>
      </c>
    </row>
    <row r="898" spans="1:26" x14ac:dyDescent="0.25">
      <c r="A898" s="11">
        <v>45314</v>
      </c>
      <c r="B898" s="12" t="s">
        <v>2457</v>
      </c>
      <c r="C898" s="12" t="s">
        <v>2458</v>
      </c>
      <c r="D898" s="12" t="s">
        <v>2459</v>
      </c>
      <c r="E898" s="12" t="s">
        <v>29</v>
      </c>
      <c r="F898" s="12">
        <v>318</v>
      </c>
      <c r="G898" s="13" t="s">
        <v>83</v>
      </c>
      <c r="H898" s="13" t="s">
        <v>31</v>
      </c>
      <c r="I898" s="13" t="s">
        <v>58</v>
      </c>
      <c r="J898" s="13" t="s">
        <v>59</v>
      </c>
      <c r="K898" s="14">
        <v>39.94</v>
      </c>
      <c r="L898" s="14">
        <v>25</v>
      </c>
      <c r="M898" s="14">
        <v>1.5975999999999999</v>
      </c>
      <c r="N898" s="14" t="s">
        <v>34</v>
      </c>
      <c r="O898" s="14">
        <v>70</v>
      </c>
      <c r="P898" s="14"/>
      <c r="Q898" s="15">
        <f>L898*O898</f>
        <v>1750</v>
      </c>
      <c r="R898" s="16">
        <v>0</v>
      </c>
      <c r="S898" s="16">
        <f>L898*R898</f>
        <v>0</v>
      </c>
      <c r="T898" s="16">
        <f>Q898-S898</f>
        <v>1750</v>
      </c>
      <c r="U898" s="16">
        <f>T898*1</f>
        <v>1750</v>
      </c>
      <c r="V898" s="16">
        <f>T898-U898</f>
        <v>0</v>
      </c>
      <c r="W898" s="16"/>
      <c r="X898" s="17"/>
      <c r="Y898" s="13"/>
      <c r="Z898" s="13" t="s">
        <v>35</v>
      </c>
    </row>
    <row r="899" spans="1:26" x14ac:dyDescent="0.25">
      <c r="A899" s="11">
        <v>45314</v>
      </c>
      <c r="B899" s="12" t="s">
        <v>2460</v>
      </c>
      <c r="C899" s="12" t="s">
        <v>2461</v>
      </c>
      <c r="D899" s="12" t="s">
        <v>2462</v>
      </c>
      <c r="E899" s="12" t="s">
        <v>29</v>
      </c>
      <c r="F899" s="12">
        <v>559</v>
      </c>
      <c r="G899" s="13" t="s">
        <v>83</v>
      </c>
      <c r="H899" s="13" t="s">
        <v>31</v>
      </c>
      <c r="I899" s="13" t="s">
        <v>58</v>
      </c>
      <c r="J899" s="13" t="s">
        <v>59</v>
      </c>
      <c r="K899" s="14">
        <v>44.76</v>
      </c>
      <c r="L899" s="14">
        <v>25</v>
      </c>
      <c r="M899" s="14">
        <v>1.7904</v>
      </c>
      <c r="N899" s="14" t="s">
        <v>34</v>
      </c>
      <c r="O899" s="14">
        <v>70</v>
      </c>
      <c r="P899" s="14"/>
      <c r="Q899" s="15">
        <f>L899*O899</f>
        <v>1750</v>
      </c>
      <c r="R899" s="16">
        <v>0</v>
      </c>
      <c r="S899" s="16">
        <f>L899*R899</f>
        <v>0</v>
      </c>
      <c r="T899" s="16">
        <f>Q899-S899</f>
        <v>1750</v>
      </c>
      <c r="U899" s="16">
        <f>T899*1</f>
        <v>1750</v>
      </c>
      <c r="V899" s="16">
        <f>T899-U899</f>
        <v>0</v>
      </c>
      <c r="W899" s="17"/>
      <c r="X899" s="17"/>
      <c r="Y899" s="13"/>
      <c r="Z899" s="13" t="s">
        <v>35</v>
      </c>
    </row>
    <row r="900" spans="1:26" x14ac:dyDescent="0.25">
      <c r="A900" s="11">
        <v>45315</v>
      </c>
      <c r="B900" s="12" t="s">
        <v>2463</v>
      </c>
      <c r="C900" s="12" t="s">
        <v>2464</v>
      </c>
      <c r="D900" s="12" t="s">
        <v>2119</v>
      </c>
      <c r="E900" s="12" t="s">
        <v>29</v>
      </c>
      <c r="F900" s="12">
        <v>319</v>
      </c>
      <c r="G900" s="13" t="s">
        <v>83</v>
      </c>
      <c r="H900" s="13" t="s">
        <v>31</v>
      </c>
      <c r="I900" s="13" t="s">
        <v>40</v>
      </c>
      <c r="J900" s="13" t="s">
        <v>41</v>
      </c>
      <c r="K900" s="14">
        <v>34.479999999999997</v>
      </c>
      <c r="L900" s="14">
        <v>25</v>
      </c>
      <c r="M900" s="14">
        <v>1.3792</v>
      </c>
      <c r="N900" s="14" t="s">
        <v>34</v>
      </c>
      <c r="O900" s="14">
        <v>70</v>
      </c>
      <c r="P900" s="14"/>
      <c r="Q900" s="15">
        <f>L900*O900</f>
        <v>1750</v>
      </c>
      <c r="R900" s="16">
        <v>0</v>
      </c>
      <c r="S900" s="16">
        <f>L900*R900</f>
        <v>0</v>
      </c>
      <c r="T900" s="16">
        <f>Q900-S900</f>
        <v>1750</v>
      </c>
      <c r="U900" s="16">
        <f>T900*1</f>
        <v>1750</v>
      </c>
      <c r="V900" s="16">
        <f>T900-U900</f>
        <v>0</v>
      </c>
      <c r="W900" s="17"/>
      <c r="X900" s="17"/>
      <c r="Y900" s="13"/>
      <c r="Z900" s="13" t="s">
        <v>35</v>
      </c>
    </row>
    <row r="901" spans="1:26" x14ac:dyDescent="0.25">
      <c r="A901" s="11">
        <v>45315</v>
      </c>
      <c r="B901" s="12" t="s">
        <v>2465</v>
      </c>
      <c r="C901" s="12" t="s">
        <v>2466</v>
      </c>
      <c r="D901" s="12" t="s">
        <v>38</v>
      </c>
      <c r="E901" s="12" t="s">
        <v>29</v>
      </c>
      <c r="F901" s="12">
        <v>92326</v>
      </c>
      <c r="G901" s="13" t="s">
        <v>39</v>
      </c>
      <c r="H901" s="13" t="s">
        <v>31</v>
      </c>
      <c r="I901" s="13" t="s">
        <v>58</v>
      </c>
      <c r="J901" s="13" t="s">
        <v>59</v>
      </c>
      <c r="K901" s="14">
        <v>43.82</v>
      </c>
      <c r="L901" s="14">
        <v>25</v>
      </c>
      <c r="M901" s="14">
        <v>1.7527999999999999</v>
      </c>
      <c r="N901" s="14" t="s">
        <v>34</v>
      </c>
      <c r="O901" s="14">
        <v>68</v>
      </c>
      <c r="P901" s="14"/>
      <c r="Q901" s="15">
        <f>+L901*O901</f>
        <v>1700</v>
      </c>
      <c r="R901" s="16">
        <v>0</v>
      </c>
      <c r="S901" s="16">
        <f>+L901*R901</f>
        <v>0</v>
      </c>
      <c r="T901" s="16">
        <f>+Q901-S901</f>
        <v>1700</v>
      </c>
      <c r="U901" s="16">
        <f>+T901*0.75</f>
        <v>1275</v>
      </c>
      <c r="V901" s="16">
        <f>+T901-U901</f>
        <v>425</v>
      </c>
      <c r="W901" s="17"/>
      <c r="X901" s="17"/>
      <c r="Y901" s="13"/>
      <c r="Z901" s="13" t="s">
        <v>35</v>
      </c>
    </row>
    <row r="902" spans="1:26" x14ac:dyDescent="0.25">
      <c r="A902" s="11">
        <v>45315</v>
      </c>
      <c r="B902" s="12" t="s">
        <v>2467</v>
      </c>
      <c r="C902" s="12" t="s">
        <v>2468</v>
      </c>
      <c r="D902" s="12" t="s">
        <v>2469</v>
      </c>
      <c r="E902" s="12" t="s">
        <v>29</v>
      </c>
      <c r="F902" s="12">
        <v>332</v>
      </c>
      <c r="G902" s="13" t="s">
        <v>83</v>
      </c>
      <c r="H902" s="13" t="s">
        <v>31</v>
      </c>
      <c r="I902" s="13" t="s">
        <v>58</v>
      </c>
      <c r="J902" s="13" t="s">
        <v>59</v>
      </c>
      <c r="K902" s="14">
        <v>43.26</v>
      </c>
      <c r="L902" s="14">
        <v>25</v>
      </c>
      <c r="M902" s="14">
        <v>1.7303999999999999</v>
      </c>
      <c r="N902" s="14" t="s">
        <v>34</v>
      </c>
      <c r="O902" s="14">
        <v>70</v>
      </c>
      <c r="P902" s="14"/>
      <c r="Q902" s="15">
        <f>L902*O902</f>
        <v>1750</v>
      </c>
      <c r="R902" s="16">
        <v>0</v>
      </c>
      <c r="S902" s="16">
        <f>L902*R902</f>
        <v>0</v>
      </c>
      <c r="T902" s="16">
        <f>Q902-S902</f>
        <v>1750</v>
      </c>
      <c r="U902" s="16">
        <f>T902*1</f>
        <v>1750</v>
      </c>
      <c r="V902" s="16">
        <f>T902-U902</f>
        <v>0</v>
      </c>
      <c r="W902" s="16"/>
      <c r="X902" s="17"/>
      <c r="Y902" s="13"/>
      <c r="Z902" s="13" t="s">
        <v>35</v>
      </c>
    </row>
    <row r="903" spans="1:26" x14ac:dyDescent="0.25">
      <c r="A903" s="11">
        <v>45315</v>
      </c>
      <c r="B903" s="12" t="s">
        <v>2470</v>
      </c>
      <c r="C903" s="12" t="s">
        <v>2471</v>
      </c>
      <c r="D903" s="12" t="s">
        <v>1784</v>
      </c>
      <c r="E903" s="12" t="s">
        <v>29</v>
      </c>
      <c r="F903" s="12">
        <v>115</v>
      </c>
      <c r="G903" s="13" t="s">
        <v>1036</v>
      </c>
      <c r="H903" s="13" t="s">
        <v>31</v>
      </c>
      <c r="I903" s="13" t="s">
        <v>40</v>
      </c>
      <c r="J903" s="13" t="s">
        <v>41</v>
      </c>
      <c r="K903" s="14">
        <v>42.3</v>
      </c>
      <c r="L903" s="14">
        <v>29</v>
      </c>
      <c r="M903" s="14">
        <v>1.4586206896551723</v>
      </c>
      <c r="N903" s="14" t="s">
        <v>34</v>
      </c>
      <c r="O903" s="14">
        <v>72</v>
      </c>
      <c r="P903" s="14"/>
      <c r="Q903" s="16">
        <f>+L903*O903</f>
        <v>2088</v>
      </c>
      <c r="R903" s="16">
        <v>0</v>
      </c>
      <c r="S903" s="16">
        <f>+L903*R903</f>
        <v>0</v>
      </c>
      <c r="T903" s="16">
        <f>+Q903-S903</f>
        <v>2088</v>
      </c>
      <c r="U903" s="16">
        <f>+T903*1</f>
        <v>2088</v>
      </c>
      <c r="V903" s="16">
        <f>+T903-U903</f>
        <v>0</v>
      </c>
      <c r="W903" s="16"/>
      <c r="X903" s="17"/>
      <c r="Y903" s="13"/>
      <c r="Z903" s="13" t="s">
        <v>35</v>
      </c>
    </row>
    <row r="904" spans="1:26" x14ac:dyDescent="0.25">
      <c r="A904" s="11">
        <v>45315</v>
      </c>
      <c r="B904" s="12" t="s">
        <v>2472</v>
      </c>
      <c r="C904" s="12" t="s">
        <v>2473</v>
      </c>
      <c r="D904" s="12" t="s">
        <v>56</v>
      </c>
      <c r="E904" s="12" t="s">
        <v>29</v>
      </c>
      <c r="F904" s="12">
        <v>3805</v>
      </c>
      <c r="G904" s="13" t="s">
        <v>57</v>
      </c>
      <c r="H904" s="13" t="s">
        <v>93</v>
      </c>
      <c r="I904" s="13" t="s">
        <v>93</v>
      </c>
      <c r="J904" s="13" t="s">
        <v>94</v>
      </c>
      <c r="K904" s="14">
        <v>41.34</v>
      </c>
      <c r="L904" s="14">
        <v>25</v>
      </c>
      <c r="M904" s="14">
        <v>1.6536000000000002</v>
      </c>
      <c r="N904" s="14" t="s">
        <v>34</v>
      </c>
      <c r="O904" s="14">
        <v>25</v>
      </c>
      <c r="P904" s="14"/>
      <c r="Q904" s="16">
        <f t="shared" ref="Q904" si="1388">+L904*O904</f>
        <v>625</v>
      </c>
      <c r="R904" s="16">
        <v>0</v>
      </c>
      <c r="S904" s="16">
        <f t="shared" ref="S904" si="1389">+L904*R904</f>
        <v>0</v>
      </c>
      <c r="T904" s="16">
        <f t="shared" ref="T904:T905" si="1390">+Q904-S904</f>
        <v>625</v>
      </c>
      <c r="U904" s="16">
        <f t="shared" ref="U904" si="1391">+T904*1</f>
        <v>625</v>
      </c>
      <c r="V904" s="16">
        <f t="shared" ref="V904" si="1392">+T904-U904</f>
        <v>0</v>
      </c>
      <c r="W904" s="16"/>
      <c r="X904" s="17"/>
      <c r="Y904" s="13"/>
      <c r="Z904" s="13" t="s">
        <v>35</v>
      </c>
    </row>
    <row r="905" spans="1:26" x14ac:dyDescent="0.25">
      <c r="A905" s="11">
        <v>45315</v>
      </c>
      <c r="B905" s="12" t="s">
        <v>2474</v>
      </c>
      <c r="C905" s="12" t="s">
        <v>2475</v>
      </c>
      <c r="D905" s="12" t="s">
        <v>104</v>
      </c>
      <c r="E905" s="12" t="s">
        <v>29</v>
      </c>
      <c r="F905" s="12" t="s">
        <v>45</v>
      </c>
      <c r="G905" s="13" t="s">
        <v>46</v>
      </c>
      <c r="H905" s="13" t="s">
        <v>93</v>
      </c>
      <c r="I905" s="13" t="s">
        <v>93</v>
      </c>
      <c r="J905" s="13" t="s">
        <v>94</v>
      </c>
      <c r="K905" s="14">
        <v>35.94</v>
      </c>
      <c r="L905" s="14">
        <v>25</v>
      </c>
      <c r="M905" s="14">
        <v>1.4376</v>
      </c>
      <c r="N905" s="14">
        <v>15</v>
      </c>
      <c r="O905" s="14" t="s">
        <v>34</v>
      </c>
      <c r="P905" s="14"/>
      <c r="Q905" s="15">
        <f t="shared" ref="Q905" si="1393">+K905*N905</f>
        <v>539.09999999999991</v>
      </c>
      <c r="R905" s="16">
        <v>0</v>
      </c>
      <c r="S905" s="16">
        <f t="shared" ref="S905" si="1394">+K905*R905</f>
        <v>0</v>
      </c>
      <c r="T905" s="16">
        <f t="shared" si="1390"/>
        <v>539.09999999999991</v>
      </c>
      <c r="U905" s="16">
        <f t="shared" ref="U905" si="1395">+T905*0</f>
        <v>0</v>
      </c>
      <c r="V905" s="16">
        <f>+T905-U905</f>
        <v>539.09999999999991</v>
      </c>
      <c r="W905" s="16"/>
      <c r="X905" s="17"/>
      <c r="Y905" s="13"/>
      <c r="Z905" s="13" t="s">
        <v>35</v>
      </c>
    </row>
    <row r="906" spans="1:26" x14ac:dyDescent="0.25">
      <c r="A906" s="11">
        <v>45315</v>
      </c>
      <c r="B906" s="12" t="s">
        <v>2476</v>
      </c>
      <c r="C906" s="12" t="s">
        <v>2477</v>
      </c>
      <c r="D906" s="12" t="s">
        <v>2145</v>
      </c>
      <c r="E906" s="12" t="s">
        <v>29</v>
      </c>
      <c r="F906" s="12">
        <v>326</v>
      </c>
      <c r="G906" s="13" t="s">
        <v>83</v>
      </c>
      <c r="H906" s="13" t="s">
        <v>31</v>
      </c>
      <c r="I906" s="13" t="s">
        <v>69</v>
      </c>
      <c r="J906" s="13" t="s">
        <v>70</v>
      </c>
      <c r="K906" s="14">
        <v>37.04</v>
      </c>
      <c r="L906" s="14">
        <v>25</v>
      </c>
      <c r="M906" s="14">
        <v>1.4816</v>
      </c>
      <c r="N906" s="14" t="s">
        <v>34</v>
      </c>
      <c r="O906" s="14">
        <v>72</v>
      </c>
      <c r="P906" s="14"/>
      <c r="Q906" s="15">
        <f>L906*O906</f>
        <v>1800</v>
      </c>
      <c r="R906" s="16">
        <v>0</v>
      </c>
      <c r="S906" s="16">
        <f>L906*R906</f>
        <v>0</v>
      </c>
      <c r="T906" s="16">
        <f>Q906-S906</f>
        <v>1800</v>
      </c>
      <c r="U906" s="16">
        <f>T906*1</f>
        <v>1800</v>
      </c>
      <c r="V906" s="16">
        <f>T906-U906</f>
        <v>0</v>
      </c>
      <c r="W906" s="16"/>
      <c r="X906" s="17"/>
      <c r="Y906" s="13"/>
      <c r="Z906" s="13" t="s">
        <v>35</v>
      </c>
    </row>
    <row r="907" spans="1:26" x14ac:dyDescent="0.25">
      <c r="A907" s="11">
        <v>45315</v>
      </c>
      <c r="B907" s="12" t="s">
        <v>2478</v>
      </c>
      <c r="C907" s="12" t="s">
        <v>2479</v>
      </c>
      <c r="D907" s="12" t="s">
        <v>1876</v>
      </c>
      <c r="E907" s="12" t="s">
        <v>29</v>
      </c>
      <c r="F907" s="12">
        <v>3503</v>
      </c>
      <c r="G907" s="13" t="s">
        <v>57</v>
      </c>
      <c r="H907" s="13" t="s">
        <v>93</v>
      </c>
      <c r="I907" s="13" t="s">
        <v>93</v>
      </c>
      <c r="J907" s="13" t="s">
        <v>94</v>
      </c>
      <c r="K907" s="14">
        <v>31.04</v>
      </c>
      <c r="L907" s="14">
        <v>20</v>
      </c>
      <c r="M907" s="14">
        <v>1.552</v>
      </c>
      <c r="N907" s="14" t="s">
        <v>34</v>
      </c>
      <c r="O907" s="14">
        <v>25</v>
      </c>
      <c r="P907" s="14"/>
      <c r="Q907" s="16">
        <f t="shared" ref="Q907:Q908" si="1396">+L907*O907</f>
        <v>500</v>
      </c>
      <c r="R907" s="16">
        <v>0</v>
      </c>
      <c r="S907" s="16">
        <f t="shared" ref="S907:S908" si="1397">+L907*R907</f>
        <v>0</v>
      </c>
      <c r="T907" s="16">
        <f t="shared" ref="T907:T909" si="1398">+Q907-S907</f>
        <v>500</v>
      </c>
      <c r="U907" s="16">
        <f t="shared" ref="U907:U908" si="1399">+T907*1</f>
        <v>500</v>
      </c>
      <c r="V907" s="16">
        <f t="shared" ref="V907:V908" si="1400">+T907-U907</f>
        <v>0</v>
      </c>
      <c r="W907" s="16"/>
      <c r="X907" s="17"/>
      <c r="Y907" s="13"/>
      <c r="Z907" s="13" t="s">
        <v>35</v>
      </c>
    </row>
    <row r="908" spans="1:26" x14ac:dyDescent="0.25">
      <c r="A908" s="11">
        <v>45315</v>
      </c>
      <c r="B908" s="12" t="s">
        <v>2480</v>
      </c>
      <c r="C908" s="12" t="s">
        <v>2481</v>
      </c>
      <c r="D908" s="12" t="s">
        <v>734</v>
      </c>
      <c r="E908" s="12" t="s">
        <v>29</v>
      </c>
      <c r="F908" s="12">
        <v>2705</v>
      </c>
      <c r="G908" s="13" t="s">
        <v>57</v>
      </c>
      <c r="H908" s="13" t="s">
        <v>31</v>
      </c>
      <c r="I908" s="13" t="s">
        <v>69</v>
      </c>
      <c r="J908" s="13" t="s">
        <v>70</v>
      </c>
      <c r="K908" s="14">
        <v>29.54</v>
      </c>
      <c r="L908" s="14">
        <v>20</v>
      </c>
      <c r="M908" s="14">
        <v>1.4769999999999999</v>
      </c>
      <c r="N908" s="14" t="s">
        <v>34</v>
      </c>
      <c r="O908" s="14">
        <v>68</v>
      </c>
      <c r="P908" s="14"/>
      <c r="Q908" s="16">
        <f t="shared" si="1396"/>
        <v>1360</v>
      </c>
      <c r="R908" s="16">
        <v>0</v>
      </c>
      <c r="S908" s="16">
        <f t="shared" si="1397"/>
        <v>0</v>
      </c>
      <c r="T908" s="16">
        <f t="shared" si="1398"/>
        <v>1360</v>
      </c>
      <c r="U908" s="16">
        <f t="shared" si="1399"/>
        <v>1360</v>
      </c>
      <c r="V908" s="16">
        <f t="shared" si="1400"/>
        <v>0</v>
      </c>
      <c r="W908" s="16"/>
      <c r="X908" s="17"/>
      <c r="Y908" s="13"/>
      <c r="Z908" s="13" t="s">
        <v>35</v>
      </c>
    </row>
    <row r="909" spans="1:26" x14ac:dyDescent="0.25">
      <c r="A909" s="11">
        <v>45315</v>
      </c>
      <c r="B909" s="12" t="s">
        <v>2482</v>
      </c>
      <c r="C909" s="12" t="s">
        <v>2483</v>
      </c>
      <c r="D909" s="12" t="s">
        <v>92</v>
      </c>
      <c r="E909" s="12" t="s">
        <v>29</v>
      </c>
      <c r="F909" s="12" t="s">
        <v>45</v>
      </c>
      <c r="G909" s="13" t="s">
        <v>46</v>
      </c>
      <c r="H909" s="13" t="s">
        <v>93</v>
      </c>
      <c r="I909" s="13" t="s">
        <v>93</v>
      </c>
      <c r="J909" s="13" t="s">
        <v>94</v>
      </c>
      <c r="K909" s="14">
        <v>36.78</v>
      </c>
      <c r="L909" s="14">
        <v>25</v>
      </c>
      <c r="M909" s="14">
        <v>1.4712000000000001</v>
      </c>
      <c r="N909" s="14">
        <v>15</v>
      </c>
      <c r="O909" s="14" t="s">
        <v>34</v>
      </c>
      <c r="P909" s="14"/>
      <c r="Q909" s="15">
        <f t="shared" ref="Q909" si="1401">+K909*N909</f>
        <v>551.70000000000005</v>
      </c>
      <c r="R909" s="16">
        <v>0</v>
      </c>
      <c r="S909" s="16">
        <f t="shared" ref="S909" si="1402">+K909*R909</f>
        <v>0</v>
      </c>
      <c r="T909" s="16">
        <f t="shared" si="1398"/>
        <v>551.70000000000005</v>
      </c>
      <c r="U909" s="16">
        <f t="shared" ref="U909" si="1403">+T909*0</f>
        <v>0</v>
      </c>
      <c r="V909" s="16">
        <f>+T909-U909</f>
        <v>551.70000000000005</v>
      </c>
      <c r="W909" s="16"/>
      <c r="X909" s="17"/>
      <c r="Y909" s="13"/>
      <c r="Z909" s="13" t="s">
        <v>35</v>
      </c>
    </row>
    <row r="910" spans="1:26" x14ac:dyDescent="0.25">
      <c r="A910" s="11">
        <v>45315</v>
      </c>
      <c r="B910" s="12" t="s">
        <v>2484</v>
      </c>
      <c r="C910" s="12" t="s">
        <v>2485</v>
      </c>
      <c r="D910" s="12" t="s">
        <v>1797</v>
      </c>
      <c r="E910" s="12" t="s">
        <v>29</v>
      </c>
      <c r="F910" s="12"/>
      <c r="G910" s="13" t="s">
        <v>282</v>
      </c>
      <c r="H910" s="13" t="s">
        <v>31</v>
      </c>
      <c r="I910" s="13" t="s">
        <v>58</v>
      </c>
      <c r="J910" s="13" t="s">
        <v>59</v>
      </c>
      <c r="K910" s="14">
        <v>42.9</v>
      </c>
      <c r="L910" s="14">
        <v>25</v>
      </c>
      <c r="M910" s="14">
        <v>1.716</v>
      </c>
      <c r="N910" s="14">
        <v>91</v>
      </c>
      <c r="O910" s="14" t="s">
        <v>34</v>
      </c>
      <c r="P910" s="14"/>
      <c r="Q910" s="15">
        <f>+K910*N910</f>
        <v>3903.9</v>
      </c>
      <c r="R910" s="16">
        <v>40</v>
      </c>
      <c r="S910" s="16">
        <f>K910*R910</f>
        <v>1716</v>
      </c>
      <c r="T910" s="16">
        <f t="shared" ref="T910" si="1404">Q910-S910</f>
        <v>2187.9</v>
      </c>
      <c r="U910" s="16">
        <f t="shared" ref="U910" si="1405">T910*1</f>
        <v>2187.9</v>
      </c>
      <c r="V910" s="16">
        <f t="shared" ref="V910" si="1406">T910-U910</f>
        <v>0</v>
      </c>
      <c r="W910" s="16">
        <f>K910*36</f>
        <v>1544.3999999999999</v>
      </c>
      <c r="X910" s="17"/>
      <c r="Y910" s="13" t="s">
        <v>53</v>
      </c>
      <c r="Z910" s="13" t="s">
        <v>283</v>
      </c>
    </row>
    <row r="911" spans="1:26" x14ac:dyDescent="0.25">
      <c r="A911" s="11">
        <v>45315</v>
      </c>
      <c r="B911" s="12" t="s">
        <v>2486</v>
      </c>
      <c r="C911" s="12" t="s">
        <v>2487</v>
      </c>
      <c r="D911" s="12" t="s">
        <v>89</v>
      </c>
      <c r="E911" s="12" t="s">
        <v>29</v>
      </c>
      <c r="F911" s="12">
        <v>3479</v>
      </c>
      <c r="G911" s="13" t="s">
        <v>57</v>
      </c>
      <c r="H911" s="13" t="s">
        <v>93</v>
      </c>
      <c r="I911" s="13" t="s">
        <v>93</v>
      </c>
      <c r="J911" s="13" t="s">
        <v>94</v>
      </c>
      <c r="K911" s="14">
        <v>41.88</v>
      </c>
      <c r="L911" s="14">
        <v>25</v>
      </c>
      <c r="M911" s="14">
        <v>1.6752</v>
      </c>
      <c r="N911" s="14" t="s">
        <v>34</v>
      </c>
      <c r="O911" s="14">
        <v>25</v>
      </c>
      <c r="P911" s="14"/>
      <c r="Q911" s="16">
        <f t="shared" ref="Q911" si="1407">+L911*O911</f>
        <v>625</v>
      </c>
      <c r="R911" s="16">
        <v>0</v>
      </c>
      <c r="S911" s="16">
        <f t="shared" ref="S911" si="1408">+L911*R911</f>
        <v>0</v>
      </c>
      <c r="T911" s="16">
        <f t="shared" ref="T911" si="1409">+Q911-S911</f>
        <v>625</v>
      </c>
      <c r="U911" s="16">
        <f t="shared" ref="U911" si="1410">+T911*1</f>
        <v>625</v>
      </c>
      <c r="V911" s="16">
        <f t="shared" ref="V911" si="1411">+T911-U911</f>
        <v>0</v>
      </c>
      <c r="W911" s="16"/>
      <c r="X911" s="17"/>
      <c r="Y911" s="13"/>
      <c r="Z911" s="13" t="s">
        <v>35</v>
      </c>
    </row>
    <row r="912" spans="1:26" x14ac:dyDescent="0.25">
      <c r="A912" s="11">
        <v>45315</v>
      </c>
      <c r="B912" s="12" t="s">
        <v>278</v>
      </c>
      <c r="C912" s="12" t="s">
        <v>2488</v>
      </c>
      <c r="D912" s="12" t="s">
        <v>86</v>
      </c>
      <c r="E912" s="12" t="s">
        <v>29</v>
      </c>
      <c r="F912" s="12"/>
      <c r="G912" s="13" t="s">
        <v>282</v>
      </c>
      <c r="H912" s="13" t="s">
        <v>31</v>
      </c>
      <c r="I912" s="13" t="s">
        <v>40</v>
      </c>
      <c r="J912" s="13" t="s">
        <v>41</v>
      </c>
      <c r="K912" s="14">
        <v>41.16</v>
      </c>
      <c r="L912" s="14">
        <v>28</v>
      </c>
      <c r="M912" s="14">
        <v>1.47</v>
      </c>
      <c r="N912" s="14">
        <v>91</v>
      </c>
      <c r="O912" s="14" t="s">
        <v>34</v>
      </c>
      <c r="P912" s="14"/>
      <c r="Q912" s="15">
        <f>+K912*N912</f>
        <v>3745.5599999999995</v>
      </c>
      <c r="R912" s="16">
        <v>40</v>
      </c>
      <c r="S912" s="16">
        <f>K912*R912</f>
        <v>1646.3999999999999</v>
      </c>
      <c r="T912" s="16">
        <f t="shared" ref="T912" si="1412">Q912-S912</f>
        <v>2099.16</v>
      </c>
      <c r="U912" s="16">
        <f t="shared" ref="U912" si="1413">T912*1</f>
        <v>2099.16</v>
      </c>
      <c r="V912" s="16">
        <f t="shared" ref="V912" si="1414">T912-U912</f>
        <v>0</v>
      </c>
      <c r="W912" s="16">
        <f>K912*36</f>
        <v>1481.7599999999998</v>
      </c>
      <c r="X912" s="17"/>
      <c r="Y912" s="13" t="s">
        <v>53</v>
      </c>
      <c r="Z912" s="13" t="s">
        <v>283</v>
      </c>
    </row>
    <row r="913" spans="1:26" x14ac:dyDescent="0.25">
      <c r="A913" s="11">
        <v>45315</v>
      </c>
      <c r="B913" s="12" t="s">
        <v>2489</v>
      </c>
      <c r="C913" s="12" t="s">
        <v>2490</v>
      </c>
      <c r="D913" s="12" t="s">
        <v>244</v>
      </c>
      <c r="E913" s="12" t="s">
        <v>29</v>
      </c>
      <c r="F913" s="12">
        <v>3626</v>
      </c>
      <c r="G913" s="13" t="s">
        <v>57</v>
      </c>
      <c r="H913" s="13" t="s">
        <v>93</v>
      </c>
      <c r="I913" s="13" t="s">
        <v>93</v>
      </c>
      <c r="J913" s="13" t="s">
        <v>94</v>
      </c>
      <c r="K913" s="14">
        <v>40.04</v>
      </c>
      <c r="L913" s="14">
        <v>25</v>
      </c>
      <c r="M913" s="14">
        <v>1.6015999999999999</v>
      </c>
      <c r="N913" s="14" t="s">
        <v>34</v>
      </c>
      <c r="O913" s="14">
        <v>25</v>
      </c>
      <c r="P913" s="14"/>
      <c r="Q913" s="16">
        <f t="shared" ref="Q913" si="1415">+L913*O913</f>
        <v>625</v>
      </c>
      <c r="R913" s="16">
        <v>0</v>
      </c>
      <c r="S913" s="16">
        <f t="shared" ref="S913" si="1416">+L913*R913</f>
        <v>0</v>
      </c>
      <c r="T913" s="16">
        <f t="shared" ref="T913" si="1417">+Q913-S913</f>
        <v>625</v>
      </c>
      <c r="U913" s="16">
        <f t="shared" ref="U913" si="1418">+T913*1</f>
        <v>625</v>
      </c>
      <c r="V913" s="16">
        <f t="shared" ref="V913" si="1419">+T913-U913</f>
        <v>0</v>
      </c>
      <c r="W913" s="16"/>
      <c r="X913" s="17"/>
      <c r="Y913" s="13"/>
      <c r="Z913" s="13" t="s">
        <v>35</v>
      </c>
    </row>
    <row r="914" spans="1:26" x14ac:dyDescent="0.25">
      <c r="A914" s="11">
        <v>45315</v>
      </c>
      <c r="B914" s="12" t="s">
        <v>2491</v>
      </c>
      <c r="C914" s="12" t="s">
        <v>2492</v>
      </c>
      <c r="D914" s="12" t="s">
        <v>82</v>
      </c>
      <c r="E914" s="12" t="s">
        <v>29</v>
      </c>
      <c r="F914" s="12">
        <v>32</v>
      </c>
      <c r="G914" s="13" t="s">
        <v>83</v>
      </c>
      <c r="H914" s="13" t="s">
        <v>31</v>
      </c>
      <c r="I914" s="13" t="s">
        <v>58</v>
      </c>
      <c r="J914" s="13" t="s">
        <v>59</v>
      </c>
      <c r="K914" s="14">
        <v>42.8</v>
      </c>
      <c r="L914" s="14">
        <v>25</v>
      </c>
      <c r="M914" s="14">
        <v>1.712</v>
      </c>
      <c r="N914" s="14" t="s">
        <v>34</v>
      </c>
      <c r="O914" s="14">
        <v>70</v>
      </c>
      <c r="P914" s="14"/>
      <c r="Q914" s="15">
        <f>L914*O914</f>
        <v>1750</v>
      </c>
      <c r="R914" s="16">
        <v>0</v>
      </c>
      <c r="S914" s="16">
        <f>L914*R914</f>
        <v>0</v>
      </c>
      <c r="T914" s="16">
        <f>Q914-S914</f>
        <v>1750</v>
      </c>
      <c r="U914" s="16">
        <f>T914*1</f>
        <v>1750</v>
      </c>
      <c r="V914" s="16">
        <f>T914-U914</f>
        <v>0</v>
      </c>
      <c r="W914" s="16"/>
      <c r="X914" s="17"/>
      <c r="Y914" s="13"/>
      <c r="Z914" s="13" t="s">
        <v>35</v>
      </c>
    </row>
    <row r="915" spans="1:26" x14ac:dyDescent="0.25">
      <c r="A915" s="11">
        <v>45315</v>
      </c>
      <c r="B915" s="12" t="s">
        <v>2493</v>
      </c>
      <c r="C915" s="12" t="s">
        <v>2494</v>
      </c>
      <c r="D915" s="12" t="s">
        <v>126</v>
      </c>
      <c r="E915" s="12" t="s">
        <v>29</v>
      </c>
      <c r="F915" s="12"/>
      <c r="G915" s="13" t="s">
        <v>282</v>
      </c>
      <c r="H915" s="13" t="s">
        <v>31</v>
      </c>
      <c r="I915" s="13" t="s">
        <v>69</v>
      </c>
      <c r="J915" s="13" t="s">
        <v>70</v>
      </c>
      <c r="K915" s="14">
        <v>39.74</v>
      </c>
      <c r="L915" s="14">
        <v>27</v>
      </c>
      <c r="M915" s="14">
        <v>1.471851851851852</v>
      </c>
      <c r="N915" s="14">
        <v>91</v>
      </c>
      <c r="O915" s="14" t="s">
        <v>34</v>
      </c>
      <c r="P915" s="14"/>
      <c r="Q915" s="15">
        <f>+K915*N915</f>
        <v>3616.34</v>
      </c>
      <c r="R915" s="16">
        <v>40</v>
      </c>
      <c r="S915" s="16">
        <f>K915*R915</f>
        <v>1589.6000000000001</v>
      </c>
      <c r="T915" s="16">
        <f t="shared" ref="T915" si="1420">Q915-S915</f>
        <v>2026.74</v>
      </c>
      <c r="U915" s="16">
        <f t="shared" ref="U915" si="1421">T915*1</f>
        <v>2026.74</v>
      </c>
      <c r="V915" s="16">
        <f t="shared" ref="V915" si="1422">T915-U915</f>
        <v>0</v>
      </c>
      <c r="W915" s="16">
        <f>K915*36</f>
        <v>1430.64</v>
      </c>
      <c r="X915" s="17"/>
      <c r="Y915" s="13" t="s">
        <v>53</v>
      </c>
      <c r="Z915" s="13" t="s">
        <v>283</v>
      </c>
    </row>
    <row r="916" spans="1:26" x14ac:dyDescent="0.25">
      <c r="A916" s="11">
        <v>45315</v>
      </c>
      <c r="B916" s="12" t="s">
        <v>2495</v>
      </c>
      <c r="C916" s="12" t="s">
        <v>2496</v>
      </c>
      <c r="D916" s="12" t="s">
        <v>2497</v>
      </c>
      <c r="E916" s="12" t="s">
        <v>29</v>
      </c>
      <c r="F916" s="12" t="s">
        <v>45</v>
      </c>
      <c r="G916" s="13" t="s">
        <v>46</v>
      </c>
      <c r="H916" s="13" t="s">
        <v>93</v>
      </c>
      <c r="I916" s="13" t="s">
        <v>93</v>
      </c>
      <c r="J916" s="13" t="s">
        <v>94</v>
      </c>
      <c r="K916" s="14">
        <v>35.92</v>
      </c>
      <c r="L916" s="14">
        <v>25</v>
      </c>
      <c r="M916" s="14">
        <v>1.4368000000000001</v>
      </c>
      <c r="N916" s="14">
        <v>15</v>
      </c>
      <c r="O916" s="14" t="s">
        <v>34</v>
      </c>
      <c r="P916" s="14"/>
      <c r="Q916" s="15">
        <f t="shared" ref="Q916" si="1423">+K916*N916</f>
        <v>538.80000000000007</v>
      </c>
      <c r="R916" s="16">
        <v>0</v>
      </c>
      <c r="S916" s="16">
        <f t="shared" ref="S916" si="1424">+K916*R916</f>
        <v>0</v>
      </c>
      <c r="T916" s="16">
        <f t="shared" ref="T916" si="1425">+Q916-S916</f>
        <v>538.80000000000007</v>
      </c>
      <c r="U916" s="16">
        <f t="shared" ref="U916" si="1426">+T916*0</f>
        <v>0</v>
      </c>
      <c r="V916" s="16">
        <f>+T916-U916</f>
        <v>538.80000000000007</v>
      </c>
      <c r="W916" s="17"/>
      <c r="X916" s="17"/>
      <c r="Y916" s="13"/>
      <c r="Z916" s="13" t="s">
        <v>35</v>
      </c>
    </row>
    <row r="917" spans="1:26" x14ac:dyDescent="0.25">
      <c r="A917" s="11">
        <v>45315</v>
      </c>
      <c r="B917" s="12" t="s">
        <v>2498</v>
      </c>
      <c r="C917" s="12" t="s">
        <v>2499</v>
      </c>
      <c r="D917" s="12" t="s">
        <v>410</v>
      </c>
      <c r="E917" s="12" t="s">
        <v>29</v>
      </c>
      <c r="F917" s="12">
        <v>2450</v>
      </c>
      <c r="G917" s="13" t="s">
        <v>145</v>
      </c>
      <c r="H917" s="13" t="s">
        <v>31</v>
      </c>
      <c r="I917" s="13" t="s">
        <v>58</v>
      </c>
      <c r="J917" s="13" t="s">
        <v>59</v>
      </c>
      <c r="K917" s="14">
        <v>42.26</v>
      </c>
      <c r="L917" s="14">
        <v>25</v>
      </c>
      <c r="M917" s="14">
        <v>1.6903999999999999</v>
      </c>
      <c r="N917" s="14">
        <v>43</v>
      </c>
      <c r="O917" s="14" t="s">
        <v>34</v>
      </c>
      <c r="P917" s="14"/>
      <c r="Q917" s="16">
        <f>K917*N917</f>
        <v>1817.1799999999998</v>
      </c>
      <c r="R917" s="16">
        <v>0</v>
      </c>
      <c r="S917" s="16">
        <f>K917*R917</f>
        <v>0</v>
      </c>
      <c r="T917" s="16">
        <f>Q917-S917</f>
        <v>1817.1799999999998</v>
      </c>
      <c r="U917" s="16">
        <f>T917*1</f>
        <v>1817.1799999999998</v>
      </c>
      <c r="V917" s="16">
        <f>T917-U917</f>
        <v>0</v>
      </c>
      <c r="W917" s="16"/>
      <c r="X917" s="17"/>
      <c r="Y917" s="13"/>
      <c r="Z917" s="13" t="s">
        <v>35</v>
      </c>
    </row>
    <row r="918" spans="1:26" x14ac:dyDescent="0.25">
      <c r="A918" s="11">
        <v>45315</v>
      </c>
      <c r="B918" s="12" t="s">
        <v>2500</v>
      </c>
      <c r="C918" s="12" t="s">
        <v>2501</v>
      </c>
      <c r="D918" s="12" t="s">
        <v>97</v>
      </c>
      <c r="E918" s="12" t="s">
        <v>29</v>
      </c>
      <c r="F918" s="12">
        <v>3625</v>
      </c>
      <c r="G918" s="13" t="s">
        <v>57</v>
      </c>
      <c r="H918" s="13" t="s">
        <v>93</v>
      </c>
      <c r="I918" s="13" t="s">
        <v>93</v>
      </c>
      <c r="J918" s="13" t="s">
        <v>94</v>
      </c>
      <c r="K918" s="14">
        <v>41.14</v>
      </c>
      <c r="L918" s="14">
        <v>25</v>
      </c>
      <c r="M918" s="14">
        <v>1.6456</v>
      </c>
      <c r="N918" s="14" t="s">
        <v>34</v>
      </c>
      <c r="O918" s="14">
        <v>25</v>
      </c>
      <c r="P918" s="14"/>
      <c r="Q918" s="16">
        <f t="shared" ref="Q918" si="1427">+L918*O918</f>
        <v>625</v>
      </c>
      <c r="R918" s="16">
        <v>0</v>
      </c>
      <c r="S918" s="16">
        <f t="shared" ref="S918" si="1428">+L918*R918</f>
        <v>0</v>
      </c>
      <c r="T918" s="16">
        <f t="shared" ref="T918" si="1429">+Q918-S918</f>
        <v>625</v>
      </c>
      <c r="U918" s="16">
        <f t="shared" ref="U918" si="1430">+T918*1</f>
        <v>625</v>
      </c>
      <c r="V918" s="16">
        <f t="shared" ref="V918" si="1431">+T918-U918</f>
        <v>0</v>
      </c>
      <c r="W918" s="16"/>
      <c r="X918" s="17"/>
      <c r="Y918" s="13"/>
      <c r="Z918" s="13" t="s">
        <v>35</v>
      </c>
    </row>
    <row r="919" spans="1:26" x14ac:dyDescent="0.25">
      <c r="A919" s="11">
        <v>45315</v>
      </c>
      <c r="B919" s="12" t="s">
        <v>2502</v>
      </c>
      <c r="C919" s="12" t="s">
        <v>2503</v>
      </c>
      <c r="D919" s="12" t="s">
        <v>1573</v>
      </c>
      <c r="E919" s="12" t="s">
        <v>29</v>
      </c>
      <c r="F919" s="12">
        <v>29</v>
      </c>
      <c r="G919" s="13" t="s">
        <v>1036</v>
      </c>
      <c r="H919" s="13" t="s">
        <v>31</v>
      </c>
      <c r="I919" s="13" t="s">
        <v>40</v>
      </c>
      <c r="J919" s="13" t="s">
        <v>41</v>
      </c>
      <c r="K919" s="14">
        <v>16.940000000000001</v>
      </c>
      <c r="L919" s="14">
        <v>12</v>
      </c>
      <c r="M919" s="14">
        <v>1.4116666666666668</v>
      </c>
      <c r="N919" s="14" t="s">
        <v>34</v>
      </c>
      <c r="O919" s="14">
        <v>72</v>
      </c>
      <c r="P919" s="14"/>
      <c r="Q919" s="16">
        <f>+L919*O919</f>
        <v>864</v>
      </c>
      <c r="R919" s="16">
        <v>0</v>
      </c>
      <c r="S919" s="16">
        <f>+L919*R919</f>
        <v>0</v>
      </c>
      <c r="T919" s="16">
        <f>+Q919-S919</f>
        <v>864</v>
      </c>
      <c r="U919" s="16">
        <f>+T919*1</f>
        <v>864</v>
      </c>
      <c r="V919" s="16">
        <f>+T919-U919</f>
        <v>0</v>
      </c>
      <c r="W919" s="16"/>
      <c r="X919" s="17"/>
      <c r="Y919" s="13"/>
      <c r="Z919" s="13" t="s">
        <v>35</v>
      </c>
    </row>
    <row r="920" spans="1:26" x14ac:dyDescent="0.25">
      <c r="A920" s="11">
        <v>45315</v>
      </c>
      <c r="B920" s="12" t="s">
        <v>646</v>
      </c>
      <c r="C920" s="12" t="s">
        <v>2504</v>
      </c>
      <c r="D920" s="12" t="s">
        <v>2267</v>
      </c>
      <c r="E920" s="12" t="s">
        <v>29</v>
      </c>
      <c r="F920" s="12">
        <v>451</v>
      </c>
      <c r="G920" s="13" t="s">
        <v>145</v>
      </c>
      <c r="H920" s="13" t="s">
        <v>47</v>
      </c>
      <c r="I920" s="13" t="s">
        <v>368</v>
      </c>
      <c r="J920" s="13" t="s">
        <v>369</v>
      </c>
      <c r="K920" s="14">
        <v>35.4</v>
      </c>
      <c r="L920" s="14">
        <v>25</v>
      </c>
      <c r="M920" s="14">
        <v>1.4159999999999999</v>
      </c>
      <c r="N920" s="14">
        <v>32</v>
      </c>
      <c r="O920" s="14" t="s">
        <v>34</v>
      </c>
      <c r="P920" s="14"/>
      <c r="Q920" s="16">
        <f>K920*N920</f>
        <v>1132.8</v>
      </c>
      <c r="R920" s="16">
        <v>0</v>
      </c>
      <c r="S920" s="16">
        <f>K920*R920</f>
        <v>0</v>
      </c>
      <c r="T920" s="16">
        <f>Q920-S920</f>
        <v>1132.8</v>
      </c>
      <c r="U920" s="16">
        <f>T920*1</f>
        <v>1132.8</v>
      </c>
      <c r="V920" s="16">
        <f>T920-U920</f>
        <v>0</v>
      </c>
      <c r="W920" s="16"/>
      <c r="X920" s="17"/>
      <c r="Y920" s="13"/>
      <c r="Z920" s="13" t="s">
        <v>35</v>
      </c>
    </row>
    <row r="921" spans="1:26" x14ac:dyDescent="0.25">
      <c r="A921" s="11">
        <v>45315</v>
      </c>
      <c r="B921" s="12" t="s">
        <v>2505</v>
      </c>
      <c r="C921" s="12" t="s">
        <v>2506</v>
      </c>
      <c r="D921" s="12" t="s">
        <v>2276</v>
      </c>
      <c r="E921" s="12" t="s">
        <v>29</v>
      </c>
      <c r="F921" s="12">
        <v>452</v>
      </c>
      <c r="G921" s="13" t="s">
        <v>145</v>
      </c>
      <c r="H921" s="13" t="s">
        <v>47</v>
      </c>
      <c r="I921" s="13" t="s">
        <v>368</v>
      </c>
      <c r="J921" s="13" t="s">
        <v>369</v>
      </c>
      <c r="K921" s="14">
        <v>35.520000000000003</v>
      </c>
      <c r="L921" s="14">
        <v>25</v>
      </c>
      <c r="M921" s="14">
        <v>1.4208000000000001</v>
      </c>
      <c r="N921" s="14">
        <v>32</v>
      </c>
      <c r="O921" s="14" t="s">
        <v>34</v>
      </c>
      <c r="P921" s="14"/>
      <c r="Q921" s="16">
        <f>K921*N921</f>
        <v>1136.6400000000001</v>
      </c>
      <c r="R921" s="16">
        <v>0</v>
      </c>
      <c r="S921" s="16">
        <f>K921*R921</f>
        <v>0</v>
      </c>
      <c r="T921" s="16">
        <f>Q921-S921</f>
        <v>1136.6400000000001</v>
      </c>
      <c r="U921" s="16">
        <f>T921*1</f>
        <v>1136.6400000000001</v>
      </c>
      <c r="V921" s="16">
        <f>T921-U921</f>
        <v>0</v>
      </c>
      <c r="W921" s="16"/>
      <c r="X921" s="17"/>
      <c r="Y921" s="13"/>
      <c r="Z921" s="13" t="s">
        <v>35</v>
      </c>
    </row>
    <row r="922" spans="1:26" x14ac:dyDescent="0.25">
      <c r="A922" s="11">
        <v>45315</v>
      </c>
      <c r="B922" s="12" t="s">
        <v>2507</v>
      </c>
      <c r="C922" s="12" t="s">
        <v>2508</v>
      </c>
      <c r="D922" s="12" t="s">
        <v>79</v>
      </c>
      <c r="E922" s="12" t="s">
        <v>29</v>
      </c>
      <c r="F922" s="12">
        <v>3434</v>
      </c>
      <c r="G922" s="13" t="s">
        <v>57</v>
      </c>
      <c r="H922" s="13" t="s">
        <v>93</v>
      </c>
      <c r="I922" s="13" t="s">
        <v>93</v>
      </c>
      <c r="J922" s="13" t="s">
        <v>94</v>
      </c>
      <c r="K922" s="14">
        <v>41.26</v>
      </c>
      <c r="L922" s="14">
        <v>25</v>
      </c>
      <c r="M922" s="14">
        <v>1.6503999999999999</v>
      </c>
      <c r="N922" s="14" t="s">
        <v>34</v>
      </c>
      <c r="O922" s="14">
        <v>25</v>
      </c>
      <c r="P922" s="14"/>
      <c r="Q922" s="16">
        <f t="shared" ref="Q922" si="1432">+L922*O922</f>
        <v>625</v>
      </c>
      <c r="R922" s="16">
        <v>0</v>
      </c>
      <c r="S922" s="16">
        <f t="shared" ref="S922" si="1433">+L922*R922</f>
        <v>0</v>
      </c>
      <c r="T922" s="16">
        <f t="shared" ref="T922" si="1434">+Q922-S922</f>
        <v>625</v>
      </c>
      <c r="U922" s="16">
        <f t="shared" ref="U922" si="1435">+T922*1</f>
        <v>625</v>
      </c>
      <c r="V922" s="16">
        <f t="shared" ref="V922" si="1436">+T922-U922</f>
        <v>0</v>
      </c>
      <c r="W922" s="16"/>
      <c r="X922" s="17"/>
      <c r="Y922" s="13"/>
      <c r="Z922" s="13" t="s">
        <v>35</v>
      </c>
    </row>
    <row r="923" spans="1:26" x14ac:dyDescent="0.25">
      <c r="A923" s="11">
        <v>45315</v>
      </c>
      <c r="B923" s="12" t="s">
        <v>2509</v>
      </c>
      <c r="C923" s="12" t="s">
        <v>2510</v>
      </c>
      <c r="D923" s="12" t="s">
        <v>290</v>
      </c>
      <c r="E923" s="12" t="s">
        <v>29</v>
      </c>
      <c r="F923" s="12">
        <v>580</v>
      </c>
      <c r="G923" s="13" t="s">
        <v>83</v>
      </c>
      <c r="H923" s="13" t="s">
        <v>31</v>
      </c>
      <c r="I923" s="13" t="s">
        <v>58</v>
      </c>
      <c r="J923" s="13" t="s">
        <v>59</v>
      </c>
      <c r="K923" s="14">
        <v>44.42</v>
      </c>
      <c r="L923" s="14">
        <v>25</v>
      </c>
      <c r="M923" s="14">
        <v>1.7768000000000002</v>
      </c>
      <c r="N923" s="14" t="s">
        <v>34</v>
      </c>
      <c r="O923" s="14">
        <v>70</v>
      </c>
      <c r="P923" s="14"/>
      <c r="Q923" s="15">
        <f>L923*O923</f>
        <v>1750</v>
      </c>
      <c r="R923" s="16">
        <v>0</v>
      </c>
      <c r="S923" s="16">
        <f>L923*R923</f>
        <v>0</v>
      </c>
      <c r="T923" s="16">
        <f>Q923-S923</f>
        <v>1750</v>
      </c>
      <c r="U923" s="16">
        <f>T923*1</f>
        <v>1750</v>
      </c>
      <c r="V923" s="16">
        <f>T923-U923</f>
        <v>0</v>
      </c>
      <c r="W923" s="16"/>
      <c r="X923" s="17"/>
      <c r="Y923" s="13"/>
      <c r="Z923" s="13" t="s">
        <v>35</v>
      </c>
    </row>
    <row r="924" spans="1:26" x14ac:dyDescent="0.25">
      <c r="A924" s="11">
        <v>45315</v>
      </c>
      <c r="B924" s="12" t="s">
        <v>2511</v>
      </c>
      <c r="C924" s="12" t="s">
        <v>2512</v>
      </c>
      <c r="D924" s="12" t="s">
        <v>578</v>
      </c>
      <c r="E924" s="12" t="s">
        <v>29</v>
      </c>
      <c r="F924" s="12">
        <v>4447</v>
      </c>
      <c r="G924" s="13" t="s">
        <v>57</v>
      </c>
      <c r="H924" s="13" t="s">
        <v>93</v>
      </c>
      <c r="I924" s="13" t="s">
        <v>93</v>
      </c>
      <c r="J924" s="13" t="s">
        <v>94</v>
      </c>
      <c r="K924" s="14">
        <v>31.52</v>
      </c>
      <c r="L924" s="14">
        <v>20</v>
      </c>
      <c r="M924" s="14">
        <v>1.5760000000000001</v>
      </c>
      <c r="N924" s="14" t="s">
        <v>34</v>
      </c>
      <c r="O924" s="14">
        <v>25</v>
      </c>
      <c r="P924" s="14"/>
      <c r="Q924" s="16">
        <f t="shared" ref="Q924" si="1437">+L924*O924</f>
        <v>500</v>
      </c>
      <c r="R924" s="16">
        <v>0</v>
      </c>
      <c r="S924" s="16">
        <f t="shared" ref="S924" si="1438">+L924*R924</f>
        <v>0</v>
      </c>
      <c r="T924" s="16">
        <f t="shared" ref="T924" si="1439">+Q924-S924</f>
        <v>500</v>
      </c>
      <c r="U924" s="16">
        <f t="shared" ref="U924" si="1440">+T924*1</f>
        <v>500</v>
      </c>
      <c r="V924" s="16">
        <f t="shared" ref="V924" si="1441">+T924-U924</f>
        <v>0</v>
      </c>
      <c r="W924" s="16"/>
      <c r="X924" s="17"/>
      <c r="Y924" s="13"/>
      <c r="Z924" s="13" t="s">
        <v>35</v>
      </c>
    </row>
    <row r="925" spans="1:26" x14ac:dyDescent="0.25">
      <c r="A925" s="11">
        <v>45315</v>
      </c>
      <c r="B925" s="12" t="s">
        <v>2513</v>
      </c>
      <c r="C925" s="12" t="s">
        <v>2514</v>
      </c>
      <c r="D925" s="12" t="s">
        <v>2264</v>
      </c>
      <c r="E925" s="12" t="s">
        <v>29</v>
      </c>
      <c r="F925" s="12">
        <v>453</v>
      </c>
      <c r="G925" s="13" t="s">
        <v>145</v>
      </c>
      <c r="H925" s="13" t="s">
        <v>47</v>
      </c>
      <c r="I925" s="13" t="s">
        <v>368</v>
      </c>
      <c r="J925" s="13" t="s">
        <v>369</v>
      </c>
      <c r="K925" s="14">
        <v>37.72</v>
      </c>
      <c r="L925" s="14">
        <v>25</v>
      </c>
      <c r="M925" s="14">
        <v>1.5087999999999999</v>
      </c>
      <c r="N925" s="14">
        <v>32</v>
      </c>
      <c r="O925" s="14" t="s">
        <v>34</v>
      </c>
      <c r="P925" s="14"/>
      <c r="Q925" s="16">
        <f>K925*N925</f>
        <v>1207.04</v>
      </c>
      <c r="R925" s="16">
        <v>0</v>
      </c>
      <c r="S925" s="16">
        <f>K925*R925</f>
        <v>0</v>
      </c>
      <c r="T925" s="16">
        <f>Q925-S925</f>
        <v>1207.04</v>
      </c>
      <c r="U925" s="16">
        <f>T925*1</f>
        <v>1207.04</v>
      </c>
      <c r="V925" s="16">
        <f>T925-U925</f>
        <v>0</v>
      </c>
      <c r="W925" s="16"/>
      <c r="X925" s="17"/>
      <c r="Y925" s="13"/>
      <c r="Z925" s="13" t="s">
        <v>35</v>
      </c>
    </row>
    <row r="926" spans="1:26" x14ac:dyDescent="0.25">
      <c r="A926" s="11">
        <v>45315</v>
      </c>
      <c r="B926" s="12" t="s">
        <v>2515</v>
      </c>
      <c r="C926" s="12" t="s">
        <v>2516</v>
      </c>
      <c r="D926" s="12" t="s">
        <v>2517</v>
      </c>
      <c r="E926" s="12" t="s">
        <v>111</v>
      </c>
      <c r="F926" s="12" t="s">
        <v>45</v>
      </c>
      <c r="G926" s="13" t="s">
        <v>46</v>
      </c>
      <c r="H926" s="13" t="s">
        <v>31</v>
      </c>
      <c r="I926" s="13" t="s">
        <v>58</v>
      </c>
      <c r="J926" s="13" t="s">
        <v>59</v>
      </c>
      <c r="K926" s="14">
        <v>10.08</v>
      </c>
      <c r="L926" s="14">
        <v>6</v>
      </c>
      <c r="M926" s="14">
        <v>1.68</v>
      </c>
      <c r="N926" s="14">
        <v>45</v>
      </c>
      <c r="O926" s="14" t="s">
        <v>34</v>
      </c>
      <c r="P926" s="14">
        <v>15</v>
      </c>
      <c r="Q926" s="16">
        <f>(+K926*N926)-P926</f>
        <v>438.6</v>
      </c>
      <c r="R926" s="16">
        <v>0</v>
      </c>
      <c r="S926" s="16">
        <f t="shared" ref="S926" si="1442">+K926*R926</f>
        <v>0</v>
      </c>
      <c r="T926" s="16">
        <f>+Q926-S926</f>
        <v>438.6</v>
      </c>
      <c r="U926" s="16">
        <f>+T926*0</f>
        <v>0</v>
      </c>
      <c r="V926" s="16">
        <f t="shared" ref="V926" si="1443">T926-U926</f>
        <v>438.6</v>
      </c>
      <c r="W926" s="16"/>
      <c r="X926" s="17"/>
      <c r="Y926" s="13"/>
      <c r="Z926" s="13" t="s">
        <v>35</v>
      </c>
    </row>
    <row r="927" spans="1:26" x14ac:dyDescent="0.25">
      <c r="A927" s="11">
        <v>45315</v>
      </c>
      <c r="B927" s="12" t="s">
        <v>2518</v>
      </c>
      <c r="C927" s="12" t="s">
        <v>2519</v>
      </c>
      <c r="D927" s="12" t="s">
        <v>208</v>
      </c>
      <c r="E927" s="12" t="s">
        <v>29</v>
      </c>
      <c r="F927" s="12">
        <v>3574</v>
      </c>
      <c r="G927" s="13" t="s">
        <v>57</v>
      </c>
      <c r="H927" s="13" t="s">
        <v>93</v>
      </c>
      <c r="I927" s="13" t="s">
        <v>93</v>
      </c>
      <c r="J927" s="13" t="s">
        <v>94</v>
      </c>
      <c r="K927" s="14">
        <v>40.520000000000003</v>
      </c>
      <c r="L927" s="14">
        <v>25</v>
      </c>
      <c r="M927" s="14">
        <v>1.6208</v>
      </c>
      <c r="N927" s="14" t="s">
        <v>34</v>
      </c>
      <c r="O927" s="14">
        <v>25</v>
      </c>
      <c r="P927" s="14"/>
      <c r="Q927" s="16">
        <f t="shared" ref="Q927" si="1444">+L927*O927</f>
        <v>625</v>
      </c>
      <c r="R927" s="16">
        <v>0</v>
      </c>
      <c r="S927" s="16">
        <f t="shared" ref="S927" si="1445">+L927*R927</f>
        <v>0</v>
      </c>
      <c r="T927" s="16">
        <f t="shared" ref="T927" si="1446">+Q927-S927</f>
        <v>625</v>
      </c>
      <c r="U927" s="16">
        <f t="shared" ref="U927" si="1447">+T927*1</f>
        <v>625</v>
      </c>
      <c r="V927" s="16">
        <f t="shared" ref="V927" si="1448">+T927-U927</f>
        <v>0</v>
      </c>
      <c r="W927" s="16"/>
      <c r="X927" s="17"/>
      <c r="Y927" s="13"/>
      <c r="Z927" s="13" t="s">
        <v>35</v>
      </c>
    </row>
    <row r="928" spans="1:26" x14ac:dyDescent="0.25">
      <c r="A928" s="11">
        <v>45315</v>
      </c>
      <c r="B928" s="12" t="s">
        <v>2520</v>
      </c>
      <c r="C928" s="12" t="s">
        <v>2521</v>
      </c>
      <c r="D928" s="12" t="s">
        <v>144</v>
      </c>
      <c r="E928" s="12" t="s">
        <v>29</v>
      </c>
      <c r="F928" s="12">
        <v>454</v>
      </c>
      <c r="G928" s="13" t="s">
        <v>145</v>
      </c>
      <c r="H928" s="13" t="s">
        <v>31</v>
      </c>
      <c r="I928" s="13" t="s">
        <v>69</v>
      </c>
      <c r="J928" s="13" t="s">
        <v>70</v>
      </c>
      <c r="K928" s="14">
        <v>37.08</v>
      </c>
      <c r="L928" s="14">
        <v>25</v>
      </c>
      <c r="M928" s="14">
        <v>1.4831999999999999</v>
      </c>
      <c r="N928" s="14">
        <v>48</v>
      </c>
      <c r="O928" s="14" t="s">
        <v>34</v>
      </c>
      <c r="P928" s="14"/>
      <c r="Q928" s="16">
        <f>K928*N928</f>
        <v>1779.84</v>
      </c>
      <c r="R928" s="16">
        <v>0</v>
      </c>
      <c r="S928" s="16">
        <f>K928*R928</f>
        <v>0</v>
      </c>
      <c r="T928" s="16">
        <f>Q928-S928</f>
        <v>1779.84</v>
      </c>
      <c r="U928" s="16">
        <f>T928*1</f>
        <v>1779.84</v>
      </c>
      <c r="V928" s="16">
        <f>T928-U928</f>
        <v>0</v>
      </c>
      <c r="W928" s="16"/>
      <c r="X928" s="17"/>
      <c r="Y928" s="13"/>
      <c r="Z928" s="13" t="s">
        <v>35</v>
      </c>
    </row>
    <row r="929" spans="1:26" x14ac:dyDescent="0.25">
      <c r="A929" s="11">
        <v>45315</v>
      </c>
      <c r="B929" s="12" t="s">
        <v>2522</v>
      </c>
      <c r="C929" s="12" t="s">
        <v>2523</v>
      </c>
      <c r="D929" s="12" t="s">
        <v>38</v>
      </c>
      <c r="E929" s="12" t="s">
        <v>29</v>
      </c>
      <c r="F929" s="12">
        <v>119</v>
      </c>
      <c r="G929" s="13" t="s">
        <v>83</v>
      </c>
      <c r="H929" s="13" t="s">
        <v>31</v>
      </c>
      <c r="I929" s="13" t="s">
        <v>58</v>
      </c>
      <c r="J929" s="13" t="s">
        <v>59</v>
      </c>
      <c r="K929" s="14">
        <v>42.02</v>
      </c>
      <c r="L929" s="14">
        <v>25</v>
      </c>
      <c r="M929" s="14">
        <v>1.6808000000000001</v>
      </c>
      <c r="N929" s="14" t="s">
        <v>34</v>
      </c>
      <c r="O929" s="14">
        <v>70</v>
      </c>
      <c r="P929" s="14"/>
      <c r="Q929" s="15">
        <f>L929*O929</f>
        <v>1750</v>
      </c>
      <c r="R929" s="16">
        <v>0</v>
      </c>
      <c r="S929" s="16">
        <f>L929*R929</f>
        <v>0</v>
      </c>
      <c r="T929" s="16">
        <f>Q929-S929</f>
        <v>1750</v>
      </c>
      <c r="U929" s="16">
        <f>T929*1</f>
        <v>1750</v>
      </c>
      <c r="V929" s="16">
        <f>T929-U929</f>
        <v>0</v>
      </c>
      <c r="W929" s="16"/>
      <c r="X929" s="17"/>
      <c r="Y929" s="13"/>
      <c r="Z929" s="13" t="s">
        <v>35</v>
      </c>
    </row>
    <row r="930" spans="1:26" x14ac:dyDescent="0.25">
      <c r="A930" s="11">
        <v>45315</v>
      </c>
      <c r="B930" s="12" t="s">
        <v>2524</v>
      </c>
      <c r="C930" s="12" t="s">
        <v>2525</v>
      </c>
      <c r="D930" s="12" t="s">
        <v>195</v>
      </c>
      <c r="E930" s="12" t="s">
        <v>29</v>
      </c>
      <c r="F930" s="12">
        <v>504</v>
      </c>
      <c r="G930" s="13" t="s">
        <v>83</v>
      </c>
      <c r="H930" s="13" t="s">
        <v>31</v>
      </c>
      <c r="I930" s="13" t="s">
        <v>58</v>
      </c>
      <c r="J930" s="13" t="s">
        <v>59</v>
      </c>
      <c r="K930" s="14">
        <v>44.08</v>
      </c>
      <c r="L930" s="14">
        <v>25</v>
      </c>
      <c r="M930" s="14">
        <v>1.7631999999999999</v>
      </c>
      <c r="N930" s="14" t="s">
        <v>34</v>
      </c>
      <c r="O930" s="14">
        <v>70</v>
      </c>
      <c r="P930" s="14"/>
      <c r="Q930" s="15">
        <f>L930*O930</f>
        <v>1750</v>
      </c>
      <c r="R930" s="16">
        <v>0</v>
      </c>
      <c r="S930" s="16">
        <f>L930*R930</f>
        <v>0</v>
      </c>
      <c r="T930" s="16">
        <f>Q930-S930</f>
        <v>1750</v>
      </c>
      <c r="U930" s="16">
        <f>T930*1</f>
        <v>1750</v>
      </c>
      <c r="V930" s="16">
        <f>T930-U930</f>
        <v>0</v>
      </c>
      <c r="W930" s="16"/>
      <c r="X930" s="17"/>
      <c r="Y930" s="13"/>
      <c r="Z930" s="13" t="s">
        <v>35</v>
      </c>
    </row>
    <row r="931" spans="1:26" x14ac:dyDescent="0.25">
      <c r="A931" s="11">
        <v>45315</v>
      </c>
      <c r="B931" s="12" t="s">
        <v>2526</v>
      </c>
      <c r="C931" s="12" t="s">
        <v>2527</v>
      </c>
      <c r="D931" s="12" t="s">
        <v>104</v>
      </c>
      <c r="E931" s="12" t="s">
        <v>29</v>
      </c>
      <c r="F931" s="12" t="s">
        <v>45</v>
      </c>
      <c r="G931" s="13" t="s">
        <v>46</v>
      </c>
      <c r="H931" s="13" t="s">
        <v>93</v>
      </c>
      <c r="I931" s="13" t="s">
        <v>93</v>
      </c>
      <c r="J931" s="13" t="s">
        <v>94</v>
      </c>
      <c r="K931" s="14">
        <v>36.26</v>
      </c>
      <c r="L931" s="14">
        <v>25</v>
      </c>
      <c r="M931" s="14">
        <v>1.4503999999999999</v>
      </c>
      <c r="N931" s="14">
        <v>15</v>
      </c>
      <c r="O931" s="14" t="s">
        <v>34</v>
      </c>
      <c r="P931" s="14"/>
      <c r="Q931" s="15">
        <f t="shared" ref="Q931" si="1449">+K931*N931</f>
        <v>543.9</v>
      </c>
      <c r="R931" s="16">
        <v>0</v>
      </c>
      <c r="S931" s="16">
        <f t="shared" ref="S931" si="1450">+K931*R931</f>
        <v>0</v>
      </c>
      <c r="T931" s="16">
        <f t="shared" ref="T931" si="1451">+Q931-S931</f>
        <v>543.9</v>
      </c>
      <c r="U931" s="16">
        <f t="shared" ref="U931" si="1452">+T931*0</f>
        <v>0</v>
      </c>
      <c r="V931" s="16">
        <f>+T931-U931</f>
        <v>543.9</v>
      </c>
      <c r="W931" s="16"/>
      <c r="X931" s="17"/>
      <c r="Y931" s="13"/>
      <c r="Z931" s="13" t="s">
        <v>35</v>
      </c>
    </row>
    <row r="932" spans="1:26" x14ac:dyDescent="0.25">
      <c r="A932" s="11">
        <v>45315</v>
      </c>
      <c r="B932" s="12" t="s">
        <v>2528</v>
      </c>
      <c r="C932" s="12" t="s">
        <v>2529</v>
      </c>
      <c r="D932" s="12" t="s">
        <v>52</v>
      </c>
      <c r="E932" s="12" t="s">
        <v>29</v>
      </c>
      <c r="F932" s="12"/>
      <c r="G932" s="13" t="s">
        <v>282</v>
      </c>
      <c r="H932" s="13" t="s">
        <v>31</v>
      </c>
      <c r="I932" s="13" t="s">
        <v>58</v>
      </c>
      <c r="J932" s="13" t="s">
        <v>59</v>
      </c>
      <c r="K932" s="14">
        <v>43.72</v>
      </c>
      <c r="L932" s="14">
        <v>25</v>
      </c>
      <c r="M932" s="14">
        <v>1.7487999999999999</v>
      </c>
      <c r="N932" s="14">
        <v>91</v>
      </c>
      <c r="O932" s="14" t="s">
        <v>34</v>
      </c>
      <c r="P932" s="14"/>
      <c r="Q932" s="15">
        <f>+K932*N932</f>
        <v>3978.52</v>
      </c>
      <c r="R932" s="16">
        <v>40</v>
      </c>
      <c r="S932" s="16">
        <f>K932*R932</f>
        <v>1748.8</v>
      </c>
      <c r="T932" s="16">
        <f t="shared" ref="T932" si="1453">Q932-S932</f>
        <v>2229.7200000000003</v>
      </c>
      <c r="U932" s="16">
        <f t="shared" ref="U932" si="1454">T932*1</f>
        <v>2229.7200000000003</v>
      </c>
      <c r="V932" s="16">
        <f t="shared" ref="V932" si="1455">T932-U932</f>
        <v>0</v>
      </c>
      <c r="W932" s="16">
        <f>K932*36</f>
        <v>1573.92</v>
      </c>
      <c r="X932" s="17"/>
      <c r="Y932" s="13" t="s">
        <v>53</v>
      </c>
      <c r="Z932" s="13" t="s">
        <v>283</v>
      </c>
    </row>
    <row r="933" spans="1:26" x14ac:dyDescent="0.25">
      <c r="A933" s="11">
        <v>45315</v>
      </c>
      <c r="B933" s="12" t="s">
        <v>2530</v>
      </c>
      <c r="C933" s="12" t="s">
        <v>2531</v>
      </c>
      <c r="D933" s="12" t="s">
        <v>92</v>
      </c>
      <c r="E933" s="12" t="s">
        <v>29</v>
      </c>
      <c r="F933" s="12" t="s">
        <v>45</v>
      </c>
      <c r="G933" s="13" t="s">
        <v>46</v>
      </c>
      <c r="H933" s="13" t="s">
        <v>93</v>
      </c>
      <c r="I933" s="13" t="s">
        <v>93</v>
      </c>
      <c r="J933" s="13" t="s">
        <v>94</v>
      </c>
      <c r="K933" s="14">
        <v>35.64</v>
      </c>
      <c r="L933" s="14">
        <v>25</v>
      </c>
      <c r="M933" s="14">
        <v>1.4256</v>
      </c>
      <c r="N933" s="14">
        <v>15</v>
      </c>
      <c r="O933" s="14" t="s">
        <v>34</v>
      </c>
      <c r="P933" s="14"/>
      <c r="Q933" s="15">
        <f t="shared" ref="Q933" si="1456">+K933*N933</f>
        <v>534.6</v>
      </c>
      <c r="R933" s="16">
        <v>0</v>
      </c>
      <c r="S933" s="16">
        <f t="shared" ref="S933" si="1457">+K933*R933</f>
        <v>0</v>
      </c>
      <c r="T933" s="16">
        <f t="shared" ref="T933" si="1458">+Q933-S933</f>
        <v>534.6</v>
      </c>
      <c r="U933" s="16">
        <f t="shared" ref="U933" si="1459">+T933*0</f>
        <v>0</v>
      </c>
      <c r="V933" s="16">
        <f>+T933-U933</f>
        <v>534.6</v>
      </c>
      <c r="W933" s="16"/>
      <c r="X933" s="17"/>
      <c r="Y933" s="13"/>
      <c r="Z933" s="13" t="s">
        <v>35</v>
      </c>
    </row>
    <row r="934" spans="1:26" x14ac:dyDescent="0.25">
      <c r="A934" s="11">
        <v>45315</v>
      </c>
      <c r="B934" s="12" t="s">
        <v>2532</v>
      </c>
      <c r="C934" s="12" t="s">
        <v>2533</v>
      </c>
      <c r="D934" s="12" t="s">
        <v>86</v>
      </c>
      <c r="E934" s="12" t="s">
        <v>29</v>
      </c>
      <c r="F934" s="12"/>
      <c r="G934" s="13" t="s">
        <v>282</v>
      </c>
      <c r="H934" s="13" t="s">
        <v>31</v>
      </c>
      <c r="I934" s="13" t="s">
        <v>69</v>
      </c>
      <c r="J934" s="13" t="s">
        <v>70</v>
      </c>
      <c r="K934" s="14">
        <v>40.68</v>
      </c>
      <c r="L934" s="14">
        <v>28</v>
      </c>
      <c r="M934" s="14">
        <v>1.4528571428571428</v>
      </c>
      <c r="N934" s="14">
        <v>91</v>
      </c>
      <c r="O934" s="14" t="s">
        <v>34</v>
      </c>
      <c r="P934" s="14"/>
      <c r="Q934" s="15">
        <f>+K934*N934</f>
        <v>3701.88</v>
      </c>
      <c r="R934" s="16">
        <v>40</v>
      </c>
      <c r="S934" s="16">
        <f>K934*R934</f>
        <v>1627.2</v>
      </c>
      <c r="T934" s="16">
        <f t="shared" ref="T934:T936" si="1460">Q934-S934</f>
        <v>2074.6800000000003</v>
      </c>
      <c r="U934" s="16">
        <f t="shared" ref="U934:U936" si="1461">T934*1</f>
        <v>2074.6800000000003</v>
      </c>
      <c r="V934" s="16">
        <f t="shared" ref="V934:V936" si="1462">T934-U934</f>
        <v>0</v>
      </c>
      <c r="W934" s="16">
        <f>K934*36</f>
        <v>1464.48</v>
      </c>
      <c r="X934" s="17"/>
      <c r="Y934" s="13" t="s">
        <v>53</v>
      </c>
      <c r="Z934" s="13" t="s">
        <v>283</v>
      </c>
    </row>
    <row r="935" spans="1:26" x14ac:dyDescent="0.25">
      <c r="A935" s="11">
        <v>45315</v>
      </c>
      <c r="B935" s="12" t="s">
        <v>2534</v>
      </c>
      <c r="C935" s="12" t="s">
        <v>2535</v>
      </c>
      <c r="D935" s="12" t="s">
        <v>126</v>
      </c>
      <c r="E935" s="12" t="s">
        <v>29</v>
      </c>
      <c r="F935" s="12"/>
      <c r="G935" s="13" t="s">
        <v>282</v>
      </c>
      <c r="H935" s="13" t="s">
        <v>31</v>
      </c>
      <c r="I935" s="13" t="s">
        <v>40</v>
      </c>
      <c r="J935" s="13" t="s">
        <v>41</v>
      </c>
      <c r="K935" s="14">
        <v>41.52</v>
      </c>
      <c r="L935" s="14">
        <v>28</v>
      </c>
      <c r="M935" s="14">
        <v>1.4828571428571429</v>
      </c>
      <c r="N935" s="14">
        <v>91</v>
      </c>
      <c r="O935" s="14" t="s">
        <v>34</v>
      </c>
      <c r="P935" s="14"/>
      <c r="Q935" s="15">
        <f>+K935*N935</f>
        <v>3778.32</v>
      </c>
      <c r="R935" s="16">
        <v>40</v>
      </c>
      <c r="S935" s="16">
        <f>K935*R935</f>
        <v>1660.8000000000002</v>
      </c>
      <c r="T935" s="16">
        <f t="shared" si="1460"/>
        <v>2117.52</v>
      </c>
      <c r="U935" s="16">
        <f t="shared" si="1461"/>
        <v>2117.52</v>
      </c>
      <c r="V935" s="16">
        <f t="shared" si="1462"/>
        <v>0</v>
      </c>
      <c r="W935" s="16">
        <f>K935*36</f>
        <v>1494.72</v>
      </c>
      <c r="X935" s="17"/>
      <c r="Y935" s="13" t="s">
        <v>53</v>
      </c>
      <c r="Z935" s="13" t="s">
        <v>283</v>
      </c>
    </row>
    <row r="936" spans="1:26" x14ac:dyDescent="0.25">
      <c r="A936" s="11">
        <v>45315</v>
      </c>
      <c r="B936" s="12" t="s">
        <v>2536</v>
      </c>
      <c r="C936" s="12" t="s">
        <v>2537</v>
      </c>
      <c r="D936" s="12" t="s">
        <v>1848</v>
      </c>
      <c r="E936" s="12" t="s">
        <v>29</v>
      </c>
      <c r="F936" s="12">
        <v>20282</v>
      </c>
      <c r="G936" s="13" t="s">
        <v>101</v>
      </c>
      <c r="H936" s="13" t="s">
        <v>31</v>
      </c>
      <c r="I936" s="13" t="s">
        <v>69</v>
      </c>
      <c r="J936" s="13" t="s">
        <v>70</v>
      </c>
      <c r="K936" s="14">
        <v>35.42</v>
      </c>
      <c r="L936" s="14">
        <v>25</v>
      </c>
      <c r="M936" s="14">
        <v>1.4168000000000001</v>
      </c>
      <c r="N936" s="14">
        <v>48</v>
      </c>
      <c r="O936" s="14" t="s">
        <v>34</v>
      </c>
      <c r="P936" s="14"/>
      <c r="Q936" s="15">
        <f t="shared" ref="Q936" si="1463">K936*N936</f>
        <v>1700.16</v>
      </c>
      <c r="R936" s="16">
        <v>0</v>
      </c>
      <c r="S936" s="16">
        <f t="shared" ref="S936" si="1464">K936*R936</f>
        <v>0</v>
      </c>
      <c r="T936" s="16">
        <f t="shared" si="1460"/>
        <v>1700.16</v>
      </c>
      <c r="U936" s="16">
        <f t="shared" si="1461"/>
        <v>1700.16</v>
      </c>
      <c r="V936" s="16">
        <f t="shared" si="1462"/>
        <v>0</v>
      </c>
      <c r="W936" s="16"/>
      <c r="X936" s="17"/>
      <c r="Y936" s="13"/>
      <c r="Z936" s="13" t="s">
        <v>35</v>
      </c>
    </row>
    <row r="937" spans="1:26" x14ac:dyDescent="0.25">
      <c r="A937" s="11">
        <v>45315</v>
      </c>
      <c r="B937" s="12" t="s">
        <v>2538</v>
      </c>
      <c r="C937" s="12" t="s">
        <v>2539</v>
      </c>
      <c r="D937" s="12" t="s">
        <v>2140</v>
      </c>
      <c r="E937" s="12" t="s">
        <v>29</v>
      </c>
      <c r="F937" s="12">
        <v>333</v>
      </c>
      <c r="G937" s="13" t="s">
        <v>83</v>
      </c>
      <c r="H937" s="13" t="s">
        <v>31</v>
      </c>
      <c r="I937" s="13" t="s">
        <v>69</v>
      </c>
      <c r="J937" s="13" t="s">
        <v>70</v>
      </c>
      <c r="K937" s="14">
        <v>38.32</v>
      </c>
      <c r="L937" s="14">
        <v>25</v>
      </c>
      <c r="M937" s="14">
        <v>1.5327999999999999</v>
      </c>
      <c r="N937" s="14" t="s">
        <v>34</v>
      </c>
      <c r="O937" s="14">
        <v>72</v>
      </c>
      <c r="P937" s="14"/>
      <c r="Q937" s="15">
        <f>L937*O937</f>
        <v>1800</v>
      </c>
      <c r="R937" s="16">
        <v>0</v>
      </c>
      <c r="S937" s="16">
        <f>L937*R937</f>
        <v>0</v>
      </c>
      <c r="T937" s="16">
        <f>Q937-S937</f>
        <v>1800</v>
      </c>
      <c r="U937" s="16">
        <f>T937*1</f>
        <v>1800</v>
      </c>
      <c r="V937" s="16">
        <f>T937-U937</f>
        <v>0</v>
      </c>
      <c r="W937" s="16"/>
      <c r="X937" s="17"/>
      <c r="Y937" s="13"/>
      <c r="Z937" s="13" t="s">
        <v>35</v>
      </c>
    </row>
    <row r="938" spans="1:26" x14ac:dyDescent="0.25">
      <c r="A938" s="11">
        <v>45315</v>
      </c>
      <c r="B938" s="12" t="s">
        <v>2540</v>
      </c>
      <c r="C938" s="12" t="s">
        <v>2541</v>
      </c>
      <c r="D938" s="12" t="s">
        <v>779</v>
      </c>
      <c r="E938" s="12" t="s">
        <v>111</v>
      </c>
      <c r="F938" s="12" t="s">
        <v>45</v>
      </c>
      <c r="G938" s="13" t="s">
        <v>46</v>
      </c>
      <c r="H938" s="13" t="s">
        <v>31</v>
      </c>
      <c r="I938" s="13" t="s">
        <v>40</v>
      </c>
      <c r="J938" s="13" t="s">
        <v>41</v>
      </c>
      <c r="K938" s="14">
        <v>17.940000000000001</v>
      </c>
      <c r="L938" s="14">
        <v>12</v>
      </c>
      <c r="M938" s="14">
        <v>1.4950000000000001</v>
      </c>
      <c r="N938" s="14">
        <v>46</v>
      </c>
      <c r="O938" s="14" t="s">
        <v>34</v>
      </c>
      <c r="P938" s="14">
        <v>15</v>
      </c>
      <c r="Q938" s="16">
        <f>(+K938*N938)-P938</f>
        <v>810.24</v>
      </c>
      <c r="R938" s="16">
        <v>0</v>
      </c>
      <c r="S938" s="16">
        <f t="shared" ref="S938" si="1465">+K938*R938</f>
        <v>0</v>
      </c>
      <c r="T938" s="16">
        <f>+Q938-S938</f>
        <v>810.24</v>
      </c>
      <c r="U938" s="16">
        <f>+T938*0</f>
        <v>0</v>
      </c>
      <c r="V938" s="16">
        <f t="shared" ref="V938" si="1466">T938-U938</f>
        <v>810.24</v>
      </c>
      <c r="W938" s="16"/>
      <c r="X938" s="17"/>
      <c r="Y938" s="13"/>
      <c r="Z938" s="13" t="s">
        <v>35</v>
      </c>
    </row>
    <row r="939" spans="1:26" x14ac:dyDescent="0.25">
      <c r="A939" s="11">
        <v>45315</v>
      </c>
      <c r="B939" s="12" t="s">
        <v>2542</v>
      </c>
      <c r="C939" s="12" t="s">
        <v>2543</v>
      </c>
      <c r="D939" s="12" t="s">
        <v>2145</v>
      </c>
      <c r="E939" s="12" t="s">
        <v>29</v>
      </c>
      <c r="F939" s="12">
        <v>327</v>
      </c>
      <c r="G939" s="13" t="s">
        <v>83</v>
      </c>
      <c r="H939" s="13" t="s">
        <v>31</v>
      </c>
      <c r="I939" s="13" t="s">
        <v>58</v>
      </c>
      <c r="J939" s="13" t="s">
        <v>59</v>
      </c>
      <c r="K939" s="14">
        <v>43.82</v>
      </c>
      <c r="L939" s="14">
        <v>25</v>
      </c>
      <c r="M939" s="14">
        <v>1.7527999999999999</v>
      </c>
      <c r="N939" s="14" t="s">
        <v>34</v>
      </c>
      <c r="O939" s="14">
        <v>70</v>
      </c>
      <c r="P939" s="14"/>
      <c r="Q939" s="15">
        <f>L939*O939</f>
        <v>1750</v>
      </c>
      <c r="R939" s="16">
        <v>0</v>
      </c>
      <c r="S939" s="16">
        <f>L939*R939</f>
        <v>0</v>
      </c>
      <c r="T939" s="16">
        <f>Q939-S939</f>
        <v>1750</v>
      </c>
      <c r="U939" s="16">
        <f>T939*1</f>
        <v>1750</v>
      </c>
      <c r="V939" s="16">
        <f>T939-U939</f>
        <v>0</v>
      </c>
      <c r="W939" s="17"/>
      <c r="X939" s="17"/>
      <c r="Y939" s="13"/>
      <c r="Z939" s="13" t="s">
        <v>35</v>
      </c>
    </row>
    <row r="940" spans="1:26" x14ac:dyDescent="0.25">
      <c r="A940" s="11">
        <v>45315</v>
      </c>
      <c r="B940" s="12" t="s">
        <v>2544</v>
      </c>
      <c r="C940" s="12" t="s">
        <v>2545</v>
      </c>
      <c r="D940" s="12" t="s">
        <v>2546</v>
      </c>
      <c r="E940" s="12" t="s">
        <v>29</v>
      </c>
      <c r="F940" s="12" t="s">
        <v>45</v>
      </c>
      <c r="G940" s="13" t="s">
        <v>46</v>
      </c>
      <c r="H940" s="13" t="s">
        <v>31</v>
      </c>
      <c r="I940" s="13" t="s">
        <v>58</v>
      </c>
      <c r="J940" s="13" t="s">
        <v>59</v>
      </c>
      <c r="K940" s="14">
        <v>8.4</v>
      </c>
      <c r="L940" s="14">
        <v>5</v>
      </c>
      <c r="M940" s="14">
        <v>1.6800000000000002</v>
      </c>
      <c r="N940" s="14">
        <v>45</v>
      </c>
      <c r="O940" s="14" t="s">
        <v>34</v>
      </c>
      <c r="P940" s="14"/>
      <c r="Q940" s="15">
        <f t="shared" ref="Q940" si="1467">+K940*N940</f>
        <v>378</v>
      </c>
      <c r="R940" s="16">
        <v>0</v>
      </c>
      <c r="S940" s="16">
        <f t="shared" ref="S940" si="1468">+K940*R940</f>
        <v>0</v>
      </c>
      <c r="T940" s="16">
        <f t="shared" ref="T940:T941" si="1469">+Q940-S940</f>
        <v>378</v>
      </c>
      <c r="U940" s="16">
        <f>+T940*0</f>
        <v>0</v>
      </c>
      <c r="V940" s="16">
        <f>+T940-U940</f>
        <v>378</v>
      </c>
      <c r="W940" s="16"/>
      <c r="X940" s="17"/>
      <c r="Y940" s="13"/>
      <c r="Z940" s="13" t="s">
        <v>35</v>
      </c>
    </row>
    <row r="941" spans="1:26" x14ac:dyDescent="0.25">
      <c r="A941" s="11">
        <v>45315</v>
      </c>
      <c r="B941" s="12" t="s">
        <v>2547</v>
      </c>
      <c r="C941" s="12" t="s">
        <v>2548</v>
      </c>
      <c r="D941" s="12" t="s">
        <v>82</v>
      </c>
      <c r="E941" s="12" t="s">
        <v>29</v>
      </c>
      <c r="F941" s="12" t="s">
        <v>2299</v>
      </c>
      <c r="G941" s="13" t="s">
        <v>57</v>
      </c>
      <c r="H941" s="13" t="s">
        <v>93</v>
      </c>
      <c r="I941" s="13" t="s">
        <v>93</v>
      </c>
      <c r="J941" s="13" t="s">
        <v>94</v>
      </c>
      <c r="K941" s="14">
        <v>40.840000000000003</v>
      </c>
      <c r="L941" s="14">
        <v>25</v>
      </c>
      <c r="M941" s="14">
        <v>1.6336000000000002</v>
      </c>
      <c r="N941" s="14" t="s">
        <v>34</v>
      </c>
      <c r="O941" s="14">
        <v>25</v>
      </c>
      <c r="P941" s="14"/>
      <c r="Q941" s="16">
        <f t="shared" ref="Q941" si="1470">+L941*O941</f>
        <v>625</v>
      </c>
      <c r="R941" s="16">
        <v>0</v>
      </c>
      <c r="S941" s="16">
        <f t="shared" ref="S941" si="1471">+L941*R941</f>
        <v>0</v>
      </c>
      <c r="T941" s="16">
        <f t="shared" si="1469"/>
        <v>625</v>
      </c>
      <c r="U941" s="16">
        <f t="shared" ref="U941" si="1472">+T941*1</f>
        <v>625</v>
      </c>
      <c r="V941" s="16">
        <f t="shared" ref="V941" si="1473">+T941-U941</f>
        <v>0</v>
      </c>
      <c r="W941" s="17"/>
      <c r="X941" s="17"/>
      <c r="Y941" s="13"/>
      <c r="Z941" s="13" t="s">
        <v>35</v>
      </c>
    </row>
    <row r="942" spans="1:26" x14ac:dyDescent="0.25">
      <c r="A942" s="11">
        <v>45315</v>
      </c>
      <c r="B942" s="12" t="s">
        <v>2549</v>
      </c>
      <c r="C942" s="12" t="s">
        <v>2550</v>
      </c>
      <c r="D942" s="12" t="s">
        <v>100</v>
      </c>
      <c r="E942" s="12" t="s">
        <v>29</v>
      </c>
      <c r="F942" s="12">
        <v>2109</v>
      </c>
      <c r="G942" s="13" t="s">
        <v>101</v>
      </c>
      <c r="H942" s="13" t="s">
        <v>31</v>
      </c>
      <c r="I942" s="13" t="s">
        <v>40</v>
      </c>
      <c r="J942" s="13" t="s">
        <v>41</v>
      </c>
      <c r="K942" s="14">
        <v>34.56</v>
      </c>
      <c r="L942" s="14">
        <v>25</v>
      </c>
      <c r="M942" s="14">
        <v>1.3824000000000001</v>
      </c>
      <c r="N942" s="14">
        <v>46</v>
      </c>
      <c r="O942" s="14" t="s">
        <v>34</v>
      </c>
      <c r="P942" s="14"/>
      <c r="Q942" s="15">
        <f>K942*N942</f>
        <v>1589.7600000000002</v>
      </c>
      <c r="R942" s="16">
        <v>0</v>
      </c>
      <c r="S942" s="16">
        <f>K942*R942</f>
        <v>0</v>
      </c>
      <c r="T942" s="16">
        <f>Q942-S942</f>
        <v>1589.7600000000002</v>
      </c>
      <c r="U942" s="16">
        <f>T942*1</f>
        <v>1589.7600000000002</v>
      </c>
      <c r="V942" s="16">
        <f>T942-U942</f>
        <v>0</v>
      </c>
      <c r="W942" s="17">
        <v>0</v>
      </c>
      <c r="X942" s="17"/>
      <c r="Y942" s="13"/>
      <c r="Z942" s="13" t="s">
        <v>35</v>
      </c>
    </row>
    <row r="943" spans="1:26" x14ac:dyDescent="0.25">
      <c r="A943" s="11">
        <v>45315</v>
      </c>
      <c r="B943" s="12" t="s">
        <v>2551</v>
      </c>
      <c r="C943" s="12" t="s">
        <v>2552</v>
      </c>
      <c r="D943" s="12" t="s">
        <v>2119</v>
      </c>
      <c r="E943" s="12" t="s">
        <v>29</v>
      </c>
      <c r="F943" s="12">
        <v>320</v>
      </c>
      <c r="G943" s="13" t="s">
        <v>83</v>
      </c>
      <c r="H943" s="13" t="s">
        <v>31</v>
      </c>
      <c r="I943" s="13" t="s">
        <v>40</v>
      </c>
      <c r="J943" s="13" t="s">
        <v>41</v>
      </c>
      <c r="K943" s="14">
        <v>34.799999999999997</v>
      </c>
      <c r="L943" s="14">
        <v>25</v>
      </c>
      <c r="M943" s="14">
        <v>1.3919999999999999</v>
      </c>
      <c r="N943" s="14" t="s">
        <v>34</v>
      </c>
      <c r="O943" s="14">
        <v>70</v>
      </c>
      <c r="P943" s="14"/>
      <c r="Q943" s="15">
        <f>L943*O943</f>
        <v>1750</v>
      </c>
      <c r="R943" s="16">
        <v>0</v>
      </c>
      <c r="S943" s="16">
        <f>L943*R943</f>
        <v>0</v>
      </c>
      <c r="T943" s="16">
        <f>Q943-S943</f>
        <v>1750</v>
      </c>
      <c r="U943" s="16">
        <f>T943*1</f>
        <v>1750</v>
      </c>
      <c r="V943" s="16">
        <f>T943-U943</f>
        <v>0</v>
      </c>
      <c r="W943" s="16"/>
      <c r="X943" s="17"/>
      <c r="Y943" s="13"/>
      <c r="Z943" s="13" t="s">
        <v>35</v>
      </c>
    </row>
    <row r="944" spans="1:26" x14ac:dyDescent="0.25">
      <c r="A944" s="11">
        <v>45315</v>
      </c>
      <c r="B944" s="12" t="s">
        <v>2553</v>
      </c>
      <c r="C944" s="12" t="s">
        <v>2554</v>
      </c>
      <c r="D944" s="12" t="s">
        <v>531</v>
      </c>
      <c r="E944" s="12" t="s">
        <v>29</v>
      </c>
      <c r="F944" s="12">
        <v>2252</v>
      </c>
      <c r="G944" s="13" t="s">
        <v>101</v>
      </c>
      <c r="H944" s="13" t="s">
        <v>31</v>
      </c>
      <c r="I944" s="13" t="s">
        <v>40</v>
      </c>
      <c r="J944" s="13" t="s">
        <v>41</v>
      </c>
      <c r="K944" s="14">
        <v>36.24</v>
      </c>
      <c r="L944" s="14">
        <v>25</v>
      </c>
      <c r="M944" s="14">
        <v>1.4496</v>
      </c>
      <c r="N944" s="14">
        <v>46</v>
      </c>
      <c r="O944" s="14" t="s">
        <v>34</v>
      </c>
      <c r="P944" s="14"/>
      <c r="Q944" s="15">
        <f>K944*N944</f>
        <v>1667.0400000000002</v>
      </c>
      <c r="R944" s="16">
        <v>0</v>
      </c>
      <c r="S944" s="16">
        <f>K944*R944</f>
        <v>0</v>
      </c>
      <c r="T944" s="16">
        <f>Q944-S944</f>
        <v>1667.0400000000002</v>
      </c>
      <c r="U944" s="16">
        <f>T944*1</f>
        <v>1667.0400000000002</v>
      </c>
      <c r="V944" s="16">
        <f>T944-U944</f>
        <v>0</v>
      </c>
      <c r="W944" s="17">
        <v>0</v>
      </c>
      <c r="X944" s="17"/>
      <c r="Y944" s="13"/>
      <c r="Z944" s="13" t="s">
        <v>35</v>
      </c>
    </row>
    <row r="945" spans="1:26" x14ac:dyDescent="0.25">
      <c r="A945" s="11">
        <v>45315</v>
      </c>
      <c r="B945" s="12" t="s">
        <v>2555</v>
      </c>
      <c r="C945" s="12" t="s">
        <v>2556</v>
      </c>
      <c r="D945" s="12" t="s">
        <v>410</v>
      </c>
      <c r="E945" s="12" t="s">
        <v>29</v>
      </c>
      <c r="F945" s="12">
        <v>455</v>
      </c>
      <c r="G945" s="13" t="s">
        <v>145</v>
      </c>
      <c r="H945" s="13" t="s">
        <v>31</v>
      </c>
      <c r="I945" s="13" t="s">
        <v>69</v>
      </c>
      <c r="J945" s="13" t="s">
        <v>70</v>
      </c>
      <c r="K945" s="14">
        <v>36.44</v>
      </c>
      <c r="L945" s="14">
        <v>25</v>
      </c>
      <c r="M945" s="14">
        <v>1.4576</v>
      </c>
      <c r="N945" s="14">
        <v>48</v>
      </c>
      <c r="O945" s="14" t="s">
        <v>34</v>
      </c>
      <c r="P945" s="14"/>
      <c r="Q945" s="16">
        <f>K945*N945</f>
        <v>1749.12</v>
      </c>
      <c r="R945" s="16">
        <v>0</v>
      </c>
      <c r="S945" s="16">
        <f>K945*R945</f>
        <v>0</v>
      </c>
      <c r="T945" s="16">
        <f>Q945-S945</f>
        <v>1749.12</v>
      </c>
      <c r="U945" s="16">
        <f>T945*1</f>
        <v>1749.12</v>
      </c>
      <c r="V945" s="16">
        <f>T945-U945</f>
        <v>0</v>
      </c>
      <c r="W945" s="16"/>
      <c r="X945" s="17"/>
      <c r="Y945" s="13"/>
      <c r="Z945" s="13" t="s">
        <v>35</v>
      </c>
    </row>
    <row r="946" spans="1:26" x14ac:dyDescent="0.25">
      <c r="A946" s="11">
        <v>45315</v>
      </c>
      <c r="B946" s="12" t="s">
        <v>2557</v>
      </c>
      <c r="C946" s="12" t="s">
        <v>2558</v>
      </c>
      <c r="D946" s="12" t="s">
        <v>133</v>
      </c>
      <c r="E946" s="12" t="s">
        <v>29</v>
      </c>
      <c r="F946" s="12">
        <v>705</v>
      </c>
      <c r="G946" s="13" t="s">
        <v>130</v>
      </c>
      <c r="H946" s="13" t="s">
        <v>47</v>
      </c>
      <c r="I946" s="13" t="s">
        <v>368</v>
      </c>
      <c r="J946" s="13" t="s">
        <v>369</v>
      </c>
      <c r="K946" s="14">
        <v>39.04</v>
      </c>
      <c r="L946" s="14">
        <v>25</v>
      </c>
      <c r="M946" s="14">
        <v>1.5615999999999999</v>
      </c>
      <c r="N946" s="14" t="s">
        <v>34</v>
      </c>
      <c r="O946" s="14">
        <v>52</v>
      </c>
      <c r="P946" s="14"/>
      <c r="Q946" s="16">
        <f>+L946*O946</f>
        <v>1300</v>
      </c>
      <c r="R946" s="16">
        <v>0</v>
      </c>
      <c r="S946" s="16">
        <f>+L946*R946</f>
        <v>0</v>
      </c>
      <c r="T946" s="16">
        <f t="shared" ref="T946:T947" si="1474">+Q946-S946</f>
        <v>1300</v>
      </c>
      <c r="U946" s="16">
        <f>+T946*1</f>
        <v>1300</v>
      </c>
      <c r="V946" s="16">
        <f>+T946-U946</f>
        <v>0</v>
      </c>
      <c r="W946" s="17"/>
      <c r="X946" s="17"/>
      <c r="Y946" s="13"/>
      <c r="Z946" s="13" t="s">
        <v>35</v>
      </c>
    </row>
    <row r="947" spans="1:26" x14ac:dyDescent="0.25">
      <c r="A947" s="11">
        <v>45315</v>
      </c>
      <c r="B947" s="12" t="s">
        <v>2559</v>
      </c>
      <c r="C947" s="12" t="s">
        <v>2560</v>
      </c>
      <c r="D947" s="12" t="s">
        <v>129</v>
      </c>
      <c r="E947" s="12" t="s">
        <v>29</v>
      </c>
      <c r="F947" s="12">
        <v>752</v>
      </c>
      <c r="G947" s="13" t="s">
        <v>130</v>
      </c>
      <c r="H947" s="13" t="s">
        <v>47</v>
      </c>
      <c r="I947" s="13" t="s">
        <v>368</v>
      </c>
      <c r="J947" s="13" t="s">
        <v>369</v>
      </c>
      <c r="K947" s="14">
        <v>38.4</v>
      </c>
      <c r="L947" s="14">
        <v>25</v>
      </c>
      <c r="M947" s="14">
        <v>1.536</v>
      </c>
      <c r="N947" s="14" t="s">
        <v>34</v>
      </c>
      <c r="O947" s="14">
        <v>52</v>
      </c>
      <c r="P947" s="14"/>
      <c r="Q947" s="16">
        <f>+L947*O947</f>
        <v>1300</v>
      </c>
      <c r="R947" s="16">
        <v>0</v>
      </c>
      <c r="S947" s="16">
        <f>+L947*R947</f>
        <v>0</v>
      </c>
      <c r="T947" s="16">
        <f t="shared" si="1474"/>
        <v>1300</v>
      </c>
      <c r="U947" s="16">
        <f>+T947*1</f>
        <v>1300</v>
      </c>
      <c r="V947" s="16">
        <f>+T947-U947</f>
        <v>0</v>
      </c>
      <c r="W947" s="16"/>
      <c r="X947" s="17"/>
      <c r="Y947" s="13"/>
      <c r="Z947" s="13" t="s">
        <v>35</v>
      </c>
    </row>
    <row r="948" spans="1:26" x14ac:dyDescent="0.25">
      <c r="A948" s="11">
        <v>45315</v>
      </c>
      <c r="B948" s="12" t="s">
        <v>2561</v>
      </c>
      <c r="C948" s="12" t="s">
        <v>2562</v>
      </c>
      <c r="D948" s="12" t="s">
        <v>290</v>
      </c>
      <c r="E948" s="12" t="s">
        <v>29</v>
      </c>
      <c r="F948" s="12"/>
      <c r="G948" s="13" t="s">
        <v>63</v>
      </c>
      <c r="H948" s="13" t="s">
        <v>31</v>
      </c>
      <c r="I948" s="13" t="s">
        <v>69</v>
      </c>
      <c r="J948" s="13" t="s">
        <v>70</v>
      </c>
      <c r="K948" s="14">
        <v>41.9</v>
      </c>
      <c r="L948" s="14">
        <v>29</v>
      </c>
      <c r="M948" s="14">
        <v>1.4448275862068964</v>
      </c>
      <c r="N948" s="14">
        <v>92</v>
      </c>
      <c r="O948" s="14" t="s">
        <v>34</v>
      </c>
      <c r="P948" s="14"/>
      <c r="Q948" s="15">
        <f>+K948*N948</f>
        <v>3854.7999999999997</v>
      </c>
      <c r="R948" s="16">
        <v>43</v>
      </c>
      <c r="S948" s="16">
        <f>+K948*R948</f>
        <v>1801.7</v>
      </c>
      <c r="T948" s="16">
        <f>+Q948-S948</f>
        <v>2053.0999999999995</v>
      </c>
      <c r="U948" s="16">
        <f t="shared" ref="U948:U949" si="1475">+T948*1</f>
        <v>2053.0999999999995</v>
      </c>
      <c r="V948" s="16">
        <f t="shared" ref="V948:V949" si="1476">+T948-U948</f>
        <v>0</v>
      </c>
      <c r="W948" s="17">
        <f>+K948*40</f>
        <v>1676</v>
      </c>
      <c r="X948" s="17"/>
      <c r="Y948" s="13" t="s">
        <v>795</v>
      </c>
      <c r="Z948" s="13" t="s">
        <v>65</v>
      </c>
    </row>
    <row r="949" spans="1:26" x14ac:dyDescent="0.25">
      <c r="A949" s="11">
        <v>45315</v>
      </c>
      <c r="B949" s="12" t="s">
        <v>2563</v>
      </c>
      <c r="C949" s="12" t="s">
        <v>2564</v>
      </c>
      <c r="D949" s="12" t="s">
        <v>89</v>
      </c>
      <c r="E949" s="12" t="s">
        <v>29</v>
      </c>
      <c r="F949" s="12"/>
      <c r="G949" s="13" t="s">
        <v>63</v>
      </c>
      <c r="H949" s="13" t="s">
        <v>31</v>
      </c>
      <c r="I949" s="13" t="s">
        <v>40</v>
      </c>
      <c r="J949" s="13" t="s">
        <v>41</v>
      </c>
      <c r="K949" s="14">
        <v>41.72</v>
      </c>
      <c r="L949" s="14">
        <v>28</v>
      </c>
      <c r="M949" s="14">
        <v>1.49</v>
      </c>
      <c r="N949" s="14">
        <v>90</v>
      </c>
      <c r="O949" s="14" t="s">
        <v>34</v>
      </c>
      <c r="P949" s="14"/>
      <c r="Q949" s="15">
        <f>+K949*N949</f>
        <v>3754.7999999999997</v>
      </c>
      <c r="R949" s="16">
        <v>43</v>
      </c>
      <c r="S949" s="16">
        <f>+K949*R949</f>
        <v>1793.96</v>
      </c>
      <c r="T949" s="16">
        <f>+Q949-S949</f>
        <v>1960.8399999999997</v>
      </c>
      <c r="U949" s="16">
        <f t="shared" si="1475"/>
        <v>1960.8399999999997</v>
      </c>
      <c r="V949" s="16">
        <f t="shared" si="1476"/>
        <v>0</v>
      </c>
      <c r="W949" s="17">
        <f>+K949*40</f>
        <v>1668.8</v>
      </c>
      <c r="X949" s="17"/>
      <c r="Y949" s="13" t="s">
        <v>57</v>
      </c>
      <c r="Z949" s="13" t="s">
        <v>65</v>
      </c>
    </row>
    <row r="950" spans="1:26" x14ac:dyDescent="0.25">
      <c r="A950" s="11">
        <v>45315</v>
      </c>
      <c r="B950" s="12" t="s">
        <v>2565</v>
      </c>
      <c r="C950" s="12" t="s">
        <v>2566</v>
      </c>
      <c r="D950" s="12" t="s">
        <v>2267</v>
      </c>
      <c r="E950" s="12" t="s">
        <v>29</v>
      </c>
      <c r="F950" s="12">
        <v>456</v>
      </c>
      <c r="G950" s="13" t="s">
        <v>145</v>
      </c>
      <c r="H950" s="13" t="s">
        <v>47</v>
      </c>
      <c r="I950" s="13" t="s">
        <v>368</v>
      </c>
      <c r="J950" s="13" t="s">
        <v>369</v>
      </c>
      <c r="K950" s="14">
        <v>38.54</v>
      </c>
      <c r="L950" s="14">
        <v>25</v>
      </c>
      <c r="M950" s="14">
        <v>1.5415999999999999</v>
      </c>
      <c r="N950" s="14">
        <v>32</v>
      </c>
      <c r="O950" s="14" t="s">
        <v>34</v>
      </c>
      <c r="P950" s="14"/>
      <c r="Q950" s="16">
        <f>K950*N950</f>
        <v>1233.28</v>
      </c>
      <c r="R950" s="16">
        <v>0</v>
      </c>
      <c r="S950" s="16">
        <f>K950*R950</f>
        <v>0</v>
      </c>
      <c r="T950" s="16">
        <f>Q950-S950</f>
        <v>1233.28</v>
      </c>
      <c r="U950" s="16">
        <f>T950*1</f>
        <v>1233.28</v>
      </c>
      <c r="V950" s="16">
        <f>T950-U950</f>
        <v>0</v>
      </c>
      <c r="W950" s="16"/>
      <c r="X950" s="17"/>
      <c r="Y950" s="13"/>
      <c r="Z950" s="13" t="s">
        <v>35</v>
      </c>
    </row>
    <row r="951" spans="1:26" x14ac:dyDescent="0.25">
      <c r="A951" s="11">
        <v>45315</v>
      </c>
      <c r="B951" s="12" t="s">
        <v>2567</v>
      </c>
      <c r="C951" s="12" t="s">
        <v>2568</v>
      </c>
      <c r="D951" s="12" t="s">
        <v>350</v>
      </c>
      <c r="E951" s="12" t="s">
        <v>29</v>
      </c>
      <c r="F951" s="12">
        <v>3570</v>
      </c>
      <c r="G951" s="13" t="s">
        <v>101</v>
      </c>
      <c r="H951" s="13" t="s">
        <v>31</v>
      </c>
      <c r="I951" s="13" t="s">
        <v>40</v>
      </c>
      <c r="J951" s="13" t="s">
        <v>41</v>
      </c>
      <c r="K951" s="14">
        <v>35.020000000000003</v>
      </c>
      <c r="L951" s="14">
        <v>25</v>
      </c>
      <c r="M951" s="14">
        <v>1.4008</v>
      </c>
      <c r="N951" s="14">
        <v>46</v>
      </c>
      <c r="O951" s="14" t="s">
        <v>34</v>
      </c>
      <c r="P951" s="14"/>
      <c r="Q951" s="15">
        <f>K951*N951</f>
        <v>1610.92</v>
      </c>
      <c r="R951" s="16">
        <v>0</v>
      </c>
      <c r="S951" s="16">
        <f>K951*R951</f>
        <v>0</v>
      </c>
      <c r="T951" s="16">
        <f>Q951-S951</f>
        <v>1610.92</v>
      </c>
      <c r="U951" s="16">
        <f>T951*1</f>
        <v>1610.92</v>
      </c>
      <c r="V951" s="16">
        <f>T951-U951</f>
        <v>0</v>
      </c>
      <c r="W951" s="17">
        <v>0</v>
      </c>
      <c r="X951" s="17"/>
      <c r="Y951" s="13"/>
      <c r="Z951" s="13" t="s">
        <v>35</v>
      </c>
    </row>
    <row r="952" spans="1:26" x14ac:dyDescent="0.25">
      <c r="A952" s="11">
        <v>45315</v>
      </c>
      <c r="B952" s="12" t="s">
        <v>2569</v>
      </c>
      <c r="C952" s="12" t="s">
        <v>2570</v>
      </c>
      <c r="D952" s="12" t="s">
        <v>2042</v>
      </c>
      <c r="E952" s="12" t="s">
        <v>29</v>
      </c>
      <c r="F952" s="12">
        <v>2007</v>
      </c>
      <c r="G952" s="13" t="s">
        <v>101</v>
      </c>
      <c r="H952" s="13" t="s">
        <v>31</v>
      </c>
      <c r="I952" s="13" t="s">
        <v>69</v>
      </c>
      <c r="J952" s="13" t="s">
        <v>70</v>
      </c>
      <c r="K952" s="14">
        <v>34.799999999999997</v>
      </c>
      <c r="L952" s="14">
        <v>25</v>
      </c>
      <c r="M952" s="14">
        <v>1.3919999999999999</v>
      </c>
      <c r="N952" s="14">
        <v>48</v>
      </c>
      <c r="O952" s="14" t="s">
        <v>34</v>
      </c>
      <c r="P952" s="14"/>
      <c r="Q952" s="15">
        <f t="shared" ref="Q952" si="1477">K952*N952</f>
        <v>1670.3999999999999</v>
      </c>
      <c r="R952" s="16">
        <v>0</v>
      </c>
      <c r="S952" s="16">
        <f t="shared" ref="S952" si="1478">K952*R952</f>
        <v>0</v>
      </c>
      <c r="T952" s="16">
        <f t="shared" ref="T952" si="1479">Q952-S952</f>
        <v>1670.3999999999999</v>
      </c>
      <c r="U952" s="16">
        <f t="shared" ref="U952" si="1480">T952*1</f>
        <v>1670.3999999999999</v>
      </c>
      <c r="V952" s="16">
        <f t="shared" ref="V952" si="1481">T952-U952</f>
        <v>0</v>
      </c>
      <c r="W952" s="16"/>
      <c r="X952" s="17"/>
      <c r="Y952" s="13"/>
      <c r="Z952" s="13" t="s">
        <v>35</v>
      </c>
    </row>
    <row r="953" spans="1:26" x14ac:dyDescent="0.25">
      <c r="A953" s="11">
        <v>45315</v>
      </c>
      <c r="B953" s="12" t="s">
        <v>2571</v>
      </c>
      <c r="C953" s="12" t="s">
        <v>2572</v>
      </c>
      <c r="D953" s="12" t="s">
        <v>353</v>
      </c>
      <c r="E953" s="12" t="s">
        <v>29</v>
      </c>
      <c r="F953" s="12">
        <v>23441</v>
      </c>
      <c r="G953" s="13" t="s">
        <v>101</v>
      </c>
      <c r="H953" s="13" t="s">
        <v>31</v>
      </c>
      <c r="I953" s="13" t="s">
        <v>40</v>
      </c>
      <c r="J953" s="13" t="s">
        <v>41</v>
      </c>
      <c r="K953" s="14">
        <v>34.92</v>
      </c>
      <c r="L953" s="14">
        <v>25</v>
      </c>
      <c r="M953" s="14">
        <v>1.3968</v>
      </c>
      <c r="N953" s="14">
        <v>46</v>
      </c>
      <c r="O953" s="14" t="s">
        <v>34</v>
      </c>
      <c r="P953" s="14"/>
      <c r="Q953" s="15">
        <f>K953*N953</f>
        <v>1606.3200000000002</v>
      </c>
      <c r="R953" s="16">
        <v>0</v>
      </c>
      <c r="S953" s="16">
        <f>K953*R953</f>
        <v>0</v>
      </c>
      <c r="T953" s="16">
        <f>Q953-S953</f>
        <v>1606.3200000000002</v>
      </c>
      <c r="U953" s="16">
        <f>T953*1</f>
        <v>1606.3200000000002</v>
      </c>
      <c r="V953" s="16">
        <f>T953-U953</f>
        <v>0</v>
      </c>
      <c r="W953" s="17">
        <v>0</v>
      </c>
      <c r="X953" s="17"/>
      <c r="Y953" s="13"/>
      <c r="Z953" s="13" t="s">
        <v>35</v>
      </c>
    </row>
    <row r="954" spans="1:26" x14ac:dyDescent="0.25">
      <c r="A954" s="11">
        <v>45315</v>
      </c>
      <c r="B954" s="12" t="s">
        <v>2573</v>
      </c>
      <c r="C954" s="12" t="s">
        <v>2574</v>
      </c>
      <c r="D954" s="12" t="s">
        <v>779</v>
      </c>
      <c r="E954" s="12" t="s">
        <v>111</v>
      </c>
      <c r="F954" s="12" t="s">
        <v>45</v>
      </c>
      <c r="G954" s="13" t="s">
        <v>46</v>
      </c>
      <c r="H954" s="13" t="s">
        <v>31</v>
      </c>
      <c r="I954" s="13" t="s">
        <v>40</v>
      </c>
      <c r="J954" s="13" t="s">
        <v>41</v>
      </c>
      <c r="K954" s="14">
        <v>20.260000000000002</v>
      </c>
      <c r="L954" s="14">
        <v>14</v>
      </c>
      <c r="M954" s="14">
        <v>1.4471428571428573</v>
      </c>
      <c r="N954" s="14">
        <v>46</v>
      </c>
      <c r="O954" s="14" t="s">
        <v>34</v>
      </c>
      <c r="P954" s="14">
        <v>15</v>
      </c>
      <c r="Q954" s="16">
        <f>(+K954*N954)-P954</f>
        <v>916.96</v>
      </c>
      <c r="R954" s="16">
        <v>0</v>
      </c>
      <c r="S954" s="16">
        <f t="shared" ref="S954:S955" si="1482">+K954*R954</f>
        <v>0</v>
      </c>
      <c r="T954" s="16">
        <f>+Q954-S954</f>
        <v>916.96</v>
      </c>
      <c r="U954" s="16">
        <f>+T954*0</f>
        <v>0</v>
      </c>
      <c r="V954" s="16">
        <f t="shared" ref="V954" si="1483">T954-U954</f>
        <v>916.96</v>
      </c>
      <c r="W954" s="17"/>
      <c r="X954" s="17"/>
      <c r="Y954" s="13"/>
      <c r="Z954" s="13" t="s">
        <v>35</v>
      </c>
    </row>
    <row r="955" spans="1:26" x14ac:dyDescent="0.25">
      <c r="A955" s="11">
        <v>45315</v>
      </c>
      <c r="B955" s="12" t="s">
        <v>2575</v>
      </c>
      <c r="C955" s="12" t="s">
        <v>2576</v>
      </c>
      <c r="D955" s="12" t="s">
        <v>2497</v>
      </c>
      <c r="E955" s="12" t="s">
        <v>29</v>
      </c>
      <c r="F955" s="12" t="s">
        <v>45</v>
      </c>
      <c r="G955" s="13" t="s">
        <v>46</v>
      </c>
      <c r="H955" s="13" t="s">
        <v>93</v>
      </c>
      <c r="I955" s="13" t="s">
        <v>93</v>
      </c>
      <c r="J955" s="13" t="s">
        <v>94</v>
      </c>
      <c r="K955" s="14">
        <v>35.76</v>
      </c>
      <c r="L955" s="14">
        <v>25</v>
      </c>
      <c r="M955" s="14">
        <v>1.4303999999999999</v>
      </c>
      <c r="N955" s="14">
        <v>15</v>
      </c>
      <c r="O955" s="14" t="s">
        <v>34</v>
      </c>
      <c r="P955" s="14"/>
      <c r="Q955" s="15">
        <f t="shared" ref="Q955" si="1484">+K955*N955</f>
        <v>536.4</v>
      </c>
      <c r="R955" s="16">
        <v>0</v>
      </c>
      <c r="S955" s="16">
        <f t="shared" si="1482"/>
        <v>0</v>
      </c>
      <c r="T955" s="16">
        <f t="shared" ref="T955" si="1485">+Q955-S955</f>
        <v>536.4</v>
      </c>
      <c r="U955" s="16">
        <f t="shared" ref="U955" si="1486">+T955*0</f>
        <v>0</v>
      </c>
      <c r="V955" s="16">
        <f>+T955-U955</f>
        <v>536.4</v>
      </c>
      <c r="W955" s="16"/>
      <c r="X955" s="17"/>
      <c r="Y955" s="13"/>
      <c r="Z955" s="13" t="s">
        <v>35</v>
      </c>
    </row>
    <row r="956" spans="1:26" x14ac:dyDescent="0.25">
      <c r="A956" s="11">
        <v>45315</v>
      </c>
      <c r="B956" s="12" t="s">
        <v>2577</v>
      </c>
      <c r="C956" s="12" t="s">
        <v>2578</v>
      </c>
      <c r="D956" s="12" t="s">
        <v>38</v>
      </c>
      <c r="E956" s="12" t="s">
        <v>29</v>
      </c>
      <c r="F956" s="12">
        <v>835</v>
      </c>
      <c r="G956" s="13" t="s">
        <v>180</v>
      </c>
      <c r="H956" s="13" t="s">
        <v>31</v>
      </c>
      <c r="I956" s="13" t="s">
        <v>40</v>
      </c>
      <c r="J956" s="13" t="s">
        <v>41</v>
      </c>
      <c r="K956" s="14">
        <v>38.700000000000003</v>
      </c>
      <c r="L956" s="14">
        <v>25</v>
      </c>
      <c r="M956" s="14">
        <v>1.548</v>
      </c>
      <c r="N956" s="14" t="s">
        <v>34</v>
      </c>
      <c r="O956" s="14">
        <v>67.5</v>
      </c>
      <c r="P956" s="14"/>
      <c r="Q956" s="16">
        <f>L956*O956</f>
        <v>1687.5</v>
      </c>
      <c r="R956" s="16">
        <v>0</v>
      </c>
      <c r="S956" s="16">
        <f>K956*R956</f>
        <v>0</v>
      </c>
      <c r="T956" s="16">
        <f>+Q956-S956</f>
        <v>1687.5</v>
      </c>
      <c r="U956" s="16">
        <f>T956*0</f>
        <v>0</v>
      </c>
      <c r="V956" s="16">
        <f t="shared" ref="V956" si="1487">T956-U956</f>
        <v>1687.5</v>
      </c>
      <c r="W956" s="16"/>
      <c r="X956" s="17"/>
      <c r="Y956" s="13"/>
      <c r="Z956" s="13" t="s">
        <v>35</v>
      </c>
    </row>
    <row r="957" spans="1:26" x14ac:dyDescent="0.25">
      <c r="A957" s="11">
        <v>45315</v>
      </c>
      <c r="B957" s="12" t="s">
        <v>2579</v>
      </c>
      <c r="C957" s="12" t="s">
        <v>2580</v>
      </c>
      <c r="D957" s="12" t="s">
        <v>2581</v>
      </c>
      <c r="E957" s="12" t="s">
        <v>29</v>
      </c>
      <c r="F957" s="12">
        <v>482</v>
      </c>
      <c r="G957" s="13" t="s">
        <v>83</v>
      </c>
      <c r="H957" s="13" t="s">
        <v>31</v>
      </c>
      <c r="I957" s="13" t="s">
        <v>69</v>
      </c>
      <c r="J957" s="13" t="s">
        <v>70</v>
      </c>
      <c r="K957" s="14">
        <v>10.36</v>
      </c>
      <c r="L957" s="14">
        <v>7</v>
      </c>
      <c r="M957" s="14">
        <v>1.48</v>
      </c>
      <c r="N957" s="14" t="s">
        <v>34</v>
      </c>
      <c r="O957" s="14">
        <v>72</v>
      </c>
      <c r="P957" s="14"/>
      <c r="Q957" s="15">
        <f>L957*O957</f>
        <v>504</v>
      </c>
      <c r="R957" s="16">
        <v>0</v>
      </c>
      <c r="S957" s="16">
        <f>L957*R957</f>
        <v>0</v>
      </c>
      <c r="T957" s="16">
        <f>Q957-S957</f>
        <v>504</v>
      </c>
      <c r="U957" s="16">
        <f>T957*1</f>
        <v>504</v>
      </c>
      <c r="V957" s="16">
        <f>T957-U957</f>
        <v>0</v>
      </c>
      <c r="W957" s="16"/>
      <c r="X957" s="17"/>
      <c r="Y957" s="13"/>
      <c r="Z957" s="13" t="s">
        <v>35</v>
      </c>
    </row>
    <row r="958" spans="1:26" x14ac:dyDescent="0.25">
      <c r="A958" s="11">
        <v>45315</v>
      </c>
      <c r="B958" s="12" t="s">
        <v>2582</v>
      </c>
      <c r="C958" s="12" t="s">
        <v>2583</v>
      </c>
      <c r="D958" s="12" t="s">
        <v>56</v>
      </c>
      <c r="E958" s="12" t="s">
        <v>29</v>
      </c>
      <c r="F958" s="12">
        <v>3806</v>
      </c>
      <c r="G958" s="13" t="s">
        <v>57</v>
      </c>
      <c r="H958" s="13" t="s">
        <v>93</v>
      </c>
      <c r="I958" s="13" t="s">
        <v>93</v>
      </c>
      <c r="J958" s="13" t="s">
        <v>94</v>
      </c>
      <c r="K958" s="14">
        <v>40.4</v>
      </c>
      <c r="L958" s="14">
        <v>25</v>
      </c>
      <c r="M958" s="14">
        <v>1.6159999999999999</v>
      </c>
      <c r="N958" s="14" t="s">
        <v>34</v>
      </c>
      <c r="O958" s="14">
        <v>25</v>
      </c>
      <c r="P958" s="14"/>
      <c r="Q958" s="16">
        <f t="shared" ref="Q958" si="1488">+L958*O958</f>
        <v>625</v>
      </c>
      <c r="R958" s="16">
        <v>0</v>
      </c>
      <c r="S958" s="16">
        <f t="shared" ref="S958" si="1489">+L958*R958</f>
        <v>0</v>
      </c>
      <c r="T958" s="16">
        <f t="shared" ref="T958" si="1490">+Q958-S958</f>
        <v>625</v>
      </c>
      <c r="U958" s="16">
        <f t="shared" ref="U958" si="1491">+T958*1</f>
        <v>625</v>
      </c>
      <c r="V958" s="16">
        <f t="shared" ref="V958" si="1492">+T958-U958</f>
        <v>0</v>
      </c>
      <c r="W958" s="16"/>
      <c r="X958" s="17"/>
      <c r="Y958" s="13"/>
      <c r="Z958" s="13" t="s">
        <v>35</v>
      </c>
    </row>
    <row r="959" spans="1:26" x14ac:dyDescent="0.25">
      <c r="A959" s="11">
        <v>45315</v>
      </c>
      <c r="B959" s="12" t="s">
        <v>2584</v>
      </c>
      <c r="C959" s="12" t="s">
        <v>2585</v>
      </c>
      <c r="D959" s="12" t="s">
        <v>144</v>
      </c>
      <c r="E959" s="12" t="s">
        <v>29</v>
      </c>
      <c r="F959" s="12">
        <v>457</v>
      </c>
      <c r="G959" s="13" t="s">
        <v>145</v>
      </c>
      <c r="H959" s="13" t="s">
        <v>31</v>
      </c>
      <c r="I959" s="13" t="s">
        <v>58</v>
      </c>
      <c r="J959" s="13" t="s">
        <v>59</v>
      </c>
      <c r="K959" s="14">
        <v>41.26</v>
      </c>
      <c r="L959" s="14">
        <v>25</v>
      </c>
      <c r="M959" s="14">
        <v>1.6503999999999999</v>
      </c>
      <c r="N959" s="14">
        <v>43</v>
      </c>
      <c r="O959" s="14" t="s">
        <v>34</v>
      </c>
      <c r="P959" s="14"/>
      <c r="Q959" s="16">
        <f>K959*N959</f>
        <v>1774.1799999999998</v>
      </c>
      <c r="R959" s="16">
        <v>0</v>
      </c>
      <c r="S959" s="16">
        <f>K959*R959</f>
        <v>0</v>
      </c>
      <c r="T959" s="16">
        <f>Q959-S959</f>
        <v>1774.1799999999998</v>
      </c>
      <c r="U959" s="16">
        <f>T959*1</f>
        <v>1774.1799999999998</v>
      </c>
      <c r="V959" s="16">
        <f>T959-U959</f>
        <v>0</v>
      </c>
      <c r="W959" s="16"/>
      <c r="X959" s="17"/>
      <c r="Y959" s="13"/>
      <c r="Z959" s="13" t="s">
        <v>35</v>
      </c>
    </row>
    <row r="960" spans="1:26" x14ac:dyDescent="0.25">
      <c r="A960" s="11">
        <v>45315</v>
      </c>
      <c r="B960" s="12" t="s">
        <v>2586</v>
      </c>
      <c r="C960" s="12" t="s">
        <v>2587</v>
      </c>
      <c r="D960" s="12" t="s">
        <v>2546</v>
      </c>
      <c r="E960" s="12" t="s">
        <v>29</v>
      </c>
      <c r="F960" s="12" t="s">
        <v>45</v>
      </c>
      <c r="G960" s="13" t="s">
        <v>46</v>
      </c>
      <c r="H960" s="13" t="s">
        <v>31</v>
      </c>
      <c r="I960" s="13" t="s">
        <v>40</v>
      </c>
      <c r="J960" s="13" t="s">
        <v>41</v>
      </c>
      <c r="K960" s="14">
        <v>7.8</v>
      </c>
      <c r="L960" s="14">
        <v>5</v>
      </c>
      <c r="M960" s="14">
        <v>1.56</v>
      </c>
      <c r="N960" s="14">
        <v>46</v>
      </c>
      <c r="O960" s="14" t="s">
        <v>34</v>
      </c>
      <c r="P960" s="14"/>
      <c r="Q960" s="15">
        <f t="shared" ref="Q960:Q961" si="1493">+K960*N960</f>
        <v>358.8</v>
      </c>
      <c r="R960" s="16">
        <v>0</v>
      </c>
      <c r="S960" s="16">
        <f t="shared" ref="S960:S962" si="1494">+K960*R960</f>
        <v>0</v>
      </c>
      <c r="T960" s="16">
        <f t="shared" ref="T960:T961" si="1495">+Q960-S960</f>
        <v>358.8</v>
      </c>
      <c r="U960" s="16">
        <f t="shared" ref="U960:U961" si="1496">+T960*0</f>
        <v>0</v>
      </c>
      <c r="V960" s="16">
        <f>+T960-U960</f>
        <v>358.8</v>
      </c>
      <c r="W960" s="16"/>
      <c r="X960" s="17"/>
      <c r="Y960" s="13"/>
      <c r="Z960" s="13" t="s">
        <v>35</v>
      </c>
    </row>
    <row r="961" spans="1:26" x14ac:dyDescent="0.25">
      <c r="A961" s="11">
        <v>45315</v>
      </c>
      <c r="B961" s="12" t="s">
        <v>2588</v>
      </c>
      <c r="C961" s="12" t="s">
        <v>2589</v>
      </c>
      <c r="D961" s="12" t="s">
        <v>104</v>
      </c>
      <c r="E961" s="12" t="s">
        <v>29</v>
      </c>
      <c r="F961" s="12" t="s">
        <v>45</v>
      </c>
      <c r="G961" s="13" t="s">
        <v>46</v>
      </c>
      <c r="H961" s="13" t="s">
        <v>93</v>
      </c>
      <c r="I961" s="13" t="s">
        <v>93</v>
      </c>
      <c r="J961" s="13" t="s">
        <v>94</v>
      </c>
      <c r="K961" s="14">
        <v>38.479999999999997</v>
      </c>
      <c r="L961" s="14">
        <v>25</v>
      </c>
      <c r="M961" s="14">
        <v>1.5391999999999999</v>
      </c>
      <c r="N961" s="14">
        <v>15</v>
      </c>
      <c r="O961" s="14" t="s">
        <v>34</v>
      </c>
      <c r="P961" s="14"/>
      <c r="Q961" s="15">
        <f t="shared" si="1493"/>
        <v>577.19999999999993</v>
      </c>
      <c r="R961" s="16">
        <v>0</v>
      </c>
      <c r="S961" s="16">
        <f t="shared" si="1494"/>
        <v>0</v>
      </c>
      <c r="T961" s="16">
        <f t="shared" si="1495"/>
        <v>577.19999999999993</v>
      </c>
      <c r="U961" s="16">
        <f t="shared" si="1496"/>
        <v>0</v>
      </c>
      <c r="V961" s="16">
        <f>+T961-U961</f>
        <v>577.19999999999993</v>
      </c>
      <c r="W961" s="16"/>
      <c r="X961" s="17"/>
      <c r="Y961" s="13"/>
      <c r="Z961" s="13" t="s">
        <v>35</v>
      </c>
    </row>
    <row r="962" spans="1:26" x14ac:dyDescent="0.25">
      <c r="A962" s="11">
        <v>45315</v>
      </c>
      <c r="B962" s="12" t="s">
        <v>2590</v>
      </c>
      <c r="C962" s="12" t="s">
        <v>2591</v>
      </c>
      <c r="D962" s="12" t="s">
        <v>2451</v>
      </c>
      <c r="E962" s="12" t="s">
        <v>1527</v>
      </c>
      <c r="F962" s="12" t="s">
        <v>45</v>
      </c>
      <c r="G962" s="13" t="s">
        <v>46</v>
      </c>
      <c r="H962" s="13" t="s">
        <v>31</v>
      </c>
      <c r="I962" s="13" t="s">
        <v>69</v>
      </c>
      <c r="J962" s="13" t="s">
        <v>70</v>
      </c>
      <c r="K962" s="14">
        <v>40.200000000000003</v>
      </c>
      <c r="L962" s="14">
        <v>27</v>
      </c>
      <c r="M962" s="14">
        <v>1.4888888888888889</v>
      </c>
      <c r="N962" s="14">
        <v>46</v>
      </c>
      <c r="O962" s="14" t="s">
        <v>34</v>
      </c>
      <c r="P962" s="14">
        <v>50</v>
      </c>
      <c r="Q962" s="16">
        <f>(+K962*N962)-P962</f>
        <v>1799.2</v>
      </c>
      <c r="R962" s="16">
        <v>0</v>
      </c>
      <c r="S962" s="16">
        <f t="shared" si="1494"/>
        <v>0</v>
      </c>
      <c r="T962" s="16">
        <f>+Q962-S962</f>
        <v>1799.2</v>
      </c>
      <c r="U962" s="16">
        <f>+T962*0</f>
        <v>0</v>
      </c>
      <c r="V962" s="16">
        <f t="shared" ref="V962" si="1497">T962-U962</f>
        <v>1799.2</v>
      </c>
      <c r="W962" s="16"/>
      <c r="X962" s="17"/>
      <c r="Y962" s="13"/>
      <c r="Z962" s="13" t="s">
        <v>35</v>
      </c>
    </row>
    <row r="963" spans="1:26" x14ac:dyDescent="0.25">
      <c r="A963" s="11">
        <v>45315</v>
      </c>
      <c r="B963" s="12" t="s">
        <v>2592</v>
      </c>
      <c r="C963" s="12" t="s">
        <v>2593</v>
      </c>
      <c r="D963" s="12" t="s">
        <v>97</v>
      </c>
      <c r="E963" s="12" t="s">
        <v>29</v>
      </c>
      <c r="F963" s="12">
        <v>3627</v>
      </c>
      <c r="G963" s="13" t="s">
        <v>57</v>
      </c>
      <c r="H963" s="13" t="s">
        <v>93</v>
      </c>
      <c r="I963" s="13" t="s">
        <v>93</v>
      </c>
      <c r="J963" s="13" t="s">
        <v>94</v>
      </c>
      <c r="K963" s="14">
        <v>42.88</v>
      </c>
      <c r="L963" s="14">
        <v>25</v>
      </c>
      <c r="M963" s="14">
        <v>1.7152000000000001</v>
      </c>
      <c r="N963" s="14" t="s">
        <v>34</v>
      </c>
      <c r="O963" s="14">
        <v>25</v>
      </c>
      <c r="P963" s="14"/>
      <c r="Q963" s="16">
        <f t="shared" ref="Q963" si="1498">+L963*O963</f>
        <v>625</v>
      </c>
      <c r="R963" s="16">
        <v>0</v>
      </c>
      <c r="S963" s="16">
        <f t="shared" ref="S963" si="1499">+L963*R963</f>
        <v>0</v>
      </c>
      <c r="T963" s="16">
        <f t="shared" ref="T963:T965" si="1500">+Q963-S963</f>
        <v>625</v>
      </c>
      <c r="U963" s="16">
        <f t="shared" ref="U963" si="1501">+T963*1</f>
        <v>625</v>
      </c>
      <c r="V963" s="16">
        <f t="shared" ref="V963" si="1502">+T963-U963</f>
        <v>0</v>
      </c>
      <c r="W963" s="16"/>
      <c r="X963" s="17"/>
      <c r="Y963" s="13"/>
      <c r="Z963" s="13" t="s">
        <v>35</v>
      </c>
    </row>
    <row r="964" spans="1:26" x14ac:dyDescent="0.25">
      <c r="A964" s="11">
        <v>45315</v>
      </c>
      <c r="B964" s="12" t="s">
        <v>2594</v>
      </c>
      <c r="C964" s="12" t="s">
        <v>2595</v>
      </c>
      <c r="D964" s="12" t="s">
        <v>92</v>
      </c>
      <c r="E964" s="12" t="s">
        <v>29</v>
      </c>
      <c r="F964" s="12" t="s">
        <v>45</v>
      </c>
      <c r="G964" s="13" t="s">
        <v>46</v>
      </c>
      <c r="H964" s="13" t="s">
        <v>93</v>
      </c>
      <c r="I964" s="13" t="s">
        <v>93</v>
      </c>
      <c r="J964" s="13" t="s">
        <v>94</v>
      </c>
      <c r="K964" s="14">
        <v>37.54</v>
      </c>
      <c r="L964" s="14">
        <v>25</v>
      </c>
      <c r="M964" s="14">
        <v>1.5016</v>
      </c>
      <c r="N964" s="14">
        <v>15</v>
      </c>
      <c r="O964" s="14" t="s">
        <v>34</v>
      </c>
      <c r="P964" s="14"/>
      <c r="Q964" s="15">
        <f t="shared" ref="Q964" si="1503">+K964*N964</f>
        <v>563.1</v>
      </c>
      <c r="R964" s="16">
        <v>0</v>
      </c>
      <c r="S964" s="16">
        <f t="shared" ref="S964" si="1504">+K964*R964</f>
        <v>0</v>
      </c>
      <c r="T964" s="16">
        <f t="shared" si="1500"/>
        <v>563.1</v>
      </c>
      <c r="U964" s="16">
        <f t="shared" ref="U964" si="1505">+T964*0</f>
        <v>0</v>
      </c>
      <c r="V964" s="16">
        <f>+T964-U964</f>
        <v>563.1</v>
      </c>
      <c r="W964" s="17"/>
      <c r="X964" s="17"/>
      <c r="Y964" s="13"/>
      <c r="Z964" s="13" t="s">
        <v>35</v>
      </c>
    </row>
    <row r="965" spans="1:26" x14ac:dyDescent="0.25">
      <c r="A965" s="11">
        <v>45315</v>
      </c>
      <c r="B965" s="12" t="s">
        <v>702</v>
      </c>
      <c r="C965" s="12" t="s">
        <v>2596</v>
      </c>
      <c r="D965" s="12" t="s">
        <v>79</v>
      </c>
      <c r="E965" s="12" t="s">
        <v>29</v>
      </c>
      <c r="F965" s="12">
        <v>3435</v>
      </c>
      <c r="G965" s="13" t="s">
        <v>57</v>
      </c>
      <c r="H965" s="13" t="s">
        <v>93</v>
      </c>
      <c r="I965" s="13" t="s">
        <v>93</v>
      </c>
      <c r="J965" s="13" t="s">
        <v>94</v>
      </c>
      <c r="K965" s="14">
        <v>41.28</v>
      </c>
      <c r="L965" s="14">
        <v>25</v>
      </c>
      <c r="M965" s="14">
        <v>1.6512</v>
      </c>
      <c r="N965" s="14" t="s">
        <v>34</v>
      </c>
      <c r="O965" s="14">
        <v>25</v>
      </c>
      <c r="P965" s="14"/>
      <c r="Q965" s="16">
        <f t="shared" ref="Q965" si="1506">+L965*O965</f>
        <v>625</v>
      </c>
      <c r="R965" s="16">
        <v>0</v>
      </c>
      <c r="S965" s="16">
        <f t="shared" ref="S965" si="1507">+L965*R965</f>
        <v>0</v>
      </c>
      <c r="T965" s="16">
        <f t="shared" si="1500"/>
        <v>625</v>
      </c>
      <c r="U965" s="16">
        <f t="shared" ref="U965" si="1508">+T965*1</f>
        <v>625</v>
      </c>
      <c r="V965" s="16">
        <f t="shared" ref="V965:V966" si="1509">+T965-U965</f>
        <v>0</v>
      </c>
      <c r="W965" s="17"/>
      <c r="X965" s="17"/>
      <c r="Y965" s="13"/>
      <c r="Z965" s="13" t="s">
        <v>35</v>
      </c>
    </row>
    <row r="966" spans="1:26" x14ac:dyDescent="0.25">
      <c r="A966" s="11">
        <v>45315</v>
      </c>
      <c r="B966" s="12" t="s">
        <v>2597</v>
      </c>
      <c r="C966" s="12" t="s">
        <v>2598</v>
      </c>
      <c r="D966" s="12" t="s">
        <v>38</v>
      </c>
      <c r="E966" s="12" t="s">
        <v>29</v>
      </c>
      <c r="F966" s="12">
        <v>92327</v>
      </c>
      <c r="G966" s="13" t="s">
        <v>39</v>
      </c>
      <c r="H966" s="13" t="s">
        <v>31</v>
      </c>
      <c r="I966" s="13" t="s">
        <v>40</v>
      </c>
      <c r="J966" s="13" t="s">
        <v>41</v>
      </c>
      <c r="K966" s="14">
        <v>38</v>
      </c>
      <c r="L966" s="14">
        <v>25</v>
      </c>
      <c r="M966" s="14">
        <v>1.52</v>
      </c>
      <c r="N966" s="14" t="s">
        <v>34</v>
      </c>
      <c r="O966" s="14">
        <v>68</v>
      </c>
      <c r="P966" s="14"/>
      <c r="Q966" s="15">
        <f>+L966*O966</f>
        <v>1700</v>
      </c>
      <c r="R966" s="16">
        <v>0</v>
      </c>
      <c r="S966" s="16">
        <f>+L966*R966</f>
        <v>0</v>
      </c>
      <c r="T966" s="16">
        <f>+Q966-S966</f>
        <v>1700</v>
      </c>
      <c r="U966" s="16">
        <f>+T966*0.75</f>
        <v>1275</v>
      </c>
      <c r="V966" s="16">
        <f t="shared" si="1509"/>
        <v>425</v>
      </c>
      <c r="W966" s="16"/>
      <c r="X966" s="17"/>
      <c r="Y966" s="13"/>
      <c r="Z966" s="13" t="s">
        <v>35</v>
      </c>
    </row>
    <row r="967" spans="1:26" x14ac:dyDescent="0.25">
      <c r="A967" s="11">
        <v>45315</v>
      </c>
      <c r="B967" s="12" t="s">
        <v>2138</v>
      </c>
      <c r="C967" s="12" t="s">
        <v>2599</v>
      </c>
      <c r="D967" s="12" t="s">
        <v>779</v>
      </c>
      <c r="E967" s="12" t="s">
        <v>111</v>
      </c>
      <c r="F967" s="12" t="s">
        <v>45</v>
      </c>
      <c r="G967" s="13" t="s">
        <v>46</v>
      </c>
      <c r="H967" s="13" t="s">
        <v>31</v>
      </c>
      <c r="I967" s="13" t="s">
        <v>58</v>
      </c>
      <c r="J967" s="13" t="s">
        <v>59</v>
      </c>
      <c r="K967" s="14">
        <v>23.5</v>
      </c>
      <c r="L967" s="14">
        <v>14</v>
      </c>
      <c r="M967" s="14">
        <v>1.6785714285714286</v>
      </c>
      <c r="N967" s="14">
        <v>45</v>
      </c>
      <c r="O967" s="14" t="s">
        <v>34</v>
      </c>
      <c r="P967" s="14">
        <v>15</v>
      </c>
      <c r="Q967" s="16">
        <f>(+K967*N967)-P967</f>
        <v>1042.5</v>
      </c>
      <c r="R967" s="16">
        <v>0</v>
      </c>
      <c r="S967" s="16">
        <f t="shared" ref="S967" si="1510">+K967*R967</f>
        <v>0</v>
      </c>
      <c r="T967" s="16">
        <f>+Q967-S967</f>
        <v>1042.5</v>
      </c>
      <c r="U967" s="16">
        <f>+T967*0</f>
        <v>0</v>
      </c>
      <c r="V967" s="16">
        <f t="shared" ref="V967" si="1511">T967-U967</f>
        <v>1042.5</v>
      </c>
      <c r="W967" s="17"/>
      <c r="X967" s="17"/>
      <c r="Y967" s="13"/>
      <c r="Z967" s="13" t="s">
        <v>35</v>
      </c>
    </row>
    <row r="968" spans="1:26" x14ac:dyDescent="0.25">
      <c r="A968" s="11">
        <v>45315</v>
      </c>
      <c r="B968" s="12" t="s">
        <v>2600</v>
      </c>
      <c r="C968" s="12" t="s">
        <v>2601</v>
      </c>
      <c r="D968" s="12" t="s">
        <v>208</v>
      </c>
      <c r="E968" s="12" t="s">
        <v>29</v>
      </c>
      <c r="F968" s="12">
        <v>3575</v>
      </c>
      <c r="G968" s="13" t="s">
        <v>57</v>
      </c>
      <c r="H968" s="13" t="s">
        <v>31</v>
      </c>
      <c r="I968" s="13" t="s">
        <v>40</v>
      </c>
      <c r="J968" s="13" t="s">
        <v>41</v>
      </c>
      <c r="K968" s="14">
        <v>38.72</v>
      </c>
      <c r="L968" s="14">
        <v>25</v>
      </c>
      <c r="M968" s="14">
        <v>1.5488</v>
      </c>
      <c r="N968" s="14" t="s">
        <v>34</v>
      </c>
      <c r="O968" s="14">
        <v>68</v>
      </c>
      <c r="P968" s="14"/>
      <c r="Q968" s="16">
        <f t="shared" ref="Q968:Q969" si="1512">+L968*O968</f>
        <v>1700</v>
      </c>
      <c r="R968" s="16">
        <v>0</v>
      </c>
      <c r="S968" s="16">
        <f t="shared" ref="S968:S969" si="1513">+L968*R968</f>
        <v>0</v>
      </c>
      <c r="T968" s="16">
        <f t="shared" ref="T968:T969" si="1514">+Q968-S968</f>
        <v>1700</v>
      </c>
      <c r="U968" s="16">
        <f t="shared" ref="U968:U969" si="1515">+T968*1</f>
        <v>1700</v>
      </c>
      <c r="V968" s="16">
        <f t="shared" ref="V968:V969" si="1516">+T968-U968</f>
        <v>0</v>
      </c>
      <c r="W968" s="16"/>
      <c r="X968" s="17"/>
      <c r="Y968" s="13"/>
      <c r="Z968" s="13" t="s">
        <v>35</v>
      </c>
    </row>
    <row r="969" spans="1:26" x14ac:dyDescent="0.25">
      <c r="A969" s="11">
        <v>45315</v>
      </c>
      <c r="B969" s="12" t="s">
        <v>2602</v>
      </c>
      <c r="C969" s="12" t="s">
        <v>2603</v>
      </c>
      <c r="D969" s="12" t="s">
        <v>244</v>
      </c>
      <c r="E969" s="12" t="s">
        <v>29</v>
      </c>
      <c r="F969" s="12">
        <v>3628</v>
      </c>
      <c r="G969" s="13" t="s">
        <v>57</v>
      </c>
      <c r="H969" s="13" t="s">
        <v>93</v>
      </c>
      <c r="I969" s="13" t="s">
        <v>93</v>
      </c>
      <c r="J969" s="13" t="s">
        <v>94</v>
      </c>
      <c r="K969" s="14">
        <v>37.4</v>
      </c>
      <c r="L969" s="14">
        <v>25</v>
      </c>
      <c r="M969" s="14">
        <v>1.496</v>
      </c>
      <c r="N969" s="14" t="s">
        <v>34</v>
      </c>
      <c r="O969" s="14">
        <v>25</v>
      </c>
      <c r="P969" s="14"/>
      <c r="Q969" s="16">
        <f t="shared" si="1512"/>
        <v>625</v>
      </c>
      <c r="R969" s="16">
        <v>0</v>
      </c>
      <c r="S969" s="16">
        <f t="shared" si="1513"/>
        <v>0</v>
      </c>
      <c r="T969" s="16">
        <f t="shared" si="1514"/>
        <v>625</v>
      </c>
      <c r="U969" s="16">
        <f t="shared" si="1515"/>
        <v>625</v>
      </c>
      <c r="V969" s="16">
        <f t="shared" si="1516"/>
        <v>0</v>
      </c>
      <c r="W969" s="17"/>
      <c r="X969" s="17"/>
      <c r="Y969" s="13"/>
      <c r="Z969" s="13" t="s">
        <v>35</v>
      </c>
    </row>
    <row r="970" spans="1:26" x14ac:dyDescent="0.25">
      <c r="A970" s="11">
        <v>45315</v>
      </c>
      <c r="B970" s="12" t="s">
        <v>2604</v>
      </c>
      <c r="C970" s="12" t="s">
        <v>2605</v>
      </c>
      <c r="D970" s="12" t="s">
        <v>100</v>
      </c>
      <c r="E970" s="12" t="s">
        <v>29</v>
      </c>
      <c r="F970" s="12">
        <v>2110</v>
      </c>
      <c r="G970" s="13" t="s">
        <v>101</v>
      </c>
      <c r="H970" s="13" t="s">
        <v>31</v>
      </c>
      <c r="I970" s="13" t="s">
        <v>40</v>
      </c>
      <c r="J970" s="13" t="s">
        <v>41</v>
      </c>
      <c r="K970" s="14">
        <v>32.74</v>
      </c>
      <c r="L970" s="14">
        <v>25</v>
      </c>
      <c r="M970" s="14">
        <v>1.3096000000000001</v>
      </c>
      <c r="N970" s="14">
        <v>46</v>
      </c>
      <c r="O970" s="14" t="s">
        <v>34</v>
      </c>
      <c r="P970" s="14"/>
      <c r="Q970" s="15">
        <f>K970*N970</f>
        <v>1506.0400000000002</v>
      </c>
      <c r="R970" s="16">
        <v>0</v>
      </c>
      <c r="S970" s="16">
        <f>K970*R970</f>
        <v>0</v>
      </c>
      <c r="T970" s="16">
        <f>Q970-S970</f>
        <v>1506.0400000000002</v>
      </c>
      <c r="U970" s="16">
        <f>T970*1</f>
        <v>1506.0400000000002</v>
      </c>
      <c r="V970" s="16">
        <f>T970-U970</f>
        <v>0</v>
      </c>
      <c r="W970" s="17">
        <v>0</v>
      </c>
      <c r="X970" s="17"/>
      <c r="Y970" s="13"/>
      <c r="Z970" s="13" t="s">
        <v>35</v>
      </c>
    </row>
    <row r="971" spans="1:26" x14ac:dyDescent="0.25">
      <c r="A971" s="11">
        <v>45315</v>
      </c>
      <c r="B971" s="12" t="s">
        <v>2606</v>
      </c>
      <c r="C971" s="12" t="s">
        <v>2607</v>
      </c>
      <c r="D971" s="12" t="s">
        <v>2608</v>
      </c>
      <c r="E971" s="12" t="s">
        <v>29</v>
      </c>
      <c r="F971" s="12">
        <v>2253</v>
      </c>
      <c r="G971" s="13" t="s">
        <v>101</v>
      </c>
      <c r="H971" s="13" t="s">
        <v>31</v>
      </c>
      <c r="I971" s="13" t="s">
        <v>40</v>
      </c>
      <c r="J971" s="13" t="s">
        <v>41</v>
      </c>
      <c r="K971" s="14">
        <v>33.44</v>
      </c>
      <c r="L971" s="14">
        <v>25</v>
      </c>
      <c r="M971" s="14">
        <v>1.3375999999999999</v>
      </c>
      <c r="N971" s="14">
        <v>46</v>
      </c>
      <c r="O971" s="14" t="s">
        <v>34</v>
      </c>
      <c r="P971" s="14"/>
      <c r="Q971" s="15">
        <f>K971*N971</f>
        <v>1538.2399999999998</v>
      </c>
      <c r="R971" s="16">
        <v>0</v>
      </c>
      <c r="S971" s="16">
        <f>K971*R971</f>
        <v>0</v>
      </c>
      <c r="T971" s="16">
        <f>Q971-S971</f>
        <v>1538.2399999999998</v>
      </c>
      <c r="U971" s="16">
        <f>T971*1</f>
        <v>1538.2399999999998</v>
      </c>
      <c r="V971" s="16">
        <f>T971-U971</f>
        <v>0</v>
      </c>
      <c r="W971" s="17">
        <v>0</v>
      </c>
      <c r="X971" s="17"/>
      <c r="Y971" s="13"/>
      <c r="Z971" s="13" t="s">
        <v>35</v>
      </c>
    </row>
    <row r="972" spans="1:26" x14ac:dyDescent="0.25">
      <c r="A972" s="11">
        <v>45315</v>
      </c>
      <c r="B972" s="12" t="s">
        <v>2609</v>
      </c>
      <c r="C972" s="12" t="s">
        <v>2610</v>
      </c>
      <c r="D972" s="12" t="s">
        <v>2611</v>
      </c>
      <c r="E972" s="12" t="s">
        <v>29</v>
      </c>
      <c r="F972" s="12">
        <v>3480</v>
      </c>
      <c r="G972" s="13" t="s">
        <v>57</v>
      </c>
      <c r="H972" s="13" t="s">
        <v>31</v>
      </c>
      <c r="I972" s="13" t="s">
        <v>40</v>
      </c>
      <c r="J972" s="13" t="s">
        <v>41</v>
      </c>
      <c r="K972" s="14">
        <v>38.86</v>
      </c>
      <c r="L972" s="14">
        <v>25</v>
      </c>
      <c r="M972" s="14">
        <v>1.5544</v>
      </c>
      <c r="N972" s="14" t="s">
        <v>34</v>
      </c>
      <c r="O972" s="14">
        <v>68</v>
      </c>
      <c r="P972" s="14"/>
      <c r="Q972" s="16">
        <f t="shared" ref="Q972" si="1517">+L972*O972</f>
        <v>1700</v>
      </c>
      <c r="R972" s="16">
        <v>0</v>
      </c>
      <c r="S972" s="16">
        <f t="shared" ref="S972" si="1518">+L972*R972</f>
        <v>0</v>
      </c>
      <c r="T972" s="16">
        <f t="shared" ref="T972" si="1519">+Q972-S972</f>
        <v>1700</v>
      </c>
      <c r="U972" s="16">
        <f t="shared" ref="U972" si="1520">+T972*1</f>
        <v>1700</v>
      </c>
      <c r="V972" s="16">
        <f t="shared" ref="V972" si="1521">+T972-U972</f>
        <v>0</v>
      </c>
      <c r="W972" s="16"/>
      <c r="X972" s="17"/>
      <c r="Y972" s="13"/>
      <c r="Z972" s="13" t="s">
        <v>35</v>
      </c>
    </row>
    <row r="973" spans="1:26" x14ac:dyDescent="0.25">
      <c r="A973" s="11">
        <v>45315</v>
      </c>
      <c r="B973" s="12" t="s">
        <v>2612</v>
      </c>
      <c r="C973" s="12" t="s">
        <v>2613</v>
      </c>
      <c r="D973" s="12" t="s">
        <v>2267</v>
      </c>
      <c r="E973" s="12" t="s">
        <v>29</v>
      </c>
      <c r="F973" s="12">
        <v>458</v>
      </c>
      <c r="G973" s="13" t="s">
        <v>145</v>
      </c>
      <c r="H973" s="13" t="s">
        <v>47</v>
      </c>
      <c r="I973" s="13" t="s">
        <v>368</v>
      </c>
      <c r="J973" s="13" t="s">
        <v>369</v>
      </c>
      <c r="K973" s="14">
        <v>36.78</v>
      </c>
      <c r="L973" s="14">
        <v>25</v>
      </c>
      <c r="M973" s="14">
        <v>1.4712000000000001</v>
      </c>
      <c r="N973" s="14">
        <v>32</v>
      </c>
      <c r="O973" s="14" t="s">
        <v>34</v>
      </c>
      <c r="P973" s="14"/>
      <c r="Q973" s="16">
        <f>K973*N973</f>
        <v>1176.96</v>
      </c>
      <c r="R973" s="16">
        <v>0</v>
      </c>
      <c r="S973" s="16">
        <f>K973*R973</f>
        <v>0</v>
      </c>
      <c r="T973" s="16">
        <f>Q973-S973</f>
        <v>1176.96</v>
      </c>
      <c r="U973" s="16">
        <f>T973*1</f>
        <v>1176.96</v>
      </c>
      <c r="V973" s="16">
        <f>T973-U973</f>
        <v>0</v>
      </c>
      <c r="W973" s="16"/>
      <c r="X973" s="17"/>
      <c r="Y973" s="13"/>
      <c r="Z973" s="13" t="s">
        <v>35</v>
      </c>
    </row>
    <row r="974" spans="1:26" x14ac:dyDescent="0.25">
      <c r="A974" s="11">
        <v>45315</v>
      </c>
      <c r="B974" s="12" t="s">
        <v>2614</v>
      </c>
      <c r="C974" s="12" t="s">
        <v>2615</v>
      </c>
      <c r="D974" s="12" t="s">
        <v>1536</v>
      </c>
      <c r="E974" s="12" t="s">
        <v>29</v>
      </c>
      <c r="F974" s="12" t="s">
        <v>45</v>
      </c>
      <c r="G974" s="13" t="s">
        <v>46</v>
      </c>
      <c r="H974" s="13" t="s">
        <v>31</v>
      </c>
      <c r="I974" s="13" t="s">
        <v>58</v>
      </c>
      <c r="J974" s="13" t="s">
        <v>59</v>
      </c>
      <c r="K974" s="14">
        <v>9.2799999999999994</v>
      </c>
      <c r="L974" s="14">
        <v>6</v>
      </c>
      <c r="M974" s="14">
        <v>1.5466666666666666</v>
      </c>
      <c r="N974" s="14">
        <v>45</v>
      </c>
      <c r="O974" s="14" t="s">
        <v>34</v>
      </c>
      <c r="P974" s="14"/>
      <c r="Q974" s="15">
        <f t="shared" ref="Q974" si="1522">+K974*N974</f>
        <v>417.59999999999997</v>
      </c>
      <c r="R974" s="16">
        <v>0</v>
      </c>
      <c r="S974" s="16">
        <f t="shared" ref="S974" si="1523">+K974*R974</f>
        <v>0</v>
      </c>
      <c r="T974" s="16">
        <f t="shared" ref="T974" si="1524">+Q974-S974</f>
        <v>417.59999999999997</v>
      </c>
      <c r="U974" s="16">
        <f>+T974*0</f>
        <v>0</v>
      </c>
      <c r="V974" s="16">
        <f>+T974-U974</f>
        <v>417.59999999999997</v>
      </c>
      <c r="W974" s="16"/>
      <c r="X974" s="17"/>
      <c r="Y974" s="13"/>
      <c r="Z974" s="13" t="s">
        <v>35</v>
      </c>
    </row>
    <row r="975" spans="1:26" x14ac:dyDescent="0.25">
      <c r="A975" s="11">
        <v>45315</v>
      </c>
      <c r="B975" s="12" t="s">
        <v>2616</v>
      </c>
      <c r="C975" s="12" t="s">
        <v>2617</v>
      </c>
      <c r="D975" s="12" t="s">
        <v>172</v>
      </c>
      <c r="E975" s="12" t="s">
        <v>29</v>
      </c>
      <c r="F975" s="12">
        <v>836</v>
      </c>
      <c r="G975" s="13" t="s">
        <v>180</v>
      </c>
      <c r="H975" s="13" t="s">
        <v>31</v>
      </c>
      <c r="I975" s="13" t="s">
        <v>58</v>
      </c>
      <c r="J975" s="13" t="s">
        <v>59</v>
      </c>
      <c r="K975" s="14">
        <v>44.56</v>
      </c>
      <c r="L975" s="14">
        <v>25</v>
      </c>
      <c r="M975" s="14">
        <v>1.7824</v>
      </c>
      <c r="N975" s="14" t="s">
        <v>34</v>
      </c>
      <c r="O975" s="14">
        <v>68</v>
      </c>
      <c r="P975" s="14"/>
      <c r="Q975" s="16">
        <f>L975*O975</f>
        <v>1700</v>
      </c>
      <c r="R975" s="16">
        <v>0</v>
      </c>
      <c r="S975" s="16">
        <f>K975*R975</f>
        <v>0</v>
      </c>
      <c r="T975" s="16">
        <f>+Q975-S975</f>
        <v>1700</v>
      </c>
      <c r="U975" s="16">
        <f>T975*0</f>
        <v>0</v>
      </c>
      <c r="V975" s="16">
        <f t="shared" ref="V975" si="1525">T975-U975</f>
        <v>1700</v>
      </c>
      <c r="W975" s="16"/>
      <c r="X975" s="17"/>
      <c r="Y975" s="13"/>
      <c r="Z975" s="13" t="s">
        <v>35</v>
      </c>
    </row>
    <row r="976" spans="1:26" x14ac:dyDescent="0.25">
      <c r="A976" s="11">
        <v>45315</v>
      </c>
      <c r="B976" s="12" t="s">
        <v>2618</v>
      </c>
      <c r="C976" s="12" t="s">
        <v>2619</v>
      </c>
      <c r="D976" s="12" t="s">
        <v>79</v>
      </c>
      <c r="E976" s="12" t="s">
        <v>29</v>
      </c>
      <c r="F976" s="12">
        <v>3436</v>
      </c>
      <c r="G976" s="13" t="s">
        <v>57</v>
      </c>
      <c r="H976" s="13" t="s">
        <v>31</v>
      </c>
      <c r="I976" s="13" t="s">
        <v>40</v>
      </c>
      <c r="J976" s="13" t="s">
        <v>41</v>
      </c>
      <c r="K976" s="14">
        <v>37.200000000000003</v>
      </c>
      <c r="L976" s="14">
        <v>25</v>
      </c>
      <c r="M976" s="14">
        <v>1.4880000000000002</v>
      </c>
      <c r="N976" s="14" t="s">
        <v>34</v>
      </c>
      <c r="O976" s="14">
        <v>68</v>
      </c>
      <c r="P976" s="14"/>
      <c r="Q976" s="16">
        <f t="shared" ref="Q976:Q978" si="1526">+L976*O976</f>
        <v>1700</v>
      </c>
      <c r="R976" s="16">
        <v>0</v>
      </c>
      <c r="S976" s="16">
        <f t="shared" ref="S976:S978" si="1527">+L976*R976</f>
        <v>0</v>
      </c>
      <c r="T976" s="16">
        <f t="shared" ref="T976:T978" si="1528">+Q976-S976</f>
        <v>1700</v>
      </c>
      <c r="U976" s="16">
        <f t="shared" ref="U976:U978" si="1529">+T976*1</f>
        <v>1700</v>
      </c>
      <c r="V976" s="16">
        <f t="shared" ref="V976:V978" si="1530">+T976-U976</f>
        <v>0</v>
      </c>
      <c r="W976" s="16"/>
      <c r="X976" s="17"/>
      <c r="Y976" s="13"/>
      <c r="Z976" s="13" t="s">
        <v>35</v>
      </c>
    </row>
    <row r="977" spans="1:26" x14ac:dyDescent="0.25">
      <c r="A977" s="11">
        <v>45315</v>
      </c>
      <c r="B977" s="12" t="s">
        <v>2620</v>
      </c>
      <c r="C977" s="12" t="s">
        <v>2621</v>
      </c>
      <c r="D977" s="12" t="s">
        <v>56</v>
      </c>
      <c r="E977" s="12" t="s">
        <v>29</v>
      </c>
      <c r="F977" s="12">
        <v>3807</v>
      </c>
      <c r="G977" s="13" t="s">
        <v>57</v>
      </c>
      <c r="H977" s="13" t="s">
        <v>31</v>
      </c>
      <c r="I977" s="13" t="s">
        <v>40</v>
      </c>
      <c r="J977" s="13" t="s">
        <v>41</v>
      </c>
      <c r="K977" s="14">
        <v>37.64</v>
      </c>
      <c r="L977" s="14">
        <v>25</v>
      </c>
      <c r="M977" s="14">
        <v>1.5056</v>
      </c>
      <c r="N977" s="14" t="s">
        <v>34</v>
      </c>
      <c r="O977" s="14">
        <v>68</v>
      </c>
      <c r="P977" s="14"/>
      <c r="Q977" s="16">
        <f t="shared" si="1526"/>
        <v>1700</v>
      </c>
      <c r="R977" s="16">
        <v>0</v>
      </c>
      <c r="S977" s="16">
        <f t="shared" si="1527"/>
        <v>0</v>
      </c>
      <c r="T977" s="16">
        <f t="shared" si="1528"/>
        <v>1700</v>
      </c>
      <c r="U977" s="16">
        <f t="shared" si="1529"/>
        <v>1700</v>
      </c>
      <c r="V977" s="16">
        <f t="shared" si="1530"/>
        <v>0</v>
      </c>
      <c r="W977" s="16"/>
      <c r="X977" s="17"/>
      <c r="Y977" s="13"/>
      <c r="Z977" s="13" t="s">
        <v>35</v>
      </c>
    </row>
    <row r="978" spans="1:26" x14ac:dyDescent="0.25">
      <c r="A978" s="11">
        <v>45315</v>
      </c>
      <c r="B978" s="12" t="s">
        <v>2622</v>
      </c>
      <c r="C978" s="12" t="s">
        <v>2623</v>
      </c>
      <c r="D978" s="12" t="s">
        <v>97</v>
      </c>
      <c r="E978" s="12" t="s">
        <v>29</v>
      </c>
      <c r="F978" s="12">
        <v>3629</v>
      </c>
      <c r="G978" s="13" t="s">
        <v>57</v>
      </c>
      <c r="H978" s="13" t="s">
        <v>31</v>
      </c>
      <c r="I978" s="13" t="s">
        <v>40</v>
      </c>
      <c r="J978" s="13" t="s">
        <v>41</v>
      </c>
      <c r="K978" s="14">
        <v>38.520000000000003</v>
      </c>
      <c r="L978" s="14">
        <v>25</v>
      </c>
      <c r="M978" s="14">
        <v>1.5408000000000002</v>
      </c>
      <c r="N978" s="14" t="s">
        <v>34</v>
      </c>
      <c r="O978" s="14">
        <v>68</v>
      </c>
      <c r="P978" s="14"/>
      <c r="Q978" s="16">
        <f t="shared" si="1526"/>
        <v>1700</v>
      </c>
      <c r="R978" s="16">
        <v>0</v>
      </c>
      <c r="S978" s="16">
        <f t="shared" si="1527"/>
        <v>0</v>
      </c>
      <c r="T978" s="16">
        <f t="shared" si="1528"/>
        <v>1700</v>
      </c>
      <c r="U978" s="16">
        <f t="shared" si="1529"/>
        <v>1700</v>
      </c>
      <c r="V978" s="16">
        <f t="shared" si="1530"/>
        <v>0</v>
      </c>
      <c r="W978" s="16"/>
      <c r="X978" s="17"/>
      <c r="Y978" s="13"/>
      <c r="Z978" s="13" t="s">
        <v>35</v>
      </c>
    </row>
    <row r="979" spans="1:26" x14ac:dyDescent="0.25">
      <c r="A979" s="11">
        <v>45316</v>
      </c>
      <c r="B979" s="12" t="s">
        <v>2624</v>
      </c>
      <c r="C979" s="12" t="s">
        <v>2625</v>
      </c>
      <c r="D979" s="12" t="s">
        <v>2119</v>
      </c>
      <c r="E979" s="12" t="s">
        <v>29</v>
      </c>
      <c r="F979" s="12">
        <v>321</v>
      </c>
      <c r="G979" s="13" t="s">
        <v>83</v>
      </c>
      <c r="H979" s="13" t="s">
        <v>31</v>
      </c>
      <c r="I979" s="13" t="s">
        <v>40</v>
      </c>
      <c r="J979" s="13" t="s">
        <v>41</v>
      </c>
      <c r="K979" s="14">
        <v>33.96</v>
      </c>
      <c r="L979" s="14">
        <v>25</v>
      </c>
      <c r="M979" s="14">
        <v>1.3584000000000001</v>
      </c>
      <c r="N979" s="14" t="s">
        <v>34</v>
      </c>
      <c r="O979" s="14">
        <v>70</v>
      </c>
      <c r="P979" s="14"/>
      <c r="Q979" s="15">
        <f>L979*O979</f>
        <v>1750</v>
      </c>
      <c r="R979" s="16">
        <v>0</v>
      </c>
      <c r="S979" s="16">
        <f>L979*R979</f>
        <v>0</v>
      </c>
      <c r="T979" s="16">
        <f>Q979-S979</f>
        <v>1750</v>
      </c>
      <c r="U979" s="16">
        <f>T979*1</f>
        <v>1750</v>
      </c>
      <c r="V979" s="16">
        <f>T979-U979</f>
        <v>0</v>
      </c>
      <c r="W979" s="16"/>
      <c r="X979" s="17"/>
      <c r="Y979" s="13"/>
      <c r="Z979" s="13" t="s">
        <v>35</v>
      </c>
    </row>
    <row r="980" spans="1:26" x14ac:dyDescent="0.25">
      <c r="A980" s="11">
        <v>45316</v>
      </c>
      <c r="B980" s="12" t="s">
        <v>2626</v>
      </c>
      <c r="C980" s="12" t="s">
        <v>2627</v>
      </c>
      <c r="D980" s="12" t="s">
        <v>133</v>
      </c>
      <c r="E980" s="12" t="s">
        <v>29</v>
      </c>
      <c r="F980" s="12">
        <v>706</v>
      </c>
      <c r="G980" s="13" t="s">
        <v>130</v>
      </c>
      <c r="H980" s="13" t="s">
        <v>47</v>
      </c>
      <c r="I980" s="13" t="s">
        <v>368</v>
      </c>
      <c r="J980" s="13" t="s">
        <v>369</v>
      </c>
      <c r="K980" s="14">
        <v>39.659999999999997</v>
      </c>
      <c r="L980" s="14">
        <v>25</v>
      </c>
      <c r="M980" s="14">
        <v>1.5863999999999998</v>
      </c>
      <c r="N980" s="14" t="s">
        <v>34</v>
      </c>
      <c r="O980" s="14">
        <v>52</v>
      </c>
      <c r="P980" s="14"/>
      <c r="Q980" s="16">
        <f>+L980*O980</f>
        <v>1300</v>
      </c>
      <c r="R980" s="16">
        <v>0</v>
      </c>
      <c r="S980" s="16">
        <f>+L980*R980</f>
        <v>0</v>
      </c>
      <c r="T980" s="16">
        <f t="shared" ref="T980" si="1531">+Q980-S980</f>
        <v>1300</v>
      </c>
      <c r="U980" s="16">
        <f>+T980*1</f>
        <v>1300</v>
      </c>
      <c r="V980" s="16">
        <f>+T980-U980</f>
        <v>0</v>
      </c>
      <c r="W980" s="16"/>
      <c r="X980" s="17"/>
      <c r="Y980" s="13"/>
      <c r="Z980" s="13" t="s">
        <v>35</v>
      </c>
    </row>
    <row r="981" spans="1:26" x14ac:dyDescent="0.25">
      <c r="A981" s="11">
        <v>45316</v>
      </c>
      <c r="B981" s="12" t="s">
        <v>2628</v>
      </c>
      <c r="C981" s="12" t="s">
        <v>2629</v>
      </c>
      <c r="D981" s="12" t="s">
        <v>350</v>
      </c>
      <c r="E981" s="12" t="s">
        <v>29</v>
      </c>
      <c r="F981" s="12">
        <v>3571</v>
      </c>
      <c r="G981" s="13" t="s">
        <v>101</v>
      </c>
      <c r="H981" s="13" t="s">
        <v>31</v>
      </c>
      <c r="I981" s="13" t="s">
        <v>40</v>
      </c>
      <c r="J981" s="13" t="s">
        <v>41</v>
      </c>
      <c r="K981" s="14">
        <v>31.92</v>
      </c>
      <c r="L981" s="14">
        <v>25</v>
      </c>
      <c r="M981" s="14">
        <v>1.2768000000000002</v>
      </c>
      <c r="N981" s="14">
        <v>46</v>
      </c>
      <c r="O981" s="14" t="s">
        <v>34</v>
      </c>
      <c r="P981" s="14"/>
      <c r="Q981" s="15">
        <f>K981*N981</f>
        <v>1468.3200000000002</v>
      </c>
      <c r="R981" s="16">
        <v>0</v>
      </c>
      <c r="S981" s="16">
        <f>K981*R981</f>
        <v>0</v>
      </c>
      <c r="T981" s="16">
        <f>Q981-S981</f>
        <v>1468.3200000000002</v>
      </c>
      <c r="U981" s="16">
        <f>T981*1</f>
        <v>1468.3200000000002</v>
      </c>
      <c r="V981" s="16">
        <f>T981-U981</f>
        <v>0</v>
      </c>
      <c r="W981" s="17">
        <v>0</v>
      </c>
      <c r="X981" s="17"/>
      <c r="Y981" s="13"/>
      <c r="Z981" s="13" t="s">
        <v>35</v>
      </c>
    </row>
    <row r="982" spans="1:26" x14ac:dyDescent="0.25">
      <c r="A982" s="11">
        <v>45316</v>
      </c>
      <c r="B982" s="12" t="s">
        <v>2630</v>
      </c>
      <c r="C982" s="12" t="s">
        <v>2631</v>
      </c>
      <c r="D982" s="12" t="s">
        <v>56</v>
      </c>
      <c r="E982" s="12" t="s">
        <v>29</v>
      </c>
      <c r="F982" s="12">
        <v>3808</v>
      </c>
      <c r="G982" s="13" t="s">
        <v>57</v>
      </c>
      <c r="H982" s="13" t="s">
        <v>93</v>
      </c>
      <c r="I982" s="13" t="s">
        <v>93</v>
      </c>
      <c r="J982" s="13" t="s">
        <v>94</v>
      </c>
      <c r="K982" s="14">
        <v>43.68</v>
      </c>
      <c r="L982" s="14">
        <v>25</v>
      </c>
      <c r="M982" s="14">
        <v>1.7472000000000001</v>
      </c>
      <c r="N982" s="14" t="s">
        <v>34</v>
      </c>
      <c r="O982" s="14">
        <v>25</v>
      </c>
      <c r="P982" s="14"/>
      <c r="Q982" s="16">
        <f t="shared" ref="Q982" si="1532">+L982*O982</f>
        <v>625</v>
      </c>
      <c r="R982" s="16">
        <v>0</v>
      </c>
      <c r="S982" s="16">
        <f t="shared" ref="S982" si="1533">+L982*R982</f>
        <v>0</v>
      </c>
      <c r="T982" s="16">
        <f t="shared" ref="T982" si="1534">+Q982-S982</f>
        <v>625</v>
      </c>
      <c r="U982" s="16">
        <f t="shared" ref="U982" si="1535">+T982*1</f>
        <v>625</v>
      </c>
      <c r="V982" s="16">
        <f t="shared" ref="V982" si="1536">+T982-U982</f>
        <v>0</v>
      </c>
      <c r="W982" s="16"/>
      <c r="X982" s="17"/>
      <c r="Y982" s="13"/>
      <c r="Z982" s="13" t="s">
        <v>35</v>
      </c>
    </row>
    <row r="983" spans="1:26" x14ac:dyDescent="0.25">
      <c r="A983" s="11">
        <v>45316</v>
      </c>
      <c r="B983" s="12" t="s">
        <v>2632</v>
      </c>
      <c r="C983" s="12" t="s">
        <v>2633</v>
      </c>
      <c r="D983" s="12" t="s">
        <v>144</v>
      </c>
      <c r="E983" s="12" t="s">
        <v>29</v>
      </c>
      <c r="F983" s="12">
        <v>459</v>
      </c>
      <c r="G983" s="13" t="s">
        <v>145</v>
      </c>
      <c r="H983" s="13" t="s">
        <v>31</v>
      </c>
      <c r="I983" s="13" t="s">
        <v>58</v>
      </c>
      <c r="J983" s="13" t="s">
        <v>59</v>
      </c>
      <c r="K983" s="14">
        <v>40.96</v>
      </c>
      <c r="L983" s="14">
        <v>25</v>
      </c>
      <c r="M983" s="14">
        <v>1.6384000000000001</v>
      </c>
      <c r="N983" s="14">
        <v>43</v>
      </c>
      <c r="O983" s="14" t="s">
        <v>34</v>
      </c>
      <c r="P983" s="14"/>
      <c r="Q983" s="16">
        <f>K983*N983</f>
        <v>1761.28</v>
      </c>
      <c r="R983" s="16">
        <v>0</v>
      </c>
      <c r="S983" s="16">
        <f>K983*R983</f>
        <v>0</v>
      </c>
      <c r="T983" s="16">
        <f>Q983-S983</f>
        <v>1761.28</v>
      </c>
      <c r="U983" s="16">
        <f>T983*1</f>
        <v>1761.28</v>
      </c>
      <c r="V983" s="16">
        <f>T983-U983</f>
        <v>0</v>
      </c>
      <c r="W983" s="17"/>
      <c r="X983" s="17"/>
      <c r="Y983" s="13"/>
      <c r="Z983" s="13" t="s">
        <v>35</v>
      </c>
    </row>
    <row r="984" spans="1:26" x14ac:dyDescent="0.25">
      <c r="A984" s="11">
        <v>45316</v>
      </c>
      <c r="B984" s="12" t="s">
        <v>2634</v>
      </c>
      <c r="C984" s="12" t="s">
        <v>2635</v>
      </c>
      <c r="D984" s="12" t="s">
        <v>1876</v>
      </c>
      <c r="E984" s="12" t="s">
        <v>29</v>
      </c>
      <c r="F984" s="12">
        <v>3506</v>
      </c>
      <c r="G984" s="13" t="s">
        <v>57</v>
      </c>
      <c r="H984" s="13" t="s">
        <v>93</v>
      </c>
      <c r="I984" s="13" t="s">
        <v>93</v>
      </c>
      <c r="J984" s="13" t="s">
        <v>94</v>
      </c>
      <c r="K984" s="14">
        <v>33.28</v>
      </c>
      <c r="L984" s="14">
        <v>20</v>
      </c>
      <c r="M984" s="14">
        <v>1.6640000000000001</v>
      </c>
      <c r="N984" s="14" t="s">
        <v>34</v>
      </c>
      <c r="O984" s="14">
        <v>25</v>
      </c>
      <c r="P984" s="14"/>
      <c r="Q984" s="16">
        <f t="shared" ref="Q984" si="1537">+L984*O984</f>
        <v>500</v>
      </c>
      <c r="R984" s="16">
        <v>0</v>
      </c>
      <c r="S984" s="16">
        <f t="shared" ref="S984" si="1538">+L984*R984</f>
        <v>0</v>
      </c>
      <c r="T984" s="16">
        <f t="shared" ref="T984:T985" si="1539">+Q984-S984</f>
        <v>500</v>
      </c>
      <c r="U984" s="16">
        <f t="shared" ref="U984:U985" si="1540">+T984*1</f>
        <v>500</v>
      </c>
      <c r="V984" s="16">
        <f t="shared" ref="V984:V985" si="1541">+T984-U984</f>
        <v>0</v>
      </c>
      <c r="W984" s="16"/>
      <c r="X984" s="17"/>
      <c r="Y984" s="13"/>
      <c r="Z984" s="13" t="s">
        <v>35</v>
      </c>
    </row>
    <row r="985" spans="1:26" x14ac:dyDescent="0.25">
      <c r="A985" s="11">
        <v>45316</v>
      </c>
      <c r="B985" s="12" t="s">
        <v>2636</v>
      </c>
      <c r="C985" s="12" t="s">
        <v>2637</v>
      </c>
      <c r="D985" s="12" t="s">
        <v>52</v>
      </c>
      <c r="E985" s="12" t="s">
        <v>29</v>
      </c>
      <c r="F985" s="12"/>
      <c r="G985" s="13" t="s">
        <v>63</v>
      </c>
      <c r="H985" s="13" t="s">
        <v>31</v>
      </c>
      <c r="I985" s="13" t="s">
        <v>58</v>
      </c>
      <c r="J985" s="13" t="s">
        <v>59</v>
      </c>
      <c r="K985" s="14">
        <v>43.04</v>
      </c>
      <c r="L985" s="14">
        <v>25</v>
      </c>
      <c r="M985" s="14">
        <v>1.7216</v>
      </c>
      <c r="N985" s="14">
        <v>83</v>
      </c>
      <c r="O985" s="14" t="s">
        <v>34</v>
      </c>
      <c r="P985" s="14"/>
      <c r="Q985" s="16">
        <f>+K985*N985</f>
        <v>3572.3199999999997</v>
      </c>
      <c r="R985" s="16">
        <v>38</v>
      </c>
      <c r="S985" s="16">
        <f>K985*R985</f>
        <v>1635.52</v>
      </c>
      <c r="T985" s="16">
        <f t="shared" si="1539"/>
        <v>1936.7999999999997</v>
      </c>
      <c r="U985" s="16">
        <f t="shared" si="1540"/>
        <v>1936.7999999999997</v>
      </c>
      <c r="V985" s="16">
        <f t="shared" si="1541"/>
        <v>0</v>
      </c>
      <c r="W985" s="16">
        <f>K985*36</f>
        <v>1549.44</v>
      </c>
      <c r="X985" s="17"/>
      <c r="Y985" s="13" t="s">
        <v>53</v>
      </c>
      <c r="Z985" s="13" t="s">
        <v>271</v>
      </c>
    </row>
    <row r="986" spans="1:26" x14ac:dyDescent="0.25">
      <c r="A986" s="11">
        <v>45316</v>
      </c>
      <c r="B986" s="12" t="s">
        <v>2638</v>
      </c>
      <c r="C986" s="12" t="s">
        <v>2639</v>
      </c>
      <c r="D986" s="12" t="s">
        <v>290</v>
      </c>
      <c r="E986" s="12" t="s">
        <v>29</v>
      </c>
      <c r="F986" s="12">
        <v>581</v>
      </c>
      <c r="G986" s="13" t="s">
        <v>83</v>
      </c>
      <c r="H986" s="13" t="s">
        <v>93</v>
      </c>
      <c r="I986" s="13" t="s">
        <v>93</v>
      </c>
      <c r="J986" s="13" t="s">
        <v>94</v>
      </c>
      <c r="K986" s="14">
        <v>41.7</v>
      </c>
      <c r="L986" s="14">
        <v>25</v>
      </c>
      <c r="M986" s="14">
        <v>1.6680000000000001</v>
      </c>
      <c r="N986" s="14" t="s">
        <v>34</v>
      </c>
      <c r="O986" s="14">
        <v>25</v>
      </c>
      <c r="P986" s="14"/>
      <c r="Q986" s="15">
        <f>L986*O986</f>
        <v>625</v>
      </c>
      <c r="R986" s="16">
        <v>0</v>
      </c>
      <c r="S986" s="16">
        <f>L986*R986</f>
        <v>0</v>
      </c>
      <c r="T986" s="16">
        <f>Q986-S986</f>
        <v>625</v>
      </c>
      <c r="U986" s="16">
        <f>T986*1</f>
        <v>625</v>
      </c>
      <c r="V986" s="16">
        <f>T986-U986</f>
        <v>0</v>
      </c>
      <c r="W986" s="16"/>
      <c r="X986" s="17"/>
      <c r="Y986" s="13"/>
      <c r="Z986" s="13" t="s">
        <v>35</v>
      </c>
    </row>
    <row r="987" spans="1:26" x14ac:dyDescent="0.25">
      <c r="A987" s="11">
        <v>45316</v>
      </c>
      <c r="B987" s="12" t="s">
        <v>746</v>
      </c>
      <c r="C987" s="12" t="s">
        <v>2640</v>
      </c>
      <c r="D987" s="12" t="s">
        <v>2641</v>
      </c>
      <c r="E987" s="12" t="s">
        <v>29</v>
      </c>
      <c r="F987" s="12">
        <v>44</v>
      </c>
      <c r="G987" s="13" t="s">
        <v>83</v>
      </c>
      <c r="H987" s="13" t="s">
        <v>31</v>
      </c>
      <c r="I987" s="13" t="s">
        <v>69</v>
      </c>
      <c r="J987" s="13" t="s">
        <v>70</v>
      </c>
      <c r="K987" s="14">
        <v>35.42</v>
      </c>
      <c r="L987" s="14">
        <v>25</v>
      </c>
      <c r="M987" s="14">
        <v>1.4168000000000001</v>
      </c>
      <c r="N987" s="14" t="s">
        <v>34</v>
      </c>
      <c r="O987" s="14">
        <v>72</v>
      </c>
      <c r="P987" s="14"/>
      <c r="Q987" s="15">
        <f>L987*O987</f>
        <v>1800</v>
      </c>
      <c r="R987" s="16">
        <v>0</v>
      </c>
      <c r="S987" s="16">
        <f>L987*R987</f>
        <v>0</v>
      </c>
      <c r="T987" s="16">
        <f>Q987-S987</f>
        <v>1800</v>
      </c>
      <c r="U987" s="16">
        <f>T987*1</f>
        <v>1800</v>
      </c>
      <c r="V987" s="16">
        <f>T987-U987</f>
        <v>0</v>
      </c>
      <c r="W987" s="16"/>
      <c r="X987" s="17"/>
      <c r="Y987" s="13"/>
      <c r="Z987" s="13" t="s">
        <v>35</v>
      </c>
    </row>
    <row r="988" spans="1:26" x14ac:dyDescent="0.25">
      <c r="A988" s="11">
        <v>45316</v>
      </c>
      <c r="B988" s="12" t="s">
        <v>2642</v>
      </c>
      <c r="C988" s="12" t="s">
        <v>2643</v>
      </c>
      <c r="D988" s="12" t="s">
        <v>353</v>
      </c>
      <c r="E988" s="12" t="s">
        <v>29</v>
      </c>
      <c r="F988" s="12">
        <v>23442</v>
      </c>
      <c r="G988" s="13" t="s">
        <v>101</v>
      </c>
      <c r="H988" s="13" t="s">
        <v>31</v>
      </c>
      <c r="I988" s="13" t="s">
        <v>69</v>
      </c>
      <c r="J988" s="13" t="s">
        <v>70</v>
      </c>
      <c r="K988" s="14">
        <v>32.92</v>
      </c>
      <c r="L988" s="14">
        <v>25</v>
      </c>
      <c r="M988" s="14">
        <v>1.3168</v>
      </c>
      <c r="N988" s="14">
        <v>48</v>
      </c>
      <c r="O988" s="14" t="s">
        <v>34</v>
      </c>
      <c r="P988" s="14"/>
      <c r="Q988" s="15">
        <f t="shared" ref="Q988" si="1542">K988*N988</f>
        <v>1580.16</v>
      </c>
      <c r="R988" s="16">
        <v>0</v>
      </c>
      <c r="S988" s="16">
        <f t="shared" ref="S988" si="1543">K988*R988</f>
        <v>0</v>
      </c>
      <c r="T988" s="16">
        <f t="shared" ref="T988" si="1544">Q988-S988</f>
        <v>1580.16</v>
      </c>
      <c r="U988" s="16">
        <f t="shared" ref="U988" si="1545">T988*1</f>
        <v>1580.16</v>
      </c>
      <c r="V988" s="16">
        <f t="shared" ref="V988" si="1546">T988-U988</f>
        <v>0</v>
      </c>
      <c r="W988" s="16"/>
      <c r="X988" s="17"/>
      <c r="Y988" s="13"/>
      <c r="Z988" s="13" t="s">
        <v>35</v>
      </c>
    </row>
    <row r="989" spans="1:26" x14ac:dyDescent="0.25">
      <c r="A989" s="11">
        <v>45316</v>
      </c>
      <c r="B989" s="12" t="s">
        <v>2644</v>
      </c>
      <c r="C989" s="12" t="s">
        <v>2645</v>
      </c>
      <c r="D989" s="12" t="s">
        <v>208</v>
      </c>
      <c r="E989" s="12" t="s">
        <v>29</v>
      </c>
      <c r="F989" s="12">
        <v>3576</v>
      </c>
      <c r="G989" s="13" t="s">
        <v>57</v>
      </c>
      <c r="H989" s="13" t="s">
        <v>93</v>
      </c>
      <c r="I989" s="13" t="s">
        <v>93</v>
      </c>
      <c r="J989" s="13" t="s">
        <v>94</v>
      </c>
      <c r="K989" s="14">
        <v>42.92</v>
      </c>
      <c r="L989" s="14">
        <v>25</v>
      </c>
      <c r="M989" s="14">
        <v>1.7168000000000001</v>
      </c>
      <c r="N989" s="14" t="s">
        <v>34</v>
      </c>
      <c r="O989" s="14">
        <v>25</v>
      </c>
      <c r="P989" s="14"/>
      <c r="Q989" s="16">
        <f t="shared" ref="Q989:Q990" si="1547">+L989*O989</f>
        <v>625</v>
      </c>
      <c r="R989" s="16">
        <v>0</v>
      </c>
      <c r="S989" s="16">
        <f t="shared" ref="S989:S990" si="1548">+L989*R989</f>
        <v>0</v>
      </c>
      <c r="T989" s="16">
        <f t="shared" ref="T989:T990" si="1549">+Q989-S989</f>
        <v>625</v>
      </c>
      <c r="U989" s="16">
        <f t="shared" ref="U989:U990" si="1550">+T989*1</f>
        <v>625</v>
      </c>
      <c r="V989" s="16">
        <f t="shared" ref="V989:V991" si="1551">+T989-U989</f>
        <v>0</v>
      </c>
      <c r="W989" s="16"/>
      <c r="X989" s="17"/>
      <c r="Y989" s="13"/>
      <c r="Z989" s="13" t="s">
        <v>35</v>
      </c>
    </row>
    <row r="990" spans="1:26" x14ac:dyDescent="0.25">
      <c r="A990" s="11">
        <v>45316</v>
      </c>
      <c r="B990" s="12" t="s">
        <v>2646</v>
      </c>
      <c r="C990" s="12" t="s">
        <v>2647</v>
      </c>
      <c r="D990" s="12" t="s">
        <v>82</v>
      </c>
      <c r="E990" s="12" t="s">
        <v>29</v>
      </c>
      <c r="F990" s="12" t="s">
        <v>2299</v>
      </c>
      <c r="G990" s="13" t="s">
        <v>57</v>
      </c>
      <c r="H990" s="13" t="s">
        <v>93</v>
      </c>
      <c r="I990" s="13" t="s">
        <v>93</v>
      </c>
      <c r="J990" s="13" t="s">
        <v>94</v>
      </c>
      <c r="K990" s="14">
        <v>40.72</v>
      </c>
      <c r="L990" s="14">
        <v>25</v>
      </c>
      <c r="M990" s="14">
        <v>1.6288</v>
      </c>
      <c r="N990" s="14" t="s">
        <v>34</v>
      </c>
      <c r="O990" s="14">
        <v>25</v>
      </c>
      <c r="P990" s="14"/>
      <c r="Q990" s="16">
        <f t="shared" si="1547"/>
        <v>625</v>
      </c>
      <c r="R990" s="16">
        <v>0</v>
      </c>
      <c r="S990" s="16">
        <f t="shared" si="1548"/>
        <v>0</v>
      </c>
      <c r="T990" s="16">
        <f t="shared" si="1549"/>
        <v>625</v>
      </c>
      <c r="U990" s="16">
        <f t="shared" si="1550"/>
        <v>625</v>
      </c>
      <c r="V990" s="16">
        <f t="shared" si="1551"/>
        <v>0</v>
      </c>
      <c r="W990" s="16"/>
      <c r="X990" s="17"/>
      <c r="Y990" s="13"/>
      <c r="Z990" s="13" t="s">
        <v>35</v>
      </c>
    </row>
    <row r="991" spans="1:26" x14ac:dyDescent="0.25">
      <c r="A991" s="11">
        <v>45316</v>
      </c>
      <c r="B991" s="12" t="s">
        <v>2648</v>
      </c>
      <c r="C991" s="12" t="s">
        <v>2649</v>
      </c>
      <c r="D991" s="12" t="s">
        <v>172</v>
      </c>
      <c r="E991" s="12" t="s">
        <v>29</v>
      </c>
      <c r="F991" s="12">
        <v>92362</v>
      </c>
      <c r="G991" s="13" t="s">
        <v>39</v>
      </c>
      <c r="H991" s="13" t="s">
        <v>31</v>
      </c>
      <c r="I991" s="13" t="s">
        <v>40</v>
      </c>
      <c r="J991" s="13" t="s">
        <v>41</v>
      </c>
      <c r="K991" s="14">
        <v>36.76</v>
      </c>
      <c r="L991" s="14">
        <v>25</v>
      </c>
      <c r="M991" s="14">
        <v>1.4703999999999999</v>
      </c>
      <c r="N991" s="14" t="s">
        <v>34</v>
      </c>
      <c r="O991" s="14">
        <v>68</v>
      </c>
      <c r="P991" s="14"/>
      <c r="Q991" s="15">
        <f>+L991*O991</f>
        <v>1700</v>
      </c>
      <c r="R991" s="16">
        <v>0</v>
      </c>
      <c r="S991" s="16">
        <f>+L991*R991</f>
        <v>0</v>
      </c>
      <c r="T991" s="16">
        <f>+Q991-S991</f>
        <v>1700</v>
      </c>
      <c r="U991" s="16">
        <f>+T991*0.75</f>
        <v>1275</v>
      </c>
      <c r="V991" s="16">
        <f t="shared" si="1551"/>
        <v>425</v>
      </c>
      <c r="W991" s="16"/>
      <c r="X991" s="17"/>
      <c r="Y991" s="13"/>
      <c r="Z991" s="13" t="s">
        <v>35</v>
      </c>
    </row>
    <row r="992" spans="1:26" x14ac:dyDescent="0.25">
      <c r="A992" s="11">
        <v>45316</v>
      </c>
      <c r="B992" s="12" t="s">
        <v>2650</v>
      </c>
      <c r="C992" s="12" t="s">
        <v>2651</v>
      </c>
      <c r="D992" s="12" t="s">
        <v>531</v>
      </c>
      <c r="E992" s="12" t="s">
        <v>29</v>
      </c>
      <c r="F992" s="12">
        <v>2254</v>
      </c>
      <c r="G992" s="13" t="s">
        <v>101</v>
      </c>
      <c r="H992" s="13" t="s">
        <v>31</v>
      </c>
      <c r="I992" s="13" t="s">
        <v>69</v>
      </c>
      <c r="J992" s="13" t="s">
        <v>70</v>
      </c>
      <c r="K992" s="14">
        <v>36.42</v>
      </c>
      <c r="L992" s="14">
        <v>25</v>
      </c>
      <c r="M992" s="14">
        <v>1.4568000000000001</v>
      </c>
      <c r="N992" s="14">
        <v>48</v>
      </c>
      <c r="O992" s="14" t="s">
        <v>34</v>
      </c>
      <c r="P992" s="14"/>
      <c r="Q992" s="15">
        <f t="shared" ref="Q992" si="1552">K992*N992</f>
        <v>1748.16</v>
      </c>
      <c r="R992" s="16">
        <v>0</v>
      </c>
      <c r="S992" s="16">
        <f t="shared" ref="S992" si="1553">K992*R992</f>
        <v>0</v>
      </c>
      <c r="T992" s="16">
        <f t="shared" ref="T992" si="1554">Q992-S992</f>
        <v>1748.16</v>
      </c>
      <c r="U992" s="16">
        <f t="shared" ref="U992" si="1555">T992*1</f>
        <v>1748.16</v>
      </c>
      <c r="V992" s="16">
        <f t="shared" ref="V992" si="1556">T992-U992</f>
        <v>0</v>
      </c>
      <c r="W992" s="17"/>
      <c r="X992" s="17"/>
      <c r="Y992" s="13"/>
      <c r="Z992" s="13" t="s">
        <v>35</v>
      </c>
    </row>
    <row r="993" spans="1:26" x14ac:dyDescent="0.25">
      <c r="A993" s="11">
        <v>45316</v>
      </c>
      <c r="B993" s="12" t="s">
        <v>2652</v>
      </c>
      <c r="C993" s="12" t="s">
        <v>2653</v>
      </c>
      <c r="D993" s="12" t="s">
        <v>578</v>
      </c>
      <c r="E993" s="12" t="s">
        <v>29</v>
      </c>
      <c r="F993" s="12">
        <v>3505</v>
      </c>
      <c r="G993" s="13" t="s">
        <v>57</v>
      </c>
      <c r="H993" s="13" t="s">
        <v>93</v>
      </c>
      <c r="I993" s="13" t="s">
        <v>93</v>
      </c>
      <c r="J993" s="13" t="s">
        <v>94</v>
      </c>
      <c r="K993" s="14">
        <v>33.68</v>
      </c>
      <c r="L993" s="14">
        <v>20</v>
      </c>
      <c r="M993" s="14">
        <v>1.6839999999999999</v>
      </c>
      <c r="N993" s="14" t="s">
        <v>34</v>
      </c>
      <c r="O993" s="14">
        <v>25</v>
      </c>
      <c r="P993" s="14"/>
      <c r="Q993" s="16">
        <f t="shared" ref="Q993" si="1557">+L993*O993</f>
        <v>500</v>
      </c>
      <c r="R993" s="16">
        <v>0</v>
      </c>
      <c r="S993" s="16">
        <f t="shared" ref="S993" si="1558">+L993*R993</f>
        <v>0</v>
      </c>
      <c r="T993" s="16">
        <f t="shared" ref="T993" si="1559">+Q993-S993</f>
        <v>500</v>
      </c>
      <c r="U993" s="16">
        <f t="shared" ref="U993" si="1560">+T993*1</f>
        <v>500</v>
      </c>
      <c r="V993" s="16">
        <f t="shared" ref="V993" si="1561">+T993-U993</f>
        <v>0</v>
      </c>
      <c r="W993" s="17"/>
      <c r="X993" s="17"/>
      <c r="Y993" s="13"/>
      <c r="Z993" s="13" t="s">
        <v>35</v>
      </c>
    </row>
    <row r="994" spans="1:26" x14ac:dyDescent="0.25">
      <c r="A994" s="11">
        <v>45316</v>
      </c>
      <c r="B994" s="12" t="s">
        <v>2654</v>
      </c>
      <c r="C994" s="12" t="s">
        <v>2655</v>
      </c>
      <c r="D994" s="12" t="s">
        <v>100</v>
      </c>
      <c r="E994" s="12" t="s">
        <v>29</v>
      </c>
      <c r="F994" s="12">
        <v>2111</v>
      </c>
      <c r="G994" s="13" t="s">
        <v>101</v>
      </c>
      <c r="H994" s="13" t="s">
        <v>31</v>
      </c>
      <c r="I994" s="13" t="s">
        <v>40</v>
      </c>
      <c r="J994" s="13" t="s">
        <v>41</v>
      </c>
      <c r="K994" s="14">
        <v>34.64</v>
      </c>
      <c r="L994" s="14">
        <v>25</v>
      </c>
      <c r="M994" s="14">
        <v>1.3855999999999999</v>
      </c>
      <c r="N994" s="14">
        <v>46</v>
      </c>
      <c r="O994" s="14" t="s">
        <v>34</v>
      </c>
      <c r="P994" s="14"/>
      <c r="Q994" s="15">
        <f>K994*N994</f>
        <v>1593.44</v>
      </c>
      <c r="R994" s="16">
        <v>0</v>
      </c>
      <c r="S994" s="16">
        <f>K994*R994</f>
        <v>0</v>
      </c>
      <c r="T994" s="16">
        <f>Q994-S994</f>
        <v>1593.44</v>
      </c>
      <c r="U994" s="16">
        <f>T994*1</f>
        <v>1593.44</v>
      </c>
      <c r="V994" s="16">
        <f>T994-U994</f>
        <v>0</v>
      </c>
      <c r="W994" s="17">
        <v>0</v>
      </c>
      <c r="X994" s="17"/>
      <c r="Y994" s="13"/>
      <c r="Z994" s="13" t="s">
        <v>35</v>
      </c>
    </row>
    <row r="995" spans="1:26" x14ac:dyDescent="0.25">
      <c r="A995" s="11">
        <v>45316</v>
      </c>
      <c r="B995" s="12" t="s">
        <v>2656</v>
      </c>
      <c r="C995" s="12" t="s">
        <v>2657</v>
      </c>
      <c r="D995" s="12" t="s">
        <v>1675</v>
      </c>
      <c r="E995" s="12" t="s">
        <v>29</v>
      </c>
      <c r="F995" s="12">
        <v>1211</v>
      </c>
      <c r="G995" s="13" t="s">
        <v>57</v>
      </c>
      <c r="H995" s="13" t="s">
        <v>31</v>
      </c>
      <c r="I995" s="13" t="s">
        <v>58</v>
      </c>
      <c r="J995" s="13" t="s">
        <v>59</v>
      </c>
      <c r="K995" s="14">
        <v>32.5</v>
      </c>
      <c r="L995" s="14">
        <v>20</v>
      </c>
      <c r="M995" s="14">
        <v>1.625</v>
      </c>
      <c r="N995" s="14" t="s">
        <v>34</v>
      </c>
      <c r="O995" s="14">
        <v>68</v>
      </c>
      <c r="P995" s="14"/>
      <c r="Q995" s="16">
        <f t="shared" ref="Q995:Q997" si="1562">+L995*O995</f>
        <v>1360</v>
      </c>
      <c r="R995" s="16">
        <v>0</v>
      </c>
      <c r="S995" s="16">
        <f t="shared" ref="S995:S997" si="1563">+L995*R995</f>
        <v>0</v>
      </c>
      <c r="T995" s="16">
        <f t="shared" ref="T995:T997" si="1564">+Q995-S995</f>
        <v>1360</v>
      </c>
      <c r="U995" s="16">
        <f t="shared" ref="U995:U997" si="1565">+T995*1</f>
        <v>1360</v>
      </c>
      <c r="V995" s="16">
        <f t="shared" ref="V995:V997" si="1566">+T995-U995</f>
        <v>0</v>
      </c>
      <c r="W995" s="16"/>
      <c r="X995" s="17"/>
      <c r="Y995" s="13"/>
      <c r="Z995" s="13" t="s">
        <v>35</v>
      </c>
    </row>
    <row r="996" spans="1:26" x14ac:dyDescent="0.25">
      <c r="A996" s="11">
        <v>45316</v>
      </c>
      <c r="B996" s="12" t="s">
        <v>2658</v>
      </c>
      <c r="C996" s="12" t="s">
        <v>2659</v>
      </c>
      <c r="D996" s="12" t="s">
        <v>89</v>
      </c>
      <c r="E996" s="12" t="s">
        <v>29</v>
      </c>
      <c r="F996" s="12">
        <v>3481</v>
      </c>
      <c r="G996" s="13" t="s">
        <v>57</v>
      </c>
      <c r="H996" s="13" t="s">
        <v>31</v>
      </c>
      <c r="I996" s="13" t="s">
        <v>40</v>
      </c>
      <c r="J996" s="13" t="s">
        <v>41</v>
      </c>
      <c r="K996" s="14">
        <v>38.299999999999997</v>
      </c>
      <c r="L996" s="14">
        <v>25</v>
      </c>
      <c r="M996" s="14">
        <v>1.5319999999999998</v>
      </c>
      <c r="N996" s="14" t="s">
        <v>34</v>
      </c>
      <c r="O996" s="14">
        <v>68</v>
      </c>
      <c r="P996" s="14"/>
      <c r="Q996" s="16">
        <f t="shared" si="1562"/>
        <v>1700</v>
      </c>
      <c r="R996" s="16">
        <v>0</v>
      </c>
      <c r="S996" s="16">
        <f t="shared" si="1563"/>
        <v>0</v>
      </c>
      <c r="T996" s="16">
        <f t="shared" si="1564"/>
        <v>1700</v>
      </c>
      <c r="U996" s="16">
        <f t="shared" si="1565"/>
        <v>1700</v>
      </c>
      <c r="V996" s="16">
        <f t="shared" si="1566"/>
        <v>0</v>
      </c>
      <c r="W996" s="17"/>
      <c r="X996" s="17"/>
      <c r="Y996" s="13"/>
      <c r="Z996" s="13" t="s">
        <v>35</v>
      </c>
    </row>
    <row r="997" spans="1:26" x14ac:dyDescent="0.25">
      <c r="A997" s="11">
        <v>45316</v>
      </c>
      <c r="B997" s="12" t="s">
        <v>2502</v>
      </c>
      <c r="C997" s="12" t="s">
        <v>2660</v>
      </c>
      <c r="D997" s="12" t="s">
        <v>79</v>
      </c>
      <c r="E997" s="12" t="s">
        <v>29</v>
      </c>
      <c r="F997" s="12">
        <v>3437</v>
      </c>
      <c r="G997" s="13" t="s">
        <v>57</v>
      </c>
      <c r="H997" s="13" t="s">
        <v>31</v>
      </c>
      <c r="I997" s="13" t="s">
        <v>58</v>
      </c>
      <c r="J997" s="13" t="s">
        <v>59</v>
      </c>
      <c r="K997" s="14">
        <v>43.88</v>
      </c>
      <c r="L997" s="14">
        <v>25</v>
      </c>
      <c r="M997" s="14">
        <v>1.7552000000000001</v>
      </c>
      <c r="N997" s="14" t="s">
        <v>34</v>
      </c>
      <c r="O997" s="14">
        <v>68</v>
      </c>
      <c r="P997" s="14"/>
      <c r="Q997" s="16">
        <f t="shared" si="1562"/>
        <v>1700</v>
      </c>
      <c r="R997" s="16">
        <v>0</v>
      </c>
      <c r="S997" s="16">
        <f t="shared" si="1563"/>
        <v>0</v>
      </c>
      <c r="T997" s="16">
        <f t="shared" si="1564"/>
        <v>1700</v>
      </c>
      <c r="U997" s="16">
        <f t="shared" si="1565"/>
        <v>1700</v>
      </c>
      <c r="V997" s="16">
        <f t="shared" si="1566"/>
        <v>0</v>
      </c>
      <c r="W997" s="16"/>
      <c r="X997" s="17"/>
      <c r="Y997" s="13"/>
      <c r="Z997" s="13" t="s">
        <v>35</v>
      </c>
    </row>
    <row r="998" spans="1:26" x14ac:dyDescent="0.25">
      <c r="A998" s="11">
        <v>45316</v>
      </c>
      <c r="B998" s="12" t="s">
        <v>2661</v>
      </c>
      <c r="C998" s="12" t="s">
        <v>2662</v>
      </c>
      <c r="D998" s="12" t="s">
        <v>306</v>
      </c>
      <c r="E998" s="12" t="s">
        <v>29</v>
      </c>
      <c r="F998" s="12">
        <v>276</v>
      </c>
      <c r="G998" s="13" t="s">
        <v>83</v>
      </c>
      <c r="H998" s="13" t="s">
        <v>31</v>
      </c>
      <c r="I998" s="13" t="s">
        <v>40</v>
      </c>
      <c r="J998" s="13" t="s">
        <v>41</v>
      </c>
      <c r="K998" s="14">
        <v>38</v>
      </c>
      <c r="L998" s="14">
        <v>25</v>
      </c>
      <c r="M998" s="14">
        <v>1.52</v>
      </c>
      <c r="N998" s="14" t="s">
        <v>34</v>
      </c>
      <c r="O998" s="14">
        <v>70</v>
      </c>
      <c r="P998" s="14"/>
      <c r="Q998" s="15">
        <f>L998*O998</f>
        <v>1750</v>
      </c>
      <c r="R998" s="16">
        <v>0</v>
      </c>
      <c r="S998" s="16">
        <f>L998*R998</f>
        <v>0</v>
      </c>
      <c r="T998" s="16">
        <f>Q998-S998</f>
        <v>1750</v>
      </c>
      <c r="U998" s="16">
        <f>T998*1</f>
        <v>1750</v>
      </c>
      <c r="V998" s="16">
        <f>T998-U998</f>
        <v>0</v>
      </c>
      <c r="W998" s="17"/>
      <c r="X998" s="17"/>
      <c r="Y998" s="13"/>
      <c r="Z998" s="13" t="s">
        <v>35</v>
      </c>
    </row>
    <row r="999" spans="1:26" x14ac:dyDescent="0.25">
      <c r="A999" s="11">
        <v>45316</v>
      </c>
      <c r="B999" s="12" t="s">
        <v>2663</v>
      </c>
      <c r="C999" s="12" t="s">
        <v>2664</v>
      </c>
      <c r="D999" s="12" t="s">
        <v>107</v>
      </c>
      <c r="E999" s="12" t="s">
        <v>29</v>
      </c>
      <c r="F999" s="12" t="s">
        <v>45</v>
      </c>
      <c r="G999" s="13" t="s">
        <v>46</v>
      </c>
      <c r="H999" s="13" t="s">
        <v>31</v>
      </c>
      <c r="I999" s="13" t="s">
        <v>40</v>
      </c>
      <c r="J999" s="13" t="s">
        <v>41</v>
      </c>
      <c r="K999" s="14">
        <v>3.1</v>
      </c>
      <c r="L999" s="14">
        <v>2</v>
      </c>
      <c r="M999" s="14">
        <v>1.55</v>
      </c>
      <c r="N999" s="14">
        <v>46</v>
      </c>
      <c r="O999" s="14" t="s">
        <v>34</v>
      </c>
      <c r="P999" s="14"/>
      <c r="Q999" s="15">
        <f t="shared" ref="Q999" si="1567">+K999*N999</f>
        <v>142.6</v>
      </c>
      <c r="R999" s="16">
        <v>0</v>
      </c>
      <c r="S999" s="16">
        <f t="shared" ref="S999" si="1568">+K999*R999</f>
        <v>0</v>
      </c>
      <c r="T999" s="16">
        <f t="shared" ref="T999" si="1569">+Q999-S999</f>
        <v>142.6</v>
      </c>
      <c r="U999" s="16">
        <f t="shared" ref="U999" si="1570">+T999*0</f>
        <v>0</v>
      </c>
      <c r="V999" s="16">
        <f>+T999-U999</f>
        <v>142.6</v>
      </c>
      <c r="W999" s="16"/>
      <c r="X999" s="17"/>
      <c r="Y999" s="13"/>
      <c r="Z999" s="13" t="s">
        <v>35</v>
      </c>
    </row>
    <row r="1000" spans="1:26" x14ac:dyDescent="0.25">
      <c r="A1000" s="11">
        <v>45316</v>
      </c>
      <c r="B1000" s="12" t="s">
        <v>2665</v>
      </c>
      <c r="C1000" s="12" t="s">
        <v>2666</v>
      </c>
      <c r="D1000" s="12" t="s">
        <v>97</v>
      </c>
      <c r="E1000" s="12" t="s">
        <v>29</v>
      </c>
      <c r="F1000" s="12"/>
      <c r="G1000" s="13" t="s">
        <v>63</v>
      </c>
      <c r="H1000" s="13" t="s">
        <v>31</v>
      </c>
      <c r="I1000" s="13" t="s">
        <v>58</v>
      </c>
      <c r="J1000" s="13" t="s">
        <v>59</v>
      </c>
      <c r="K1000" s="14">
        <v>43.12</v>
      </c>
      <c r="L1000" s="14">
        <v>25</v>
      </c>
      <c r="M1000" s="14">
        <v>1.7247999999999999</v>
      </c>
      <c r="N1000" s="14">
        <v>88</v>
      </c>
      <c r="O1000" s="14" t="s">
        <v>34</v>
      </c>
      <c r="P1000" s="14"/>
      <c r="Q1000" s="15">
        <f>+K1000*N1000</f>
        <v>3794.56</v>
      </c>
      <c r="R1000" s="16">
        <v>43</v>
      </c>
      <c r="S1000" s="16">
        <f>+K1000*R1000</f>
        <v>1854.1599999999999</v>
      </c>
      <c r="T1000" s="16">
        <f>+Q1000-S1000</f>
        <v>1940.4</v>
      </c>
      <c r="U1000" s="16">
        <f t="shared" ref="U1000:U1001" si="1571">+T1000*1</f>
        <v>1940.4</v>
      </c>
      <c r="V1000" s="16">
        <f t="shared" ref="V1000:V1001" si="1572">+T1000-U1000</f>
        <v>0</v>
      </c>
      <c r="W1000" s="17">
        <f>+K1000*40</f>
        <v>1724.8</v>
      </c>
      <c r="X1000" s="17"/>
      <c r="Y1000" s="13" t="s">
        <v>57</v>
      </c>
      <c r="Z1000" s="13" t="s">
        <v>65</v>
      </c>
    </row>
    <row r="1001" spans="1:26" x14ac:dyDescent="0.25">
      <c r="A1001" s="11">
        <v>45316</v>
      </c>
      <c r="B1001" s="12" t="s">
        <v>2667</v>
      </c>
      <c r="C1001" s="12" t="s">
        <v>2668</v>
      </c>
      <c r="D1001" s="12" t="s">
        <v>244</v>
      </c>
      <c r="E1001" s="12" t="s">
        <v>29</v>
      </c>
      <c r="F1001" s="12">
        <v>3630</v>
      </c>
      <c r="G1001" s="13" t="s">
        <v>57</v>
      </c>
      <c r="H1001" s="13" t="s">
        <v>31</v>
      </c>
      <c r="I1001" s="13" t="s">
        <v>58</v>
      </c>
      <c r="J1001" s="13" t="s">
        <v>59</v>
      </c>
      <c r="K1001" s="14">
        <v>42.04</v>
      </c>
      <c r="L1001" s="14">
        <v>25</v>
      </c>
      <c r="M1001" s="14">
        <v>1.6816</v>
      </c>
      <c r="N1001" s="14" t="s">
        <v>34</v>
      </c>
      <c r="O1001" s="14">
        <v>68</v>
      </c>
      <c r="P1001" s="14"/>
      <c r="Q1001" s="16">
        <f t="shared" ref="Q1001" si="1573">+L1001*O1001</f>
        <v>1700</v>
      </c>
      <c r="R1001" s="16">
        <v>0</v>
      </c>
      <c r="S1001" s="16">
        <f t="shared" ref="S1001" si="1574">+L1001*R1001</f>
        <v>0</v>
      </c>
      <c r="T1001" s="16">
        <f t="shared" ref="T1001:T1002" si="1575">+Q1001-S1001</f>
        <v>1700</v>
      </c>
      <c r="U1001" s="16">
        <f t="shared" si="1571"/>
        <v>1700</v>
      </c>
      <c r="V1001" s="16">
        <f t="shared" si="1572"/>
        <v>0</v>
      </c>
      <c r="W1001" s="16"/>
      <c r="X1001" s="17"/>
      <c r="Y1001" s="13"/>
      <c r="Z1001" s="13" t="s">
        <v>35</v>
      </c>
    </row>
    <row r="1002" spans="1:26" x14ac:dyDescent="0.25">
      <c r="A1002" s="11">
        <v>45316</v>
      </c>
      <c r="B1002" s="12" t="s">
        <v>2669</v>
      </c>
      <c r="C1002" s="12" t="s">
        <v>2670</v>
      </c>
      <c r="D1002" s="12" t="s">
        <v>92</v>
      </c>
      <c r="E1002" s="12" t="s">
        <v>29</v>
      </c>
      <c r="F1002" s="12" t="s">
        <v>45</v>
      </c>
      <c r="G1002" s="13" t="s">
        <v>46</v>
      </c>
      <c r="H1002" s="13" t="s">
        <v>93</v>
      </c>
      <c r="I1002" s="13" t="s">
        <v>93</v>
      </c>
      <c r="J1002" s="13" t="s">
        <v>94</v>
      </c>
      <c r="K1002" s="14">
        <v>36.14</v>
      </c>
      <c r="L1002" s="14">
        <v>25</v>
      </c>
      <c r="M1002" s="14">
        <v>1.4456</v>
      </c>
      <c r="N1002" s="14">
        <v>15</v>
      </c>
      <c r="O1002" s="14" t="s">
        <v>34</v>
      </c>
      <c r="P1002" s="14"/>
      <c r="Q1002" s="15">
        <f t="shared" ref="Q1002" si="1576">+K1002*N1002</f>
        <v>542.1</v>
      </c>
      <c r="R1002" s="16">
        <v>0</v>
      </c>
      <c r="S1002" s="16">
        <f t="shared" ref="S1002" si="1577">+K1002*R1002</f>
        <v>0</v>
      </c>
      <c r="T1002" s="16">
        <f t="shared" si="1575"/>
        <v>542.1</v>
      </c>
      <c r="U1002" s="16">
        <f t="shared" ref="U1002" si="1578">+T1002*0</f>
        <v>0</v>
      </c>
      <c r="V1002" s="16">
        <f>+T1002-U1002</f>
        <v>542.1</v>
      </c>
      <c r="W1002" s="17"/>
      <c r="X1002" s="17"/>
      <c r="Y1002" s="13"/>
      <c r="Z1002" s="13" t="s">
        <v>35</v>
      </c>
    </row>
    <row r="1003" spans="1:26" x14ac:dyDescent="0.25">
      <c r="A1003" s="11">
        <v>45316</v>
      </c>
      <c r="B1003" s="12" t="s">
        <v>2671</v>
      </c>
      <c r="C1003" s="12" t="s">
        <v>2672</v>
      </c>
      <c r="D1003" s="12" t="s">
        <v>410</v>
      </c>
      <c r="E1003" s="12" t="s">
        <v>29</v>
      </c>
      <c r="F1003" s="12">
        <v>460</v>
      </c>
      <c r="G1003" s="13" t="s">
        <v>145</v>
      </c>
      <c r="H1003" s="13" t="s">
        <v>31</v>
      </c>
      <c r="I1003" s="13" t="s">
        <v>58</v>
      </c>
      <c r="J1003" s="13" t="s">
        <v>59</v>
      </c>
      <c r="K1003" s="14">
        <v>41.18</v>
      </c>
      <c r="L1003" s="14">
        <v>25</v>
      </c>
      <c r="M1003" s="14">
        <v>1.6472</v>
      </c>
      <c r="N1003" s="14">
        <v>43</v>
      </c>
      <c r="O1003" s="14" t="s">
        <v>34</v>
      </c>
      <c r="P1003" s="14"/>
      <c r="Q1003" s="16">
        <f>K1003*N1003</f>
        <v>1770.74</v>
      </c>
      <c r="R1003" s="16">
        <v>0</v>
      </c>
      <c r="S1003" s="16">
        <f>K1003*R1003</f>
        <v>0</v>
      </c>
      <c r="T1003" s="16">
        <f>Q1003-S1003</f>
        <v>1770.74</v>
      </c>
      <c r="U1003" s="16">
        <f>T1003*1</f>
        <v>1770.74</v>
      </c>
      <c r="V1003" s="16">
        <f>T1003-U1003</f>
        <v>0</v>
      </c>
      <c r="W1003" s="17"/>
      <c r="X1003" s="17"/>
      <c r="Y1003" s="13"/>
      <c r="Z1003" s="13" t="s">
        <v>35</v>
      </c>
    </row>
    <row r="1004" spans="1:26" x14ac:dyDescent="0.25">
      <c r="A1004" s="11">
        <v>45316</v>
      </c>
      <c r="B1004" s="12" t="s">
        <v>2673</v>
      </c>
      <c r="C1004" s="12" t="s">
        <v>2674</v>
      </c>
      <c r="D1004" s="12" t="s">
        <v>801</v>
      </c>
      <c r="E1004" s="12" t="s">
        <v>29</v>
      </c>
      <c r="F1004" s="12">
        <v>20237</v>
      </c>
      <c r="G1004" s="13" t="s">
        <v>101</v>
      </c>
      <c r="H1004" s="13" t="s">
        <v>31</v>
      </c>
      <c r="I1004" s="13" t="s">
        <v>40</v>
      </c>
      <c r="J1004" s="13" t="s">
        <v>41</v>
      </c>
      <c r="K1004" s="14">
        <v>32.32</v>
      </c>
      <c r="L1004" s="14">
        <v>25</v>
      </c>
      <c r="M1004" s="14">
        <v>1.2927999999999999</v>
      </c>
      <c r="N1004" s="14">
        <v>46</v>
      </c>
      <c r="O1004" s="14" t="s">
        <v>34</v>
      </c>
      <c r="P1004" s="14"/>
      <c r="Q1004" s="15">
        <f>K1004*N1004</f>
        <v>1486.72</v>
      </c>
      <c r="R1004" s="16">
        <v>0</v>
      </c>
      <c r="S1004" s="16">
        <f>K1004*R1004</f>
        <v>0</v>
      </c>
      <c r="T1004" s="16">
        <f>Q1004-S1004</f>
        <v>1486.72</v>
      </c>
      <c r="U1004" s="16">
        <f>T1004*1</f>
        <v>1486.72</v>
      </c>
      <c r="V1004" s="16">
        <f>T1004-U1004</f>
        <v>0</v>
      </c>
      <c r="W1004" s="17">
        <v>0</v>
      </c>
      <c r="X1004" s="17"/>
      <c r="Y1004" s="13"/>
      <c r="Z1004" s="13" t="s">
        <v>35</v>
      </c>
    </row>
    <row r="1005" spans="1:26" x14ac:dyDescent="0.25">
      <c r="A1005" s="11">
        <v>45316</v>
      </c>
      <c r="B1005" s="12" t="s">
        <v>2675</v>
      </c>
      <c r="C1005" s="12" t="s">
        <v>2676</v>
      </c>
      <c r="D1005" s="12" t="s">
        <v>1797</v>
      </c>
      <c r="E1005" s="12" t="s">
        <v>29</v>
      </c>
      <c r="F1005" s="12"/>
      <c r="G1005" s="13" t="s">
        <v>282</v>
      </c>
      <c r="H1005" s="13" t="s">
        <v>31</v>
      </c>
      <c r="I1005" s="13" t="s">
        <v>58</v>
      </c>
      <c r="J1005" s="13" t="s">
        <v>59</v>
      </c>
      <c r="K1005" s="14">
        <v>43.64</v>
      </c>
      <c r="L1005" s="14">
        <v>25</v>
      </c>
      <c r="M1005" s="14">
        <v>1.7456</v>
      </c>
      <c r="N1005" s="14">
        <v>91</v>
      </c>
      <c r="O1005" s="14" t="s">
        <v>34</v>
      </c>
      <c r="P1005" s="14"/>
      <c r="Q1005" s="15">
        <f>+K1005*N1005</f>
        <v>3971.2400000000002</v>
      </c>
      <c r="R1005" s="16">
        <v>40</v>
      </c>
      <c r="S1005" s="16">
        <f>K1005*R1005</f>
        <v>1745.6</v>
      </c>
      <c r="T1005" s="16">
        <f t="shared" ref="T1005:T1006" si="1579">Q1005-S1005</f>
        <v>2225.6400000000003</v>
      </c>
      <c r="U1005" s="16">
        <f t="shared" ref="U1005:U1006" si="1580">T1005*1</f>
        <v>2225.6400000000003</v>
      </c>
      <c r="V1005" s="16">
        <f t="shared" ref="V1005:V1006" si="1581">T1005-U1005</f>
        <v>0</v>
      </c>
      <c r="W1005" s="16">
        <f>K1005*36</f>
        <v>1571.04</v>
      </c>
      <c r="X1005" s="17"/>
      <c r="Y1005" s="13" t="s">
        <v>53</v>
      </c>
      <c r="Z1005" s="13" t="s">
        <v>283</v>
      </c>
    </row>
    <row r="1006" spans="1:26" x14ac:dyDescent="0.25">
      <c r="A1006" s="11">
        <v>45316</v>
      </c>
      <c r="B1006" s="12" t="s">
        <v>2677</v>
      </c>
      <c r="C1006" s="12" t="s">
        <v>2678</v>
      </c>
      <c r="D1006" s="12" t="s">
        <v>86</v>
      </c>
      <c r="E1006" s="12" t="s">
        <v>29</v>
      </c>
      <c r="F1006" s="12"/>
      <c r="G1006" s="13" t="s">
        <v>282</v>
      </c>
      <c r="H1006" s="13" t="s">
        <v>31</v>
      </c>
      <c r="I1006" s="13" t="s">
        <v>69</v>
      </c>
      <c r="J1006" s="13" t="s">
        <v>70</v>
      </c>
      <c r="K1006" s="14">
        <v>40.9</v>
      </c>
      <c r="L1006" s="14">
        <v>28</v>
      </c>
      <c r="M1006" s="14">
        <v>1.4607142857142856</v>
      </c>
      <c r="N1006" s="14">
        <v>91</v>
      </c>
      <c r="O1006" s="14" t="s">
        <v>34</v>
      </c>
      <c r="P1006" s="14"/>
      <c r="Q1006" s="15">
        <f>+K1006*N1006</f>
        <v>3721.9</v>
      </c>
      <c r="R1006" s="16">
        <v>40</v>
      </c>
      <c r="S1006" s="16">
        <f>K1006*R1006</f>
        <v>1636</v>
      </c>
      <c r="T1006" s="16">
        <f t="shared" si="1579"/>
        <v>2085.9</v>
      </c>
      <c r="U1006" s="16">
        <f t="shared" si="1580"/>
        <v>2085.9</v>
      </c>
      <c r="V1006" s="16">
        <f t="shared" si="1581"/>
        <v>0</v>
      </c>
      <c r="W1006" s="16">
        <f>K1006*36</f>
        <v>1472.3999999999999</v>
      </c>
      <c r="X1006" s="17"/>
      <c r="Y1006" s="13" t="s">
        <v>53</v>
      </c>
      <c r="Z1006" s="13" t="s">
        <v>283</v>
      </c>
    </row>
    <row r="1007" spans="1:26" x14ac:dyDescent="0.25">
      <c r="A1007" s="11">
        <v>45316</v>
      </c>
      <c r="B1007" s="12" t="s">
        <v>2679</v>
      </c>
      <c r="C1007" s="12" t="s">
        <v>2680</v>
      </c>
      <c r="D1007" s="12" t="s">
        <v>2681</v>
      </c>
      <c r="E1007" s="12" t="s">
        <v>29</v>
      </c>
      <c r="F1007" s="12">
        <v>483</v>
      </c>
      <c r="G1007" s="13" t="s">
        <v>83</v>
      </c>
      <c r="H1007" s="13" t="s">
        <v>31</v>
      </c>
      <c r="I1007" s="13" t="s">
        <v>58</v>
      </c>
      <c r="J1007" s="13" t="s">
        <v>59</v>
      </c>
      <c r="K1007" s="14">
        <v>13.08</v>
      </c>
      <c r="L1007" s="14">
        <v>8</v>
      </c>
      <c r="M1007" s="14">
        <v>1.635</v>
      </c>
      <c r="N1007" s="14" t="s">
        <v>34</v>
      </c>
      <c r="O1007" s="14">
        <v>70</v>
      </c>
      <c r="P1007" s="14"/>
      <c r="Q1007" s="15">
        <f>L1007*O1007</f>
        <v>560</v>
      </c>
      <c r="R1007" s="16">
        <v>0</v>
      </c>
      <c r="S1007" s="16">
        <f>L1007*R1007</f>
        <v>0</v>
      </c>
      <c r="T1007" s="16">
        <f>Q1007-S1007</f>
        <v>560</v>
      </c>
      <c r="U1007" s="16">
        <f>T1007*1</f>
        <v>560</v>
      </c>
      <c r="V1007" s="16">
        <f>T1007-U1007</f>
        <v>0</v>
      </c>
      <c r="W1007" s="16"/>
      <c r="X1007" s="17"/>
      <c r="Y1007" s="13"/>
      <c r="Z1007" s="13" t="s">
        <v>35</v>
      </c>
    </row>
    <row r="1008" spans="1:26" x14ac:dyDescent="0.25">
      <c r="A1008" s="11">
        <v>45316</v>
      </c>
      <c r="B1008" s="12" t="s">
        <v>2682</v>
      </c>
      <c r="C1008" s="12" t="s">
        <v>2683</v>
      </c>
      <c r="D1008" s="12" t="s">
        <v>107</v>
      </c>
      <c r="E1008" s="12" t="s">
        <v>29</v>
      </c>
      <c r="F1008" s="12" t="s">
        <v>45</v>
      </c>
      <c r="G1008" s="13" t="s">
        <v>46</v>
      </c>
      <c r="H1008" s="13" t="s">
        <v>31</v>
      </c>
      <c r="I1008" s="13" t="s">
        <v>40</v>
      </c>
      <c r="J1008" s="13" t="s">
        <v>41</v>
      </c>
      <c r="K1008" s="14">
        <v>7.96</v>
      </c>
      <c r="L1008" s="14">
        <v>5</v>
      </c>
      <c r="M1008" s="14">
        <v>1.5920000000000001</v>
      </c>
      <c r="N1008" s="14">
        <v>46</v>
      </c>
      <c r="O1008" s="14" t="s">
        <v>34</v>
      </c>
      <c r="P1008" s="14"/>
      <c r="Q1008" s="15">
        <f t="shared" ref="Q1008" si="1582">+K1008*N1008</f>
        <v>366.16</v>
      </c>
      <c r="R1008" s="16">
        <v>0</v>
      </c>
      <c r="S1008" s="16">
        <f t="shared" ref="S1008" si="1583">+K1008*R1008</f>
        <v>0</v>
      </c>
      <c r="T1008" s="16">
        <f t="shared" ref="T1008" si="1584">+Q1008-S1008</f>
        <v>366.16</v>
      </c>
      <c r="U1008" s="16">
        <f t="shared" ref="U1008" si="1585">+T1008*0</f>
        <v>0</v>
      </c>
      <c r="V1008" s="16">
        <f>+T1008-U1008</f>
        <v>366.16</v>
      </c>
      <c r="W1008" s="16"/>
      <c r="X1008" s="17"/>
      <c r="Y1008" s="13"/>
      <c r="Z1008" s="13" t="s">
        <v>35</v>
      </c>
    </row>
    <row r="1009" spans="1:26" x14ac:dyDescent="0.25">
      <c r="A1009" s="11">
        <v>45316</v>
      </c>
      <c r="B1009" s="12" t="s">
        <v>2684</v>
      </c>
      <c r="C1009" s="12" t="s">
        <v>2685</v>
      </c>
      <c r="D1009" s="12" t="s">
        <v>2264</v>
      </c>
      <c r="E1009" s="12" t="s">
        <v>29</v>
      </c>
      <c r="F1009" s="12">
        <v>461</v>
      </c>
      <c r="G1009" s="13" t="s">
        <v>145</v>
      </c>
      <c r="H1009" s="13" t="s">
        <v>47</v>
      </c>
      <c r="I1009" s="13" t="s">
        <v>368</v>
      </c>
      <c r="J1009" s="13" t="s">
        <v>369</v>
      </c>
      <c r="K1009" s="14">
        <v>38.58</v>
      </c>
      <c r="L1009" s="14">
        <v>25</v>
      </c>
      <c r="M1009" s="14">
        <v>1.5431999999999999</v>
      </c>
      <c r="N1009" s="14">
        <v>32</v>
      </c>
      <c r="O1009" s="14" t="s">
        <v>34</v>
      </c>
      <c r="P1009" s="14"/>
      <c r="Q1009" s="16">
        <f>K1009*N1009</f>
        <v>1234.56</v>
      </c>
      <c r="R1009" s="16">
        <v>0</v>
      </c>
      <c r="S1009" s="16">
        <f>K1009*R1009</f>
        <v>0</v>
      </c>
      <c r="T1009" s="16">
        <f>Q1009-S1009</f>
        <v>1234.56</v>
      </c>
      <c r="U1009" s="16">
        <f>T1009*1</f>
        <v>1234.56</v>
      </c>
      <c r="V1009" s="16">
        <f>T1009-U1009</f>
        <v>0</v>
      </c>
      <c r="W1009" s="16"/>
      <c r="X1009" s="17"/>
      <c r="Y1009" s="13"/>
      <c r="Z1009" s="13" t="s">
        <v>35</v>
      </c>
    </row>
    <row r="1010" spans="1:26" x14ac:dyDescent="0.25">
      <c r="A1010" s="11">
        <v>45316</v>
      </c>
      <c r="B1010" s="12" t="s">
        <v>2686</v>
      </c>
      <c r="C1010" s="12" t="s">
        <v>2687</v>
      </c>
      <c r="D1010" s="12" t="s">
        <v>2267</v>
      </c>
      <c r="E1010" s="12" t="s">
        <v>29</v>
      </c>
      <c r="F1010" s="12">
        <v>462</v>
      </c>
      <c r="G1010" s="13" t="s">
        <v>145</v>
      </c>
      <c r="H1010" s="13" t="s">
        <v>47</v>
      </c>
      <c r="I1010" s="13" t="s">
        <v>368</v>
      </c>
      <c r="J1010" s="13" t="s">
        <v>369</v>
      </c>
      <c r="K1010" s="14">
        <v>40.6</v>
      </c>
      <c r="L1010" s="14">
        <v>25</v>
      </c>
      <c r="M1010" s="14">
        <v>1.6240000000000001</v>
      </c>
      <c r="N1010" s="14">
        <v>32</v>
      </c>
      <c r="O1010" s="14" t="s">
        <v>34</v>
      </c>
      <c r="P1010" s="14"/>
      <c r="Q1010" s="16">
        <f>K1010*N1010</f>
        <v>1299.2</v>
      </c>
      <c r="R1010" s="16">
        <v>0</v>
      </c>
      <c r="S1010" s="16">
        <f>K1010*R1010</f>
        <v>0</v>
      </c>
      <c r="T1010" s="16">
        <f>Q1010-S1010</f>
        <v>1299.2</v>
      </c>
      <c r="U1010" s="16">
        <f>T1010*1</f>
        <v>1299.2</v>
      </c>
      <c r="V1010" s="16">
        <f>T1010-U1010</f>
        <v>0</v>
      </c>
      <c r="W1010" s="16"/>
      <c r="X1010" s="17"/>
      <c r="Y1010" s="13"/>
      <c r="Z1010" s="13" t="s">
        <v>35</v>
      </c>
    </row>
    <row r="1011" spans="1:26" x14ac:dyDescent="0.25">
      <c r="A1011" s="11">
        <v>45316</v>
      </c>
      <c r="B1011" s="12" t="s">
        <v>2688</v>
      </c>
      <c r="C1011" s="12" t="s">
        <v>2689</v>
      </c>
      <c r="D1011" s="12" t="s">
        <v>1848</v>
      </c>
      <c r="E1011" s="12" t="s">
        <v>29</v>
      </c>
      <c r="F1011" s="12">
        <v>20286</v>
      </c>
      <c r="G1011" s="13" t="s">
        <v>101</v>
      </c>
      <c r="H1011" s="13" t="s">
        <v>31</v>
      </c>
      <c r="I1011" s="13" t="s">
        <v>69</v>
      </c>
      <c r="J1011" s="13" t="s">
        <v>70</v>
      </c>
      <c r="K1011" s="14">
        <v>34.44</v>
      </c>
      <c r="L1011" s="14">
        <v>25</v>
      </c>
      <c r="M1011" s="14">
        <v>1.3775999999999999</v>
      </c>
      <c r="N1011" s="14">
        <v>48</v>
      </c>
      <c r="O1011" s="14" t="s">
        <v>34</v>
      </c>
      <c r="P1011" s="14"/>
      <c r="Q1011" s="15">
        <f t="shared" ref="Q1011" si="1586">K1011*N1011</f>
        <v>1653.12</v>
      </c>
      <c r="R1011" s="16">
        <v>0</v>
      </c>
      <c r="S1011" s="16">
        <f t="shared" ref="S1011" si="1587">K1011*R1011</f>
        <v>0</v>
      </c>
      <c r="T1011" s="16">
        <f t="shared" ref="T1011" si="1588">Q1011-S1011</f>
        <v>1653.12</v>
      </c>
      <c r="U1011" s="16">
        <f t="shared" ref="U1011" si="1589">T1011*1</f>
        <v>1653.12</v>
      </c>
      <c r="V1011" s="16">
        <f t="shared" ref="V1011" si="1590">T1011-U1011</f>
        <v>0</v>
      </c>
      <c r="W1011" s="16"/>
      <c r="X1011" s="17"/>
      <c r="Y1011" s="13"/>
      <c r="Z1011" s="13" t="s">
        <v>35</v>
      </c>
    </row>
    <row r="1012" spans="1:26" x14ac:dyDescent="0.25">
      <c r="A1012" s="11">
        <v>45316</v>
      </c>
      <c r="B1012" s="12" t="s">
        <v>2690</v>
      </c>
      <c r="C1012" s="12" t="s">
        <v>2691</v>
      </c>
      <c r="D1012" s="12" t="s">
        <v>144</v>
      </c>
      <c r="E1012" s="12" t="s">
        <v>29</v>
      </c>
      <c r="F1012" s="12">
        <v>463</v>
      </c>
      <c r="G1012" s="13" t="s">
        <v>145</v>
      </c>
      <c r="H1012" s="13" t="s">
        <v>31</v>
      </c>
      <c r="I1012" s="13" t="s">
        <v>69</v>
      </c>
      <c r="J1012" s="13" t="s">
        <v>70</v>
      </c>
      <c r="K1012" s="14">
        <v>37.92</v>
      </c>
      <c r="L1012" s="14">
        <v>25</v>
      </c>
      <c r="M1012" s="14">
        <v>1.5168000000000001</v>
      </c>
      <c r="N1012" s="14">
        <v>48</v>
      </c>
      <c r="O1012" s="14" t="s">
        <v>34</v>
      </c>
      <c r="P1012" s="14"/>
      <c r="Q1012" s="16">
        <f>K1012*N1012</f>
        <v>1820.16</v>
      </c>
      <c r="R1012" s="16">
        <v>0</v>
      </c>
      <c r="S1012" s="16">
        <f>K1012*R1012</f>
        <v>0</v>
      </c>
      <c r="T1012" s="16">
        <f>Q1012-S1012</f>
        <v>1820.16</v>
      </c>
      <c r="U1012" s="16">
        <f>T1012*1</f>
        <v>1820.16</v>
      </c>
      <c r="V1012" s="16">
        <f>T1012-U1012</f>
        <v>0</v>
      </c>
      <c r="W1012" s="16"/>
      <c r="X1012" s="17"/>
      <c r="Y1012" s="13"/>
      <c r="Z1012" s="13" t="s">
        <v>35</v>
      </c>
    </row>
    <row r="1013" spans="1:26" x14ac:dyDescent="0.25">
      <c r="A1013" s="11">
        <v>45316</v>
      </c>
      <c r="B1013" s="12" t="s">
        <v>2692</v>
      </c>
      <c r="C1013" s="12" t="s">
        <v>2693</v>
      </c>
      <c r="D1013" s="12" t="s">
        <v>38</v>
      </c>
      <c r="E1013" s="12" t="s">
        <v>29</v>
      </c>
      <c r="F1013" s="12">
        <v>62</v>
      </c>
      <c r="G1013" s="13" t="s">
        <v>83</v>
      </c>
      <c r="H1013" s="13" t="s">
        <v>31</v>
      </c>
      <c r="I1013" s="13" t="s">
        <v>58</v>
      </c>
      <c r="J1013" s="13" t="s">
        <v>59</v>
      </c>
      <c r="K1013" s="14">
        <v>42.88</v>
      </c>
      <c r="L1013" s="14">
        <v>25</v>
      </c>
      <c r="M1013" s="14">
        <v>1.7152000000000001</v>
      </c>
      <c r="N1013" s="14" t="s">
        <v>34</v>
      </c>
      <c r="O1013" s="14">
        <v>70</v>
      </c>
      <c r="P1013" s="14"/>
      <c r="Q1013" s="15">
        <f>L1013*O1013</f>
        <v>1750</v>
      </c>
      <c r="R1013" s="16">
        <v>0</v>
      </c>
      <c r="S1013" s="16">
        <f>L1013*R1013</f>
        <v>0</v>
      </c>
      <c r="T1013" s="16">
        <f>Q1013-S1013</f>
        <v>1750</v>
      </c>
      <c r="U1013" s="16">
        <f>T1013*1</f>
        <v>1750</v>
      </c>
      <c r="V1013" s="16">
        <f>T1013-U1013</f>
        <v>0</v>
      </c>
      <c r="W1013" s="17"/>
      <c r="X1013" s="17"/>
      <c r="Y1013" s="13"/>
      <c r="Z1013" s="13" t="s">
        <v>35</v>
      </c>
    </row>
    <row r="1014" spans="1:26" x14ac:dyDescent="0.25">
      <c r="A1014" s="11">
        <v>45316</v>
      </c>
      <c r="B1014" s="12" t="s">
        <v>1710</v>
      </c>
      <c r="C1014" s="12" t="s">
        <v>2694</v>
      </c>
      <c r="D1014" s="12" t="s">
        <v>290</v>
      </c>
      <c r="E1014" s="12" t="s">
        <v>29</v>
      </c>
      <c r="F1014" s="12">
        <v>582</v>
      </c>
      <c r="G1014" s="13" t="s">
        <v>83</v>
      </c>
      <c r="H1014" s="13" t="s">
        <v>31</v>
      </c>
      <c r="I1014" s="13" t="s">
        <v>58</v>
      </c>
      <c r="J1014" s="13" t="s">
        <v>59</v>
      </c>
      <c r="K1014" s="14">
        <v>43.68</v>
      </c>
      <c r="L1014" s="14">
        <v>25</v>
      </c>
      <c r="M1014" s="14">
        <v>1.7472000000000001</v>
      </c>
      <c r="N1014" s="14" t="s">
        <v>34</v>
      </c>
      <c r="O1014" s="14">
        <v>70</v>
      </c>
      <c r="P1014" s="14"/>
      <c r="Q1014" s="15">
        <f>L1014*O1014</f>
        <v>1750</v>
      </c>
      <c r="R1014" s="16">
        <v>0</v>
      </c>
      <c r="S1014" s="16">
        <f>L1014*R1014</f>
        <v>0</v>
      </c>
      <c r="T1014" s="16">
        <f>Q1014-S1014</f>
        <v>1750</v>
      </c>
      <c r="U1014" s="16">
        <f>T1014*1</f>
        <v>1750</v>
      </c>
      <c r="V1014" s="16">
        <f>T1014-U1014</f>
        <v>0</v>
      </c>
      <c r="W1014" s="16"/>
      <c r="X1014" s="17"/>
      <c r="Y1014" s="13"/>
      <c r="Z1014" s="13" t="s">
        <v>35</v>
      </c>
    </row>
    <row r="1015" spans="1:26" x14ac:dyDescent="0.25">
      <c r="A1015" s="11">
        <v>45316</v>
      </c>
      <c r="B1015" s="12" t="s">
        <v>2695</v>
      </c>
      <c r="C1015" s="12" t="s">
        <v>2696</v>
      </c>
      <c r="D1015" s="12" t="s">
        <v>350</v>
      </c>
      <c r="E1015" s="12" t="s">
        <v>29</v>
      </c>
      <c r="F1015" s="12">
        <v>3572</v>
      </c>
      <c r="G1015" s="13" t="s">
        <v>101</v>
      </c>
      <c r="H1015" s="13" t="s">
        <v>31</v>
      </c>
      <c r="I1015" s="13" t="s">
        <v>40</v>
      </c>
      <c r="J1015" s="13" t="s">
        <v>41</v>
      </c>
      <c r="K1015" s="14">
        <v>34.479999999999997</v>
      </c>
      <c r="L1015" s="14">
        <v>25</v>
      </c>
      <c r="M1015" s="14">
        <v>1.3792</v>
      </c>
      <c r="N1015" s="14">
        <v>46</v>
      </c>
      <c r="O1015" s="14" t="s">
        <v>34</v>
      </c>
      <c r="P1015" s="14"/>
      <c r="Q1015" s="15">
        <f>K1015*N1015</f>
        <v>1586.08</v>
      </c>
      <c r="R1015" s="16">
        <v>0</v>
      </c>
      <c r="S1015" s="16">
        <f>K1015*R1015</f>
        <v>0</v>
      </c>
      <c r="T1015" s="16">
        <f>Q1015-S1015</f>
        <v>1586.08</v>
      </c>
      <c r="U1015" s="16">
        <f>T1015*1</f>
        <v>1586.08</v>
      </c>
      <c r="V1015" s="16">
        <f>T1015-U1015</f>
        <v>0</v>
      </c>
      <c r="W1015" s="17">
        <v>0</v>
      </c>
      <c r="X1015" s="17"/>
      <c r="Y1015" s="13"/>
      <c r="Z1015" s="13" t="s">
        <v>35</v>
      </c>
    </row>
    <row r="1016" spans="1:26" x14ac:dyDescent="0.25">
      <c r="A1016" s="11">
        <v>45316</v>
      </c>
      <c r="B1016" s="12" t="s">
        <v>2697</v>
      </c>
      <c r="C1016" s="12" t="s">
        <v>2698</v>
      </c>
      <c r="D1016" s="12" t="s">
        <v>56</v>
      </c>
      <c r="E1016" s="12" t="s">
        <v>29</v>
      </c>
      <c r="F1016" s="12"/>
      <c r="G1016" s="13" t="s">
        <v>63</v>
      </c>
      <c r="H1016" s="13" t="s">
        <v>31</v>
      </c>
      <c r="I1016" s="13" t="s">
        <v>58</v>
      </c>
      <c r="J1016" s="13" t="s">
        <v>59</v>
      </c>
      <c r="K1016" s="14">
        <v>42.7</v>
      </c>
      <c r="L1016" s="14">
        <v>25</v>
      </c>
      <c r="M1016" s="14">
        <v>1.7080000000000002</v>
      </c>
      <c r="N1016" s="14">
        <v>88</v>
      </c>
      <c r="O1016" s="14" t="s">
        <v>34</v>
      </c>
      <c r="P1016" s="14"/>
      <c r="Q1016" s="15">
        <f>+K1016*N1016</f>
        <v>3757.6000000000004</v>
      </c>
      <c r="R1016" s="16">
        <v>43</v>
      </c>
      <c r="S1016" s="16">
        <f>+K1016*R1016</f>
        <v>1836.1000000000001</v>
      </c>
      <c r="T1016" s="16">
        <f>+Q1016-S1016</f>
        <v>1921.5000000000002</v>
      </c>
      <c r="U1016" s="16">
        <f t="shared" ref="U1016" si="1591">+T1016*1</f>
        <v>1921.5000000000002</v>
      </c>
      <c r="V1016" s="16">
        <f t="shared" ref="V1016" si="1592">+T1016-U1016</f>
        <v>0</v>
      </c>
      <c r="W1016" s="17">
        <f>+K1016*40</f>
        <v>1708</v>
      </c>
      <c r="X1016" s="17"/>
      <c r="Y1016" s="13" t="s">
        <v>57</v>
      </c>
      <c r="Z1016" s="13" t="s">
        <v>65</v>
      </c>
    </row>
    <row r="1017" spans="1:26" x14ac:dyDescent="0.25">
      <c r="A1017" s="11">
        <v>45316</v>
      </c>
      <c r="B1017" s="12" t="s">
        <v>2699</v>
      </c>
      <c r="C1017" s="12" t="s">
        <v>2700</v>
      </c>
      <c r="D1017" s="12" t="s">
        <v>306</v>
      </c>
      <c r="E1017" s="12" t="s">
        <v>29</v>
      </c>
      <c r="F1017" s="12">
        <v>277</v>
      </c>
      <c r="G1017" s="13" t="s">
        <v>83</v>
      </c>
      <c r="H1017" s="13" t="s">
        <v>31</v>
      </c>
      <c r="I1017" s="13" t="s">
        <v>58</v>
      </c>
      <c r="J1017" s="13" t="s">
        <v>59</v>
      </c>
      <c r="K1017" s="14">
        <v>43.36</v>
      </c>
      <c r="L1017" s="14">
        <v>25</v>
      </c>
      <c r="M1017" s="14">
        <v>1.7343999999999999</v>
      </c>
      <c r="N1017" s="14" t="s">
        <v>34</v>
      </c>
      <c r="O1017" s="14">
        <v>70</v>
      </c>
      <c r="P1017" s="14"/>
      <c r="Q1017" s="15">
        <f>L1017*O1017</f>
        <v>1750</v>
      </c>
      <c r="R1017" s="16">
        <v>0</v>
      </c>
      <c r="S1017" s="16">
        <f>L1017*R1017</f>
        <v>0</v>
      </c>
      <c r="T1017" s="16">
        <f>Q1017-S1017</f>
        <v>1750</v>
      </c>
      <c r="U1017" s="16">
        <f>T1017*1</f>
        <v>1750</v>
      </c>
      <c r="V1017" s="16">
        <f>T1017-U1017</f>
        <v>0</v>
      </c>
      <c r="W1017" s="16"/>
      <c r="X1017" s="17"/>
      <c r="Y1017" s="13"/>
      <c r="Z1017" s="13" t="s">
        <v>35</v>
      </c>
    </row>
    <row r="1018" spans="1:26" x14ac:dyDescent="0.25">
      <c r="A1018" s="11">
        <v>45316</v>
      </c>
      <c r="B1018" s="12" t="s">
        <v>2701</v>
      </c>
      <c r="C1018" s="12" t="s">
        <v>2702</v>
      </c>
      <c r="D1018" s="12" t="s">
        <v>2641</v>
      </c>
      <c r="E1018" s="12" t="s">
        <v>29</v>
      </c>
      <c r="F1018" s="12">
        <v>45</v>
      </c>
      <c r="G1018" s="13" t="s">
        <v>83</v>
      </c>
      <c r="H1018" s="13" t="s">
        <v>31</v>
      </c>
      <c r="I1018" s="13" t="s">
        <v>40</v>
      </c>
      <c r="J1018" s="13" t="s">
        <v>41</v>
      </c>
      <c r="K1018" s="14">
        <v>35.78</v>
      </c>
      <c r="L1018" s="14">
        <v>25</v>
      </c>
      <c r="M1018" s="14">
        <v>1.4312</v>
      </c>
      <c r="N1018" s="14" t="s">
        <v>34</v>
      </c>
      <c r="O1018" s="14">
        <v>70</v>
      </c>
      <c r="P1018" s="14"/>
      <c r="Q1018" s="15">
        <f>L1018*O1018</f>
        <v>1750</v>
      </c>
      <c r="R1018" s="16">
        <v>0</v>
      </c>
      <c r="S1018" s="16">
        <f>L1018*R1018</f>
        <v>0</v>
      </c>
      <c r="T1018" s="16">
        <f>Q1018-S1018</f>
        <v>1750</v>
      </c>
      <c r="U1018" s="16">
        <f>T1018*1</f>
        <v>1750</v>
      </c>
      <c r="V1018" s="16">
        <f>T1018-U1018</f>
        <v>0</v>
      </c>
      <c r="W1018" s="17"/>
      <c r="X1018" s="17"/>
      <c r="Y1018" s="13"/>
      <c r="Z1018" s="13" t="s">
        <v>35</v>
      </c>
    </row>
    <row r="1019" spans="1:26" x14ac:dyDescent="0.25">
      <c r="A1019" s="11">
        <v>45316</v>
      </c>
      <c r="B1019" s="12" t="s">
        <v>2703</v>
      </c>
      <c r="C1019" s="12" t="s">
        <v>2704</v>
      </c>
      <c r="D1019" s="12" t="s">
        <v>133</v>
      </c>
      <c r="E1019" s="12" t="s">
        <v>29</v>
      </c>
      <c r="F1019" s="12">
        <v>707</v>
      </c>
      <c r="G1019" s="13" t="s">
        <v>130</v>
      </c>
      <c r="H1019" s="13" t="s">
        <v>47</v>
      </c>
      <c r="I1019" s="13" t="s">
        <v>368</v>
      </c>
      <c r="J1019" s="13" t="s">
        <v>369</v>
      </c>
      <c r="K1019" s="14">
        <v>37.36</v>
      </c>
      <c r="L1019" s="14">
        <v>25</v>
      </c>
      <c r="M1019" s="14">
        <v>1.4944</v>
      </c>
      <c r="N1019" s="14" t="s">
        <v>34</v>
      </c>
      <c r="O1019" s="14">
        <v>52</v>
      </c>
      <c r="P1019" s="14"/>
      <c r="Q1019" s="16">
        <f>+L1019*O1019</f>
        <v>1300</v>
      </c>
      <c r="R1019" s="16">
        <v>0</v>
      </c>
      <c r="S1019" s="16">
        <f>+L1019*R1019</f>
        <v>0</v>
      </c>
      <c r="T1019" s="16">
        <f t="shared" ref="T1019" si="1593">+Q1019-S1019</f>
        <v>1300</v>
      </c>
      <c r="U1019" s="16">
        <f>+T1019*1</f>
        <v>1300</v>
      </c>
      <c r="V1019" s="16">
        <f>+T1019-U1019</f>
        <v>0</v>
      </c>
      <c r="W1019" s="17"/>
      <c r="X1019" s="17"/>
      <c r="Y1019" s="13"/>
      <c r="Z1019" s="13" t="s">
        <v>35</v>
      </c>
    </row>
    <row r="1020" spans="1:26" x14ac:dyDescent="0.25">
      <c r="A1020" s="11">
        <v>45316</v>
      </c>
      <c r="B1020" s="12" t="s">
        <v>2705</v>
      </c>
      <c r="C1020" s="12" t="s">
        <v>2706</v>
      </c>
      <c r="D1020" s="12" t="s">
        <v>208</v>
      </c>
      <c r="E1020" s="12" t="s">
        <v>29</v>
      </c>
      <c r="F1020" s="12"/>
      <c r="G1020" s="13" t="s">
        <v>63</v>
      </c>
      <c r="H1020" s="13" t="s">
        <v>31</v>
      </c>
      <c r="I1020" s="13" t="s">
        <v>40</v>
      </c>
      <c r="J1020" s="13" t="s">
        <v>41</v>
      </c>
      <c r="K1020" s="14">
        <v>42.06</v>
      </c>
      <c r="L1020" s="14">
        <v>28</v>
      </c>
      <c r="M1020" s="14">
        <v>1.5021428571428572</v>
      </c>
      <c r="N1020" s="14">
        <v>90</v>
      </c>
      <c r="O1020" s="14" t="s">
        <v>34</v>
      </c>
      <c r="P1020" s="14"/>
      <c r="Q1020" s="15">
        <f>+K1020*N1020</f>
        <v>3785.4</v>
      </c>
      <c r="R1020" s="16">
        <v>43</v>
      </c>
      <c r="S1020" s="16">
        <f>+K1020*R1020</f>
        <v>1808.5800000000002</v>
      </c>
      <c r="T1020" s="16">
        <f>+Q1020-S1020</f>
        <v>1976.82</v>
      </c>
      <c r="U1020" s="16">
        <f t="shared" ref="U1020" si="1594">+T1020*1</f>
        <v>1976.82</v>
      </c>
      <c r="V1020" s="16">
        <f t="shared" ref="V1020" si="1595">+T1020-U1020</f>
        <v>0</v>
      </c>
      <c r="W1020" s="17">
        <f>+K1020*40</f>
        <v>1682.4</v>
      </c>
      <c r="X1020" s="17"/>
      <c r="Y1020" s="13" t="s">
        <v>57</v>
      </c>
      <c r="Z1020" s="13" t="s">
        <v>65</v>
      </c>
    </row>
    <row r="1021" spans="1:26" x14ac:dyDescent="0.25">
      <c r="A1021" s="11">
        <v>45316</v>
      </c>
      <c r="B1021" s="12" t="s">
        <v>2707</v>
      </c>
      <c r="C1021" s="12" t="s">
        <v>2708</v>
      </c>
      <c r="D1021" s="12" t="s">
        <v>82</v>
      </c>
      <c r="E1021" s="12" t="s">
        <v>29</v>
      </c>
      <c r="F1021" s="12">
        <v>29</v>
      </c>
      <c r="G1021" s="13" t="s">
        <v>83</v>
      </c>
      <c r="H1021" s="13" t="s">
        <v>31</v>
      </c>
      <c r="I1021" s="13" t="s">
        <v>40</v>
      </c>
      <c r="J1021" s="13" t="s">
        <v>41</v>
      </c>
      <c r="K1021" s="14">
        <v>38.5</v>
      </c>
      <c r="L1021" s="14">
        <v>25</v>
      </c>
      <c r="M1021" s="14">
        <v>1.54</v>
      </c>
      <c r="N1021" s="14" t="s">
        <v>34</v>
      </c>
      <c r="O1021" s="14">
        <v>70</v>
      </c>
      <c r="P1021" s="14"/>
      <c r="Q1021" s="15">
        <f>L1021*O1021</f>
        <v>1750</v>
      </c>
      <c r="R1021" s="16">
        <v>0</v>
      </c>
      <c r="S1021" s="16">
        <f>L1021*R1021</f>
        <v>0</v>
      </c>
      <c r="T1021" s="16">
        <f>Q1021-S1021</f>
        <v>1750</v>
      </c>
      <c r="U1021" s="16">
        <f>T1021*1</f>
        <v>1750</v>
      </c>
      <c r="V1021" s="16">
        <f>T1021-U1021</f>
        <v>0</v>
      </c>
      <c r="W1021" s="16"/>
      <c r="X1021" s="17"/>
      <c r="Y1021" s="13"/>
      <c r="Z1021" s="13" t="s">
        <v>35</v>
      </c>
    </row>
    <row r="1022" spans="1:26" x14ac:dyDescent="0.25">
      <c r="A1022" s="11">
        <v>45316</v>
      </c>
      <c r="B1022" s="12" t="s">
        <v>2709</v>
      </c>
      <c r="C1022" s="12" t="s">
        <v>2710</v>
      </c>
      <c r="D1022" s="12" t="s">
        <v>353</v>
      </c>
      <c r="E1022" s="12" t="s">
        <v>29</v>
      </c>
      <c r="F1022" s="12">
        <v>23443</v>
      </c>
      <c r="G1022" s="13" t="s">
        <v>101</v>
      </c>
      <c r="H1022" s="13" t="s">
        <v>31</v>
      </c>
      <c r="I1022" s="13" t="s">
        <v>69</v>
      </c>
      <c r="J1022" s="13" t="s">
        <v>70</v>
      </c>
      <c r="K1022" s="14">
        <v>35.08</v>
      </c>
      <c r="L1022" s="14">
        <v>25</v>
      </c>
      <c r="M1022" s="14">
        <v>1.4032</v>
      </c>
      <c r="N1022" s="14">
        <v>48</v>
      </c>
      <c r="O1022" s="14" t="s">
        <v>34</v>
      </c>
      <c r="P1022" s="14"/>
      <c r="Q1022" s="15">
        <f t="shared" ref="Q1022" si="1596">K1022*N1022</f>
        <v>1683.84</v>
      </c>
      <c r="R1022" s="16">
        <v>0</v>
      </c>
      <c r="S1022" s="16">
        <f t="shared" ref="S1022" si="1597">K1022*R1022</f>
        <v>0</v>
      </c>
      <c r="T1022" s="16">
        <f t="shared" ref="T1022" si="1598">Q1022-S1022</f>
        <v>1683.84</v>
      </c>
      <c r="U1022" s="16">
        <f t="shared" ref="U1022" si="1599">T1022*1</f>
        <v>1683.84</v>
      </c>
      <c r="V1022" s="16">
        <f t="shared" ref="V1022" si="1600">T1022-U1022</f>
        <v>0</v>
      </c>
      <c r="W1022" s="16"/>
      <c r="X1022" s="17"/>
      <c r="Y1022" s="13"/>
      <c r="Z1022" s="13" t="s">
        <v>35</v>
      </c>
    </row>
    <row r="1023" spans="1:26" x14ac:dyDescent="0.25">
      <c r="A1023" s="11">
        <v>45316</v>
      </c>
      <c r="B1023" s="12" t="s">
        <v>2711</v>
      </c>
      <c r="C1023" s="12" t="s">
        <v>2712</v>
      </c>
      <c r="D1023" s="12" t="s">
        <v>410</v>
      </c>
      <c r="E1023" s="12" t="s">
        <v>29</v>
      </c>
      <c r="F1023" s="12">
        <v>464</v>
      </c>
      <c r="G1023" s="13" t="s">
        <v>145</v>
      </c>
      <c r="H1023" s="13" t="s">
        <v>31</v>
      </c>
      <c r="I1023" s="13" t="s">
        <v>40</v>
      </c>
      <c r="J1023" s="13" t="s">
        <v>41</v>
      </c>
      <c r="K1023" s="14">
        <v>38.340000000000003</v>
      </c>
      <c r="L1023" s="14">
        <v>25</v>
      </c>
      <c r="M1023" s="14">
        <v>1.5336000000000001</v>
      </c>
      <c r="N1023" s="14">
        <v>46</v>
      </c>
      <c r="O1023" s="14" t="s">
        <v>34</v>
      </c>
      <c r="P1023" s="14"/>
      <c r="Q1023" s="16">
        <f>K1023*N1023</f>
        <v>1763.64</v>
      </c>
      <c r="R1023" s="16">
        <v>0</v>
      </c>
      <c r="S1023" s="16">
        <f>K1023*R1023</f>
        <v>0</v>
      </c>
      <c r="T1023" s="16">
        <f>Q1023-S1023</f>
        <v>1763.64</v>
      </c>
      <c r="U1023" s="16">
        <f>T1023*1</f>
        <v>1763.64</v>
      </c>
      <c r="V1023" s="16">
        <f>T1023-U1023</f>
        <v>0</v>
      </c>
      <c r="W1023" s="16"/>
      <c r="X1023" s="17"/>
      <c r="Y1023" s="13"/>
      <c r="Z1023" s="13" t="s">
        <v>35</v>
      </c>
    </row>
    <row r="1024" spans="1:26" x14ac:dyDescent="0.25">
      <c r="A1024" s="11">
        <v>45316</v>
      </c>
      <c r="B1024" s="12" t="s">
        <v>2713</v>
      </c>
      <c r="C1024" s="12" t="s">
        <v>2714</v>
      </c>
      <c r="D1024" s="12" t="s">
        <v>1797</v>
      </c>
      <c r="E1024" s="12" t="s">
        <v>29</v>
      </c>
      <c r="F1024" s="12"/>
      <c r="G1024" s="13" t="s">
        <v>282</v>
      </c>
      <c r="H1024" s="13" t="s">
        <v>31</v>
      </c>
      <c r="I1024" s="13" t="s">
        <v>40</v>
      </c>
      <c r="J1024" s="13" t="s">
        <v>41</v>
      </c>
      <c r="K1024" s="14">
        <v>41.4</v>
      </c>
      <c r="L1024" s="14">
        <v>28</v>
      </c>
      <c r="M1024" s="14">
        <v>1.4785714285714284</v>
      </c>
      <c r="N1024" s="14">
        <v>91</v>
      </c>
      <c r="O1024" s="14" t="s">
        <v>34</v>
      </c>
      <c r="P1024" s="14"/>
      <c r="Q1024" s="15">
        <f>+K1024*N1024</f>
        <v>3767.4</v>
      </c>
      <c r="R1024" s="16">
        <v>40</v>
      </c>
      <c r="S1024" s="16">
        <f>K1024*R1024</f>
        <v>1656</v>
      </c>
      <c r="T1024" s="16">
        <f t="shared" ref="T1024" si="1601">Q1024-S1024</f>
        <v>2111.4</v>
      </c>
      <c r="U1024" s="16">
        <f t="shared" ref="U1024" si="1602">T1024*1</f>
        <v>2111.4</v>
      </c>
      <c r="V1024" s="16">
        <f t="shared" ref="V1024" si="1603">T1024-U1024</f>
        <v>0</v>
      </c>
      <c r="W1024" s="16">
        <f>K1024*36</f>
        <v>1490.3999999999999</v>
      </c>
      <c r="X1024" s="17"/>
      <c r="Y1024" s="13" t="s">
        <v>53</v>
      </c>
      <c r="Z1024" s="13" t="s">
        <v>283</v>
      </c>
    </row>
    <row r="1025" spans="1:26" x14ac:dyDescent="0.25">
      <c r="A1025" s="11">
        <v>45316</v>
      </c>
      <c r="B1025" s="12" t="s">
        <v>2715</v>
      </c>
      <c r="C1025" s="12" t="s">
        <v>2716</v>
      </c>
      <c r="D1025" s="12" t="s">
        <v>175</v>
      </c>
      <c r="E1025" s="12" t="s">
        <v>29</v>
      </c>
      <c r="F1025" s="12">
        <v>2298</v>
      </c>
      <c r="G1025" s="13" t="s">
        <v>176</v>
      </c>
      <c r="H1025" s="13" t="s">
        <v>31</v>
      </c>
      <c r="I1025" s="13" t="s">
        <v>58</v>
      </c>
      <c r="J1025" s="13" t="s">
        <v>59</v>
      </c>
      <c r="K1025" s="14">
        <v>44.08</v>
      </c>
      <c r="L1025" s="14">
        <v>25</v>
      </c>
      <c r="M1025" s="14">
        <v>1.7631999999999999</v>
      </c>
      <c r="N1025" s="14" t="s">
        <v>34</v>
      </c>
      <c r="O1025" s="14">
        <v>68</v>
      </c>
      <c r="P1025" s="14"/>
      <c r="Q1025" s="16">
        <f t="shared" ref="Q1025" si="1604">L1025*O1025</f>
        <v>1700</v>
      </c>
      <c r="R1025" s="16">
        <v>0</v>
      </c>
      <c r="S1025" s="16">
        <f t="shared" ref="S1025" si="1605">L1025*R1025</f>
        <v>0</v>
      </c>
      <c r="T1025" s="16">
        <f>Q1025-S1025</f>
        <v>1700</v>
      </c>
      <c r="U1025" s="16">
        <f>T1025*0</f>
        <v>0</v>
      </c>
      <c r="V1025" s="16">
        <f>T1025-U1025</f>
        <v>1700</v>
      </c>
      <c r="W1025" s="16"/>
      <c r="X1025" s="17"/>
      <c r="Y1025" s="13"/>
      <c r="Z1025" s="13" t="s">
        <v>35</v>
      </c>
    </row>
    <row r="1026" spans="1:26" x14ac:dyDescent="0.25">
      <c r="A1026" s="11">
        <v>45316</v>
      </c>
      <c r="B1026" s="12" t="s">
        <v>2717</v>
      </c>
      <c r="C1026" s="12" t="s">
        <v>2718</v>
      </c>
      <c r="D1026" s="12" t="s">
        <v>86</v>
      </c>
      <c r="E1026" s="12" t="s">
        <v>29</v>
      </c>
      <c r="F1026" s="12"/>
      <c r="G1026" s="13" t="s">
        <v>282</v>
      </c>
      <c r="H1026" s="13" t="s">
        <v>31</v>
      </c>
      <c r="I1026" s="13" t="s">
        <v>40</v>
      </c>
      <c r="J1026" s="13" t="s">
        <v>41</v>
      </c>
      <c r="K1026" s="14">
        <v>41.24</v>
      </c>
      <c r="L1026" s="14">
        <v>28</v>
      </c>
      <c r="M1026" s="14">
        <v>1.4728571428571429</v>
      </c>
      <c r="N1026" s="14">
        <v>91</v>
      </c>
      <c r="O1026" s="14" t="s">
        <v>34</v>
      </c>
      <c r="P1026" s="14"/>
      <c r="Q1026" s="15">
        <f>+K1026*N1026</f>
        <v>3752.84</v>
      </c>
      <c r="R1026" s="16">
        <v>40</v>
      </c>
      <c r="S1026" s="16">
        <f>K1026*R1026</f>
        <v>1649.6000000000001</v>
      </c>
      <c r="T1026" s="16">
        <f t="shared" ref="T1026" si="1606">Q1026-S1026</f>
        <v>2103.2399999999998</v>
      </c>
      <c r="U1026" s="16">
        <f t="shared" ref="U1026" si="1607">T1026*1</f>
        <v>2103.2399999999998</v>
      </c>
      <c r="V1026" s="16">
        <f t="shared" ref="V1026" si="1608">T1026-U1026</f>
        <v>0</v>
      </c>
      <c r="W1026" s="16">
        <f>K1026*36</f>
        <v>1484.64</v>
      </c>
      <c r="X1026" s="17"/>
      <c r="Y1026" s="13" t="s">
        <v>53</v>
      </c>
      <c r="Z1026" s="13" t="s">
        <v>283</v>
      </c>
    </row>
    <row r="1027" spans="1:26" x14ac:dyDescent="0.25">
      <c r="A1027" s="11">
        <v>45316</v>
      </c>
      <c r="B1027" s="12" t="s">
        <v>2719</v>
      </c>
      <c r="C1027" s="12" t="s">
        <v>2720</v>
      </c>
      <c r="D1027" s="12" t="s">
        <v>2721</v>
      </c>
      <c r="E1027" s="12" t="s">
        <v>29</v>
      </c>
      <c r="F1027" s="12"/>
      <c r="G1027" s="13" t="s">
        <v>63</v>
      </c>
      <c r="H1027" s="13" t="s">
        <v>31</v>
      </c>
      <c r="I1027" s="13" t="s">
        <v>58</v>
      </c>
      <c r="J1027" s="13" t="s">
        <v>59</v>
      </c>
      <c r="K1027" s="14">
        <v>43.02</v>
      </c>
      <c r="L1027" s="14">
        <v>25</v>
      </c>
      <c r="M1027" s="14">
        <v>1.7208000000000001</v>
      </c>
      <c r="N1027" s="14">
        <v>88</v>
      </c>
      <c r="O1027" s="14" t="s">
        <v>34</v>
      </c>
      <c r="P1027" s="14"/>
      <c r="Q1027" s="15">
        <f>+K1027*N1027</f>
        <v>3785.76</v>
      </c>
      <c r="R1027" s="16">
        <v>43</v>
      </c>
      <c r="S1027" s="16">
        <f>+K1027*R1027</f>
        <v>1849.8600000000001</v>
      </c>
      <c r="T1027" s="16">
        <f>+Q1027-S1027</f>
        <v>1935.9</v>
      </c>
      <c r="U1027" s="16">
        <f t="shared" ref="U1027" si="1609">+T1027*1</f>
        <v>1935.9</v>
      </c>
      <c r="V1027" s="16">
        <f t="shared" ref="V1027" si="1610">+T1027-U1027</f>
        <v>0</v>
      </c>
      <c r="W1027" s="17">
        <f>+K1027*40</f>
        <v>1720.8000000000002</v>
      </c>
      <c r="X1027" s="17"/>
      <c r="Y1027" s="13" t="s">
        <v>2722</v>
      </c>
      <c r="Z1027" s="13" t="s">
        <v>65</v>
      </c>
    </row>
    <row r="1028" spans="1:26" x14ac:dyDescent="0.25">
      <c r="A1028" s="11">
        <v>45316</v>
      </c>
      <c r="B1028" s="12" t="s">
        <v>2723</v>
      </c>
      <c r="C1028" s="12" t="s">
        <v>2724</v>
      </c>
      <c r="D1028" s="12" t="s">
        <v>2145</v>
      </c>
      <c r="E1028" s="12" t="s">
        <v>29</v>
      </c>
      <c r="F1028" s="12">
        <v>328</v>
      </c>
      <c r="G1028" s="13" t="s">
        <v>83</v>
      </c>
      <c r="H1028" s="13" t="s">
        <v>31</v>
      </c>
      <c r="I1028" s="13" t="s">
        <v>58</v>
      </c>
      <c r="J1028" s="13" t="s">
        <v>59</v>
      </c>
      <c r="K1028" s="14">
        <v>42.6</v>
      </c>
      <c r="L1028" s="14">
        <v>25</v>
      </c>
      <c r="M1028" s="14">
        <v>1.704</v>
      </c>
      <c r="N1028" s="14" t="s">
        <v>34</v>
      </c>
      <c r="O1028" s="14">
        <v>70</v>
      </c>
      <c r="P1028" s="14"/>
      <c r="Q1028" s="15">
        <f>L1028*O1028</f>
        <v>1750</v>
      </c>
      <c r="R1028" s="16">
        <v>0</v>
      </c>
      <c r="S1028" s="16">
        <f>L1028*R1028</f>
        <v>0</v>
      </c>
      <c r="T1028" s="16">
        <f>Q1028-S1028</f>
        <v>1750</v>
      </c>
      <c r="U1028" s="16">
        <f>T1028*1</f>
        <v>1750</v>
      </c>
      <c r="V1028" s="16">
        <f>T1028-U1028</f>
        <v>0</v>
      </c>
      <c r="W1028" s="17"/>
      <c r="X1028" s="17"/>
      <c r="Y1028" s="13"/>
      <c r="Z1028" s="13" t="s">
        <v>35</v>
      </c>
    </row>
    <row r="1029" spans="1:26" x14ac:dyDescent="0.25">
      <c r="A1029" s="11">
        <v>45316</v>
      </c>
      <c r="B1029" s="12" t="s">
        <v>2725</v>
      </c>
      <c r="C1029" s="12" t="s">
        <v>2726</v>
      </c>
      <c r="D1029" s="12" t="s">
        <v>92</v>
      </c>
      <c r="E1029" s="12" t="s">
        <v>29</v>
      </c>
      <c r="F1029" s="12" t="s">
        <v>45</v>
      </c>
      <c r="G1029" s="13" t="s">
        <v>46</v>
      </c>
      <c r="H1029" s="13" t="s">
        <v>93</v>
      </c>
      <c r="I1029" s="13" t="s">
        <v>93</v>
      </c>
      <c r="J1029" s="13" t="s">
        <v>94</v>
      </c>
      <c r="K1029" s="14">
        <v>37.42</v>
      </c>
      <c r="L1029" s="14">
        <v>25</v>
      </c>
      <c r="M1029" s="14">
        <v>1.4968000000000001</v>
      </c>
      <c r="N1029" s="14">
        <v>15</v>
      </c>
      <c r="O1029" s="14" t="s">
        <v>34</v>
      </c>
      <c r="P1029" s="14"/>
      <c r="Q1029" s="15">
        <f t="shared" ref="Q1029" si="1611">+K1029*N1029</f>
        <v>561.30000000000007</v>
      </c>
      <c r="R1029" s="16">
        <v>0</v>
      </c>
      <c r="S1029" s="16">
        <f t="shared" ref="S1029" si="1612">+K1029*R1029</f>
        <v>0</v>
      </c>
      <c r="T1029" s="16">
        <f t="shared" ref="T1029" si="1613">+Q1029-S1029</f>
        <v>561.30000000000007</v>
      </c>
      <c r="U1029" s="16">
        <f t="shared" ref="U1029" si="1614">+T1029*0</f>
        <v>0</v>
      </c>
      <c r="V1029" s="16">
        <f>+T1029-U1029</f>
        <v>561.30000000000007</v>
      </c>
      <c r="W1029" s="16"/>
      <c r="X1029" s="17"/>
      <c r="Y1029" s="13"/>
      <c r="Z1029" s="13" t="s">
        <v>35</v>
      </c>
    </row>
    <row r="1030" spans="1:26" x14ac:dyDescent="0.25">
      <c r="A1030" s="11">
        <v>45316</v>
      </c>
      <c r="B1030" s="12" t="s">
        <v>2727</v>
      </c>
      <c r="C1030" s="12" t="s">
        <v>2728</v>
      </c>
      <c r="D1030" s="12" t="s">
        <v>38</v>
      </c>
      <c r="E1030" s="12" t="s">
        <v>29</v>
      </c>
      <c r="F1030" s="12">
        <v>63</v>
      </c>
      <c r="G1030" s="13" t="s">
        <v>83</v>
      </c>
      <c r="H1030" s="13" t="s">
        <v>31</v>
      </c>
      <c r="I1030" s="13" t="s">
        <v>40</v>
      </c>
      <c r="J1030" s="13" t="s">
        <v>41</v>
      </c>
      <c r="K1030" s="14">
        <v>38.700000000000003</v>
      </c>
      <c r="L1030" s="14">
        <v>25</v>
      </c>
      <c r="M1030" s="14">
        <v>1.548</v>
      </c>
      <c r="N1030" s="14" t="s">
        <v>34</v>
      </c>
      <c r="O1030" s="14">
        <v>70</v>
      </c>
      <c r="P1030" s="14"/>
      <c r="Q1030" s="15">
        <f>L1030*O1030</f>
        <v>1750</v>
      </c>
      <c r="R1030" s="16">
        <v>0</v>
      </c>
      <c r="S1030" s="16">
        <f>L1030*R1030</f>
        <v>0</v>
      </c>
      <c r="T1030" s="16">
        <f>Q1030-S1030</f>
        <v>1750</v>
      </c>
      <c r="U1030" s="16">
        <f>T1030*1</f>
        <v>1750</v>
      </c>
      <c r="V1030" s="16">
        <f>T1030-U1030</f>
        <v>0</v>
      </c>
      <c r="W1030" s="17"/>
      <c r="X1030" s="17"/>
      <c r="Y1030" s="13"/>
      <c r="Z1030" s="13" t="s">
        <v>35</v>
      </c>
    </row>
    <row r="1031" spans="1:26" x14ac:dyDescent="0.25">
      <c r="A1031" s="11">
        <v>45316</v>
      </c>
      <c r="B1031" s="12" t="s">
        <v>2729</v>
      </c>
      <c r="C1031" s="12" t="s">
        <v>2730</v>
      </c>
      <c r="D1031" s="12" t="s">
        <v>192</v>
      </c>
      <c r="E1031" s="12" t="s">
        <v>29</v>
      </c>
      <c r="F1031" s="12">
        <v>2011</v>
      </c>
      <c r="G1031" s="13" t="s">
        <v>176</v>
      </c>
      <c r="H1031" s="13" t="s">
        <v>31</v>
      </c>
      <c r="I1031" s="13" t="s">
        <v>58</v>
      </c>
      <c r="J1031" s="13" t="s">
        <v>59</v>
      </c>
      <c r="K1031" s="14">
        <v>43.06</v>
      </c>
      <c r="L1031" s="14">
        <v>25</v>
      </c>
      <c r="M1031" s="14">
        <v>1.7224000000000002</v>
      </c>
      <c r="N1031" s="14" t="s">
        <v>34</v>
      </c>
      <c r="O1031" s="14">
        <v>68</v>
      </c>
      <c r="P1031" s="14"/>
      <c r="Q1031" s="16">
        <f t="shared" ref="Q1031" si="1615">L1031*O1031</f>
        <v>1700</v>
      </c>
      <c r="R1031" s="16">
        <v>0</v>
      </c>
      <c r="S1031" s="16">
        <f t="shared" ref="S1031" si="1616">L1031*R1031</f>
        <v>0</v>
      </c>
      <c r="T1031" s="16">
        <f>Q1031-S1031</f>
        <v>1700</v>
      </c>
      <c r="U1031" s="16">
        <f>T1031*0</f>
        <v>0</v>
      </c>
      <c r="V1031" s="16">
        <f>T1031-U1031</f>
        <v>1700</v>
      </c>
      <c r="W1031" s="17"/>
      <c r="X1031" s="17"/>
      <c r="Y1031" s="13"/>
      <c r="Z1031" s="13" t="s">
        <v>35</v>
      </c>
    </row>
    <row r="1032" spans="1:26" x14ac:dyDescent="0.25">
      <c r="A1032" s="11">
        <v>45316</v>
      </c>
      <c r="B1032" s="12" t="s">
        <v>2731</v>
      </c>
      <c r="C1032" s="12" t="s">
        <v>2732</v>
      </c>
      <c r="D1032" s="12" t="s">
        <v>104</v>
      </c>
      <c r="E1032" s="12" t="s">
        <v>29</v>
      </c>
      <c r="F1032" s="12" t="s">
        <v>45</v>
      </c>
      <c r="G1032" s="13" t="s">
        <v>46</v>
      </c>
      <c r="H1032" s="13" t="s">
        <v>93</v>
      </c>
      <c r="I1032" s="13" t="s">
        <v>93</v>
      </c>
      <c r="J1032" s="13" t="s">
        <v>94</v>
      </c>
      <c r="K1032" s="14">
        <v>37.840000000000003</v>
      </c>
      <c r="L1032" s="14">
        <v>25</v>
      </c>
      <c r="M1032" s="14">
        <v>1.5136000000000001</v>
      </c>
      <c r="N1032" s="14">
        <v>15</v>
      </c>
      <c r="O1032" s="14" t="s">
        <v>34</v>
      </c>
      <c r="P1032" s="14"/>
      <c r="Q1032" s="15">
        <f t="shared" ref="Q1032" si="1617">+K1032*N1032</f>
        <v>567.6</v>
      </c>
      <c r="R1032" s="16">
        <v>0</v>
      </c>
      <c r="S1032" s="16">
        <f t="shared" ref="S1032" si="1618">+K1032*R1032</f>
        <v>0</v>
      </c>
      <c r="T1032" s="16">
        <f t="shared" ref="T1032" si="1619">+Q1032-S1032</f>
        <v>567.6</v>
      </c>
      <c r="U1032" s="16">
        <f t="shared" ref="U1032" si="1620">+T1032*0</f>
        <v>0</v>
      </c>
      <c r="V1032" s="16">
        <f>+T1032-U1032</f>
        <v>567.6</v>
      </c>
      <c r="W1032" s="16"/>
      <c r="X1032" s="17"/>
      <c r="Y1032" s="13"/>
      <c r="Z1032" s="13" t="s">
        <v>35</v>
      </c>
    </row>
    <row r="1033" spans="1:26" x14ac:dyDescent="0.25">
      <c r="A1033" s="11">
        <v>45316</v>
      </c>
      <c r="B1033" s="12" t="s">
        <v>2733</v>
      </c>
      <c r="C1033" s="12" t="s">
        <v>2734</v>
      </c>
      <c r="D1033" s="12" t="s">
        <v>38</v>
      </c>
      <c r="E1033" s="12" t="s">
        <v>29</v>
      </c>
      <c r="F1033" s="12">
        <v>837</v>
      </c>
      <c r="G1033" s="13" t="s">
        <v>180</v>
      </c>
      <c r="H1033" s="13" t="s">
        <v>31</v>
      </c>
      <c r="I1033" s="13" t="s">
        <v>40</v>
      </c>
      <c r="J1033" s="13" t="s">
        <v>41</v>
      </c>
      <c r="K1033" s="14">
        <v>38.4</v>
      </c>
      <c r="L1033" s="14">
        <v>25</v>
      </c>
      <c r="M1033" s="14">
        <v>1.536</v>
      </c>
      <c r="N1033" s="14" t="s">
        <v>34</v>
      </c>
      <c r="O1033" s="14">
        <v>67.5</v>
      </c>
      <c r="P1033" s="14"/>
      <c r="Q1033" s="16">
        <f>L1033*O1033</f>
        <v>1687.5</v>
      </c>
      <c r="R1033" s="16">
        <v>0</v>
      </c>
      <c r="S1033" s="16">
        <f>K1033*R1033</f>
        <v>0</v>
      </c>
      <c r="T1033" s="16">
        <f>+Q1033-S1033</f>
        <v>1687.5</v>
      </c>
      <c r="U1033" s="16">
        <f>T1033*0</f>
        <v>0</v>
      </c>
      <c r="V1033" s="16">
        <f t="shared" ref="V1033" si="1621">T1033-U1033</f>
        <v>1687.5</v>
      </c>
      <c r="W1033" s="16"/>
      <c r="X1033" s="17"/>
      <c r="Y1033" s="13"/>
      <c r="Z1033" s="13" t="s">
        <v>35</v>
      </c>
    </row>
    <row r="1034" spans="1:26" x14ac:dyDescent="0.25">
      <c r="A1034" s="11">
        <v>45316</v>
      </c>
      <c r="B1034" s="12" t="s">
        <v>2735</v>
      </c>
      <c r="C1034" s="12" t="s">
        <v>2736</v>
      </c>
      <c r="D1034" s="12" t="s">
        <v>144</v>
      </c>
      <c r="E1034" s="12" t="s">
        <v>29</v>
      </c>
      <c r="F1034" s="12">
        <v>465</v>
      </c>
      <c r="G1034" s="13" t="s">
        <v>145</v>
      </c>
      <c r="H1034" s="13" t="s">
        <v>31</v>
      </c>
      <c r="I1034" s="13" t="s">
        <v>58</v>
      </c>
      <c r="J1034" s="13" t="s">
        <v>59</v>
      </c>
      <c r="K1034" s="14">
        <v>41.58</v>
      </c>
      <c r="L1034" s="14">
        <v>25</v>
      </c>
      <c r="M1034" s="14">
        <v>1.6632</v>
      </c>
      <c r="N1034" s="14">
        <v>43</v>
      </c>
      <c r="O1034" s="14" t="s">
        <v>34</v>
      </c>
      <c r="P1034" s="14"/>
      <c r="Q1034" s="16">
        <f>K1034*N1034</f>
        <v>1787.9399999999998</v>
      </c>
      <c r="R1034" s="16">
        <v>0</v>
      </c>
      <c r="S1034" s="16">
        <f>K1034*R1034</f>
        <v>0</v>
      </c>
      <c r="T1034" s="16">
        <f>Q1034-S1034</f>
        <v>1787.9399999999998</v>
      </c>
      <c r="U1034" s="16">
        <f>T1034*1</f>
        <v>1787.9399999999998</v>
      </c>
      <c r="V1034" s="16">
        <f>T1034-U1034</f>
        <v>0</v>
      </c>
      <c r="W1034" s="16"/>
      <c r="X1034" s="17"/>
      <c r="Y1034" s="13"/>
      <c r="Z1034" s="13" t="s">
        <v>35</v>
      </c>
    </row>
    <row r="1035" spans="1:26" x14ac:dyDescent="0.25">
      <c r="A1035" s="11">
        <v>45316</v>
      </c>
      <c r="B1035" s="12" t="s">
        <v>2737</v>
      </c>
      <c r="C1035" s="12" t="s">
        <v>2738</v>
      </c>
      <c r="D1035" s="12" t="s">
        <v>97</v>
      </c>
      <c r="E1035" s="12" t="s">
        <v>29</v>
      </c>
      <c r="F1035" s="12">
        <v>3633</v>
      </c>
      <c r="G1035" s="13" t="s">
        <v>57</v>
      </c>
      <c r="H1035" s="13" t="s">
        <v>93</v>
      </c>
      <c r="I1035" s="13" t="s">
        <v>93</v>
      </c>
      <c r="J1035" s="13" t="s">
        <v>94</v>
      </c>
      <c r="K1035" s="14">
        <v>38.24</v>
      </c>
      <c r="L1035" s="14">
        <v>25</v>
      </c>
      <c r="M1035" s="14">
        <v>1.5296000000000001</v>
      </c>
      <c r="N1035" s="14" t="s">
        <v>34</v>
      </c>
      <c r="O1035" s="14">
        <v>25</v>
      </c>
      <c r="P1035" s="14"/>
      <c r="Q1035" s="16">
        <f t="shared" ref="Q1035:Q1038" si="1622">+L1035*O1035</f>
        <v>625</v>
      </c>
      <c r="R1035" s="16">
        <v>0</v>
      </c>
      <c r="S1035" s="16">
        <f t="shared" ref="S1035:S1038" si="1623">+L1035*R1035</f>
        <v>0</v>
      </c>
      <c r="T1035" s="16">
        <f t="shared" ref="T1035:T1038" si="1624">+Q1035-S1035</f>
        <v>625</v>
      </c>
      <c r="U1035" s="16">
        <f t="shared" ref="U1035:U1038" si="1625">+T1035*1</f>
        <v>625</v>
      </c>
      <c r="V1035" s="16">
        <f t="shared" ref="V1035:V1038" si="1626">+T1035-U1035</f>
        <v>0</v>
      </c>
      <c r="W1035" s="16"/>
      <c r="X1035" s="17"/>
      <c r="Y1035" s="13"/>
      <c r="Z1035" s="13" t="s">
        <v>35</v>
      </c>
    </row>
    <row r="1036" spans="1:26" x14ac:dyDescent="0.25">
      <c r="A1036" s="11">
        <v>45316</v>
      </c>
      <c r="B1036" s="12" t="s">
        <v>2739</v>
      </c>
      <c r="C1036" s="12" t="s">
        <v>2740</v>
      </c>
      <c r="D1036" s="12" t="s">
        <v>2741</v>
      </c>
      <c r="E1036" s="12" t="s">
        <v>29</v>
      </c>
      <c r="F1036" s="12">
        <v>3634</v>
      </c>
      <c r="G1036" s="13" t="s">
        <v>57</v>
      </c>
      <c r="H1036" s="13" t="s">
        <v>47</v>
      </c>
      <c r="I1036" s="13" t="s">
        <v>48</v>
      </c>
      <c r="J1036" s="13" t="s">
        <v>369</v>
      </c>
      <c r="K1036" s="14">
        <v>12.26</v>
      </c>
      <c r="L1036" s="14">
        <v>8</v>
      </c>
      <c r="M1036" s="14">
        <v>1.5325</v>
      </c>
      <c r="N1036" s="14" t="s">
        <v>34</v>
      </c>
      <c r="O1036" s="14">
        <v>60</v>
      </c>
      <c r="P1036" s="14"/>
      <c r="Q1036" s="16">
        <f t="shared" si="1622"/>
        <v>480</v>
      </c>
      <c r="R1036" s="16">
        <v>0</v>
      </c>
      <c r="S1036" s="16">
        <f t="shared" si="1623"/>
        <v>0</v>
      </c>
      <c r="T1036" s="16">
        <f t="shared" si="1624"/>
        <v>480</v>
      </c>
      <c r="U1036" s="16">
        <f t="shared" si="1625"/>
        <v>480</v>
      </c>
      <c r="V1036" s="16">
        <f t="shared" si="1626"/>
        <v>0</v>
      </c>
      <c r="W1036" s="16"/>
      <c r="X1036" s="17"/>
      <c r="Y1036" s="13"/>
      <c r="Z1036" s="13" t="s">
        <v>35</v>
      </c>
    </row>
    <row r="1037" spans="1:26" x14ac:dyDescent="0.25">
      <c r="A1037" s="11">
        <v>45316</v>
      </c>
      <c r="B1037" s="12" t="s">
        <v>2742</v>
      </c>
      <c r="C1037" s="12" t="s">
        <v>2743</v>
      </c>
      <c r="D1037" s="12" t="s">
        <v>2611</v>
      </c>
      <c r="E1037" s="12" t="s">
        <v>29</v>
      </c>
      <c r="F1037" s="12">
        <v>3483</v>
      </c>
      <c r="G1037" s="13" t="s">
        <v>57</v>
      </c>
      <c r="H1037" s="13" t="s">
        <v>93</v>
      </c>
      <c r="I1037" s="13" t="s">
        <v>93</v>
      </c>
      <c r="J1037" s="13" t="s">
        <v>94</v>
      </c>
      <c r="K1037" s="14">
        <v>38.24</v>
      </c>
      <c r="L1037" s="14">
        <v>25</v>
      </c>
      <c r="M1037" s="14">
        <v>1.5296000000000001</v>
      </c>
      <c r="N1037" s="14" t="s">
        <v>34</v>
      </c>
      <c r="O1037" s="14">
        <v>25</v>
      </c>
      <c r="P1037" s="14"/>
      <c r="Q1037" s="16">
        <f t="shared" si="1622"/>
        <v>625</v>
      </c>
      <c r="R1037" s="16">
        <v>0</v>
      </c>
      <c r="S1037" s="16">
        <f t="shared" si="1623"/>
        <v>0</v>
      </c>
      <c r="T1037" s="16">
        <f t="shared" si="1624"/>
        <v>625</v>
      </c>
      <c r="U1037" s="16">
        <f t="shared" si="1625"/>
        <v>625</v>
      </c>
      <c r="V1037" s="16">
        <f t="shared" si="1626"/>
        <v>0</v>
      </c>
      <c r="W1037" s="16"/>
      <c r="X1037" s="17"/>
      <c r="Y1037" s="13"/>
      <c r="Z1037" s="13" t="s">
        <v>35</v>
      </c>
    </row>
    <row r="1038" spans="1:26" x14ac:dyDescent="0.25">
      <c r="A1038" s="11">
        <v>45316</v>
      </c>
      <c r="B1038" s="12" t="s">
        <v>2744</v>
      </c>
      <c r="C1038" s="12" t="s">
        <v>2745</v>
      </c>
      <c r="D1038" s="12" t="s">
        <v>244</v>
      </c>
      <c r="E1038" s="12" t="s">
        <v>29</v>
      </c>
      <c r="F1038" s="12">
        <v>3484</v>
      </c>
      <c r="G1038" s="13" t="s">
        <v>57</v>
      </c>
      <c r="H1038" s="13" t="s">
        <v>47</v>
      </c>
      <c r="I1038" s="13" t="s">
        <v>48</v>
      </c>
      <c r="J1038" s="13" t="s">
        <v>369</v>
      </c>
      <c r="K1038" s="14">
        <v>36.96</v>
      </c>
      <c r="L1038" s="14">
        <v>25</v>
      </c>
      <c r="M1038" s="14">
        <v>1.4783999999999999</v>
      </c>
      <c r="N1038" s="14" t="s">
        <v>34</v>
      </c>
      <c r="O1038" s="14">
        <v>60</v>
      </c>
      <c r="P1038" s="14"/>
      <c r="Q1038" s="16">
        <f t="shared" si="1622"/>
        <v>1500</v>
      </c>
      <c r="R1038" s="16">
        <v>0</v>
      </c>
      <c r="S1038" s="16">
        <f t="shared" si="1623"/>
        <v>0</v>
      </c>
      <c r="T1038" s="16">
        <f t="shared" si="1624"/>
        <v>1500</v>
      </c>
      <c r="U1038" s="16">
        <f t="shared" si="1625"/>
        <v>1500</v>
      </c>
      <c r="V1038" s="16">
        <f t="shared" si="1626"/>
        <v>0</v>
      </c>
      <c r="W1038" s="16"/>
      <c r="X1038" s="17"/>
      <c r="Y1038" s="13"/>
      <c r="Z1038" s="13" t="s">
        <v>35</v>
      </c>
    </row>
    <row r="1039" spans="1:26" x14ac:dyDescent="0.25">
      <c r="A1039" s="11">
        <v>45316</v>
      </c>
      <c r="B1039" s="12" t="s">
        <v>2746</v>
      </c>
      <c r="C1039" s="12" t="s">
        <v>2747</v>
      </c>
      <c r="D1039" s="12" t="s">
        <v>410</v>
      </c>
      <c r="E1039" s="12" t="s">
        <v>29</v>
      </c>
      <c r="F1039" s="12">
        <v>466</v>
      </c>
      <c r="G1039" s="13" t="s">
        <v>145</v>
      </c>
      <c r="H1039" s="13" t="s">
        <v>31</v>
      </c>
      <c r="I1039" s="13" t="s">
        <v>58</v>
      </c>
      <c r="J1039" s="13" t="s">
        <v>59</v>
      </c>
      <c r="K1039" s="14">
        <v>43.48</v>
      </c>
      <c r="L1039" s="14">
        <v>25</v>
      </c>
      <c r="M1039" s="14">
        <v>1.7391999999999999</v>
      </c>
      <c r="N1039" s="14">
        <v>43</v>
      </c>
      <c r="O1039" s="14" t="s">
        <v>34</v>
      </c>
      <c r="P1039" s="14"/>
      <c r="Q1039" s="16">
        <f>K1039*N1039</f>
        <v>1869.6399999999999</v>
      </c>
      <c r="R1039" s="16">
        <v>0</v>
      </c>
      <c r="S1039" s="16">
        <f>K1039*R1039</f>
        <v>0</v>
      </c>
      <c r="T1039" s="16">
        <f>Q1039-S1039</f>
        <v>1869.6399999999999</v>
      </c>
      <c r="U1039" s="16">
        <f>T1039*1</f>
        <v>1869.6399999999999</v>
      </c>
      <c r="V1039" s="16">
        <f>T1039-U1039</f>
        <v>0</v>
      </c>
      <c r="W1039" s="16"/>
      <c r="X1039" s="17"/>
      <c r="Y1039" s="13"/>
      <c r="Z1039" s="13" t="s">
        <v>35</v>
      </c>
    </row>
    <row r="1040" spans="1:26" x14ac:dyDescent="0.25">
      <c r="A1040" s="11">
        <v>45316</v>
      </c>
      <c r="B1040" s="12" t="s">
        <v>2748</v>
      </c>
      <c r="C1040" s="12" t="s">
        <v>2749</v>
      </c>
      <c r="D1040" s="12" t="s">
        <v>79</v>
      </c>
      <c r="E1040" s="12" t="s">
        <v>29</v>
      </c>
      <c r="F1040" s="12">
        <v>3439</v>
      </c>
      <c r="G1040" s="13" t="s">
        <v>57</v>
      </c>
      <c r="H1040" s="13" t="s">
        <v>93</v>
      </c>
      <c r="I1040" s="13" t="s">
        <v>93</v>
      </c>
      <c r="J1040" s="13" t="s">
        <v>94</v>
      </c>
      <c r="K1040" s="14">
        <v>37.72</v>
      </c>
      <c r="L1040" s="14">
        <v>25</v>
      </c>
      <c r="M1040" s="14">
        <v>1.5087999999999999</v>
      </c>
      <c r="N1040" s="14" t="s">
        <v>34</v>
      </c>
      <c r="O1040" s="14">
        <v>25</v>
      </c>
      <c r="P1040" s="14"/>
      <c r="Q1040" s="16">
        <f t="shared" ref="Q1040:Q1041" si="1627">+L1040*O1040</f>
        <v>625</v>
      </c>
      <c r="R1040" s="16">
        <v>0</v>
      </c>
      <c r="S1040" s="16">
        <f t="shared" ref="S1040:S1041" si="1628">+L1040*R1040</f>
        <v>0</v>
      </c>
      <c r="T1040" s="16">
        <f t="shared" ref="T1040:T1041" si="1629">+Q1040-S1040</f>
        <v>625</v>
      </c>
      <c r="U1040" s="16">
        <f t="shared" ref="U1040:U1041" si="1630">+T1040*1</f>
        <v>625</v>
      </c>
      <c r="V1040" s="16">
        <f t="shared" ref="V1040:V1043" si="1631">+T1040-U1040</f>
        <v>0</v>
      </c>
      <c r="W1040" s="16"/>
      <c r="X1040" s="17"/>
      <c r="Y1040" s="13"/>
      <c r="Z1040" s="13" t="s">
        <v>35</v>
      </c>
    </row>
    <row r="1041" spans="1:26" x14ac:dyDescent="0.25">
      <c r="A1041" s="11">
        <v>45316</v>
      </c>
      <c r="B1041" s="12" t="s">
        <v>2750</v>
      </c>
      <c r="C1041" s="12" t="s">
        <v>2751</v>
      </c>
      <c r="D1041" s="12" t="s">
        <v>208</v>
      </c>
      <c r="E1041" s="12" t="s">
        <v>29</v>
      </c>
      <c r="F1041" s="12">
        <v>3577</v>
      </c>
      <c r="G1041" s="13" t="s">
        <v>57</v>
      </c>
      <c r="H1041" s="13" t="s">
        <v>93</v>
      </c>
      <c r="I1041" s="13" t="s">
        <v>93</v>
      </c>
      <c r="J1041" s="13" t="s">
        <v>94</v>
      </c>
      <c r="K1041" s="14">
        <v>38.76</v>
      </c>
      <c r="L1041" s="14">
        <v>25</v>
      </c>
      <c r="M1041" s="14">
        <v>1.5504</v>
      </c>
      <c r="N1041" s="14" t="s">
        <v>34</v>
      </c>
      <c r="O1041" s="14">
        <v>25</v>
      </c>
      <c r="P1041" s="14"/>
      <c r="Q1041" s="16">
        <f t="shared" si="1627"/>
        <v>625</v>
      </c>
      <c r="R1041" s="16">
        <v>0</v>
      </c>
      <c r="S1041" s="16">
        <f t="shared" si="1628"/>
        <v>0</v>
      </c>
      <c r="T1041" s="16">
        <f t="shared" si="1629"/>
        <v>625</v>
      </c>
      <c r="U1041" s="16">
        <f t="shared" si="1630"/>
        <v>625</v>
      </c>
      <c r="V1041" s="16">
        <f t="shared" si="1631"/>
        <v>0</v>
      </c>
      <c r="W1041" s="16"/>
      <c r="X1041" s="17"/>
      <c r="Y1041" s="13"/>
      <c r="Z1041" s="13" t="s">
        <v>35</v>
      </c>
    </row>
    <row r="1042" spans="1:26" x14ac:dyDescent="0.25">
      <c r="A1042" s="11">
        <v>45317</v>
      </c>
      <c r="B1042" s="12" t="s">
        <v>2752</v>
      </c>
      <c r="C1042" s="12" t="s">
        <v>2753</v>
      </c>
      <c r="D1042" s="12" t="s">
        <v>38</v>
      </c>
      <c r="E1042" s="12" t="s">
        <v>29</v>
      </c>
      <c r="F1042" s="12">
        <v>92328</v>
      </c>
      <c r="G1042" s="13" t="s">
        <v>39</v>
      </c>
      <c r="H1042" s="13" t="s">
        <v>31</v>
      </c>
      <c r="I1042" s="13" t="s">
        <v>40</v>
      </c>
      <c r="J1042" s="13" t="s">
        <v>41</v>
      </c>
      <c r="K1042" s="14">
        <v>35.06</v>
      </c>
      <c r="L1042" s="14">
        <v>25</v>
      </c>
      <c r="M1042" s="14">
        <f>K1042/L1042</f>
        <v>1.4024000000000001</v>
      </c>
      <c r="N1042" s="14" t="s">
        <v>34</v>
      </c>
      <c r="O1042" s="14">
        <v>68</v>
      </c>
      <c r="P1042" s="14"/>
      <c r="Q1042" s="15">
        <f>+L1042*O1042</f>
        <v>1700</v>
      </c>
      <c r="R1042" s="16">
        <v>0</v>
      </c>
      <c r="S1042" s="16">
        <f>+L1042*R1042</f>
        <v>0</v>
      </c>
      <c r="T1042" s="16">
        <f>+Q1042-S1042</f>
        <v>1700</v>
      </c>
      <c r="U1042" s="16">
        <f>+T1042*0.75</f>
        <v>1275</v>
      </c>
      <c r="V1042" s="16">
        <f t="shared" si="1631"/>
        <v>425</v>
      </c>
      <c r="W1042" s="16"/>
      <c r="X1042" s="17"/>
      <c r="Y1042" s="13"/>
      <c r="Z1042" s="13" t="s">
        <v>35</v>
      </c>
    </row>
    <row r="1043" spans="1:26" x14ac:dyDescent="0.25">
      <c r="A1043" s="11">
        <v>45317</v>
      </c>
      <c r="B1043" s="12" t="s">
        <v>2754</v>
      </c>
      <c r="C1043" s="12" t="s">
        <v>2755</v>
      </c>
      <c r="D1043" s="12" t="s">
        <v>62</v>
      </c>
      <c r="E1043" s="12" t="s">
        <v>29</v>
      </c>
      <c r="F1043" s="12"/>
      <c r="G1043" s="13" t="s">
        <v>63</v>
      </c>
      <c r="H1043" s="13" t="s">
        <v>31</v>
      </c>
      <c r="I1043" s="13" t="s">
        <v>40</v>
      </c>
      <c r="J1043" s="13" t="s">
        <v>41</v>
      </c>
      <c r="K1043" s="14">
        <v>40.799999999999997</v>
      </c>
      <c r="L1043" s="14">
        <v>28</v>
      </c>
      <c r="M1043" s="14">
        <f t="shared" ref="M1043:M1076" si="1632">K1043/L1043</f>
        <v>1.4571428571428571</v>
      </c>
      <c r="N1043" s="14">
        <v>90</v>
      </c>
      <c r="O1043" s="14" t="s">
        <v>34</v>
      </c>
      <c r="P1043" s="14"/>
      <c r="Q1043" s="15">
        <f>+K1043*N1043</f>
        <v>3671.9999999999995</v>
      </c>
      <c r="R1043" s="16">
        <v>43</v>
      </c>
      <c r="S1043" s="16">
        <f>+K1043*R1043</f>
        <v>1754.3999999999999</v>
      </c>
      <c r="T1043" s="16">
        <f>+Q1043-S1043</f>
        <v>1917.5999999999997</v>
      </c>
      <c r="U1043" s="16">
        <f t="shared" ref="U1043" si="1633">+T1043*1</f>
        <v>1917.5999999999997</v>
      </c>
      <c r="V1043" s="16">
        <f t="shared" si="1631"/>
        <v>0</v>
      </c>
      <c r="W1043" s="17">
        <f>+K1043*40</f>
        <v>1632</v>
      </c>
      <c r="X1043" s="17"/>
      <c r="Y1043" s="13" t="s">
        <v>64</v>
      </c>
      <c r="Z1043" s="13" t="s">
        <v>65</v>
      </c>
    </row>
    <row r="1044" spans="1:26" x14ac:dyDescent="0.25">
      <c r="A1044" s="11">
        <v>45317</v>
      </c>
      <c r="B1044" s="12" t="s">
        <v>2756</v>
      </c>
      <c r="C1044" s="12" t="s">
        <v>2757</v>
      </c>
      <c r="D1044" s="12" t="s">
        <v>413</v>
      </c>
      <c r="E1044" s="12" t="s">
        <v>29</v>
      </c>
      <c r="F1044" s="12">
        <v>43</v>
      </c>
      <c r="G1044" s="13" t="s">
        <v>83</v>
      </c>
      <c r="H1044" s="13" t="s">
        <v>31</v>
      </c>
      <c r="I1044" s="13" t="s">
        <v>58</v>
      </c>
      <c r="J1044" s="13" t="s">
        <v>59</v>
      </c>
      <c r="K1044" s="14">
        <v>44.72</v>
      </c>
      <c r="L1044" s="14">
        <v>25</v>
      </c>
      <c r="M1044" s="14">
        <f t="shared" si="1632"/>
        <v>1.7887999999999999</v>
      </c>
      <c r="N1044" s="14" t="s">
        <v>34</v>
      </c>
      <c r="O1044" s="14">
        <v>70</v>
      </c>
      <c r="P1044" s="14"/>
      <c r="Q1044" s="15">
        <f>L1044*O1044</f>
        <v>1750</v>
      </c>
      <c r="R1044" s="16">
        <v>0</v>
      </c>
      <c r="S1044" s="16">
        <f>L1044*R1044</f>
        <v>0</v>
      </c>
      <c r="T1044" s="16">
        <f>Q1044-S1044</f>
        <v>1750</v>
      </c>
      <c r="U1044" s="16">
        <f>T1044*1</f>
        <v>1750</v>
      </c>
      <c r="V1044" s="16">
        <f>T1044-U1044</f>
        <v>0</v>
      </c>
      <c r="W1044" s="16"/>
      <c r="X1044" s="17"/>
      <c r="Y1044" s="13"/>
      <c r="Z1044" s="13" t="s">
        <v>35</v>
      </c>
    </row>
    <row r="1045" spans="1:26" x14ac:dyDescent="0.25">
      <c r="A1045" s="11">
        <v>45317</v>
      </c>
      <c r="B1045" s="12" t="s">
        <v>2758</v>
      </c>
      <c r="C1045" s="12" t="s">
        <v>2759</v>
      </c>
      <c r="D1045" s="12" t="s">
        <v>2641</v>
      </c>
      <c r="E1045" s="12" t="s">
        <v>29</v>
      </c>
      <c r="F1045" s="12">
        <v>42</v>
      </c>
      <c r="G1045" s="13" t="s">
        <v>83</v>
      </c>
      <c r="H1045" s="13" t="s">
        <v>31</v>
      </c>
      <c r="I1045" s="13" t="s">
        <v>58</v>
      </c>
      <c r="J1045" s="13" t="s">
        <v>59</v>
      </c>
      <c r="K1045" s="14">
        <v>43.34</v>
      </c>
      <c r="L1045" s="14">
        <v>25</v>
      </c>
      <c r="M1045" s="14">
        <f t="shared" si="1632"/>
        <v>1.7336</v>
      </c>
      <c r="N1045" s="14" t="s">
        <v>34</v>
      </c>
      <c r="O1045" s="14">
        <v>70</v>
      </c>
      <c r="P1045" s="14"/>
      <c r="Q1045" s="15">
        <f>L1045*O1045</f>
        <v>1750</v>
      </c>
      <c r="R1045" s="16">
        <v>0</v>
      </c>
      <c r="S1045" s="16">
        <f>L1045*R1045</f>
        <v>0</v>
      </c>
      <c r="T1045" s="16">
        <f>Q1045-S1045</f>
        <v>1750</v>
      </c>
      <c r="U1045" s="16">
        <f>T1045*1</f>
        <v>1750</v>
      </c>
      <c r="V1045" s="16">
        <f>T1045-U1045</f>
        <v>0</v>
      </c>
      <c r="W1045" s="16"/>
      <c r="X1045" s="17"/>
      <c r="Y1045" s="13"/>
      <c r="Z1045" s="13" t="s">
        <v>35</v>
      </c>
    </row>
    <row r="1046" spans="1:26" x14ac:dyDescent="0.25">
      <c r="A1046" s="11">
        <v>45317</v>
      </c>
      <c r="B1046" s="12" t="s">
        <v>2760</v>
      </c>
      <c r="C1046" s="12" t="s">
        <v>2761</v>
      </c>
      <c r="D1046" s="12" t="s">
        <v>68</v>
      </c>
      <c r="E1046" s="12" t="s">
        <v>29</v>
      </c>
      <c r="F1046" s="12"/>
      <c r="G1046" s="13" t="s">
        <v>63</v>
      </c>
      <c r="H1046" s="13" t="s">
        <v>31</v>
      </c>
      <c r="I1046" s="13" t="s">
        <v>69</v>
      </c>
      <c r="J1046" s="13" t="s">
        <v>70</v>
      </c>
      <c r="K1046" s="14">
        <v>41.22</v>
      </c>
      <c r="L1046" s="14">
        <v>28</v>
      </c>
      <c r="M1046" s="14">
        <f t="shared" si="1632"/>
        <v>1.4721428571428572</v>
      </c>
      <c r="N1046" s="14">
        <v>92</v>
      </c>
      <c r="O1046" s="14" t="s">
        <v>34</v>
      </c>
      <c r="P1046" s="14"/>
      <c r="Q1046" s="15">
        <f>+K1046*N1046</f>
        <v>3792.24</v>
      </c>
      <c r="R1046" s="16">
        <v>43</v>
      </c>
      <c r="S1046" s="16">
        <f>+K1046*R1046</f>
        <v>1772.46</v>
      </c>
      <c r="T1046" s="16">
        <f>+Q1046-S1046</f>
        <v>2019.7799999999997</v>
      </c>
      <c r="U1046" s="16">
        <f t="shared" ref="U1046" si="1634">+T1046*1</f>
        <v>2019.7799999999997</v>
      </c>
      <c r="V1046" s="16">
        <f t="shared" ref="V1046:V1047" si="1635">+T1046-U1046</f>
        <v>0</v>
      </c>
      <c r="W1046" s="17">
        <f>+K1046*40</f>
        <v>1648.8</v>
      </c>
      <c r="X1046" s="17"/>
      <c r="Y1046" s="13" t="s">
        <v>64</v>
      </c>
      <c r="Z1046" s="13" t="s">
        <v>65</v>
      </c>
    </row>
    <row r="1047" spans="1:26" x14ac:dyDescent="0.25">
      <c r="A1047" s="11">
        <v>45317</v>
      </c>
      <c r="B1047" s="12" t="s">
        <v>2762</v>
      </c>
      <c r="C1047" s="12" t="s">
        <v>2763</v>
      </c>
      <c r="D1047" s="12" t="s">
        <v>76</v>
      </c>
      <c r="E1047" s="12" t="s">
        <v>29</v>
      </c>
      <c r="F1047" s="12">
        <v>528</v>
      </c>
      <c r="G1047" s="13" t="s">
        <v>64</v>
      </c>
      <c r="H1047" s="13" t="s">
        <v>31</v>
      </c>
      <c r="I1047" s="13" t="s">
        <v>40</v>
      </c>
      <c r="J1047" s="13" t="s">
        <v>41</v>
      </c>
      <c r="K1047" s="14">
        <v>38.880000000000003</v>
      </c>
      <c r="L1047" s="14">
        <v>25</v>
      </c>
      <c r="M1047" s="14">
        <f t="shared" si="1632"/>
        <v>1.5552000000000001</v>
      </c>
      <c r="N1047" s="14" t="s">
        <v>34</v>
      </c>
      <c r="O1047" s="14">
        <v>71</v>
      </c>
      <c r="P1047" s="14"/>
      <c r="Q1047" s="15">
        <f t="shared" ref="Q1047" si="1636">+L1047*O1047</f>
        <v>1775</v>
      </c>
      <c r="R1047" s="16">
        <v>0</v>
      </c>
      <c r="S1047" s="16">
        <f t="shared" ref="S1047" si="1637">+L1047*R1047</f>
        <v>0</v>
      </c>
      <c r="T1047" s="16">
        <f t="shared" ref="T1047" si="1638">+Q1047-S1047</f>
        <v>1775</v>
      </c>
      <c r="U1047" s="16">
        <f>+T1047*0</f>
        <v>0</v>
      </c>
      <c r="V1047" s="16">
        <f t="shared" si="1635"/>
        <v>1775</v>
      </c>
      <c r="W1047" s="16"/>
      <c r="X1047" s="17"/>
      <c r="Y1047" s="13"/>
      <c r="Z1047" s="13" t="s">
        <v>35</v>
      </c>
    </row>
    <row r="1048" spans="1:26" x14ac:dyDescent="0.25">
      <c r="A1048" s="11">
        <v>45317</v>
      </c>
      <c r="B1048" s="12" t="s">
        <v>2764</v>
      </c>
      <c r="C1048" s="12" t="s">
        <v>2765</v>
      </c>
      <c r="D1048" s="12" t="s">
        <v>56</v>
      </c>
      <c r="E1048" s="12" t="s">
        <v>29</v>
      </c>
      <c r="F1048" s="12"/>
      <c r="G1048" s="13" t="s">
        <v>63</v>
      </c>
      <c r="H1048" s="13" t="s">
        <v>31</v>
      </c>
      <c r="I1048" s="13" t="s">
        <v>69</v>
      </c>
      <c r="J1048" s="13" t="s">
        <v>70</v>
      </c>
      <c r="K1048" s="14">
        <v>40.619999999999997</v>
      </c>
      <c r="L1048" s="14">
        <v>28</v>
      </c>
      <c r="M1048" s="14">
        <f t="shared" si="1632"/>
        <v>1.4507142857142856</v>
      </c>
      <c r="N1048" s="14">
        <v>87</v>
      </c>
      <c r="O1048" s="14" t="s">
        <v>34</v>
      </c>
      <c r="P1048" s="14"/>
      <c r="Q1048" s="16">
        <f>K1048*N1048</f>
        <v>3533.9399999999996</v>
      </c>
      <c r="R1048" s="16">
        <v>38</v>
      </c>
      <c r="S1048" s="16">
        <f>K1048*R1048</f>
        <v>1543.56</v>
      </c>
      <c r="T1048" s="16">
        <f>Q1048-S1048</f>
        <v>1990.3799999999997</v>
      </c>
      <c r="U1048" s="16">
        <f>T1048*1</f>
        <v>1990.3799999999997</v>
      </c>
      <c r="V1048" s="16">
        <f>T1048-U1048</f>
        <v>0</v>
      </c>
      <c r="W1048" s="16">
        <f>K1048*36</f>
        <v>1462.32</v>
      </c>
      <c r="X1048" s="17"/>
      <c r="Y1048" s="13" t="s">
        <v>57</v>
      </c>
      <c r="Z1048" s="13" t="s">
        <v>271</v>
      </c>
    </row>
    <row r="1049" spans="1:26" x14ac:dyDescent="0.25">
      <c r="A1049" s="11">
        <v>45317</v>
      </c>
      <c r="B1049" s="12" t="s">
        <v>2766</v>
      </c>
      <c r="C1049" s="12" t="s">
        <v>2767</v>
      </c>
      <c r="D1049" s="12" t="s">
        <v>79</v>
      </c>
      <c r="E1049" s="12" t="s">
        <v>29</v>
      </c>
      <c r="F1049" s="12">
        <v>3440</v>
      </c>
      <c r="G1049" s="13" t="s">
        <v>57</v>
      </c>
      <c r="H1049" s="13" t="s">
        <v>93</v>
      </c>
      <c r="I1049" s="13" t="s">
        <v>93</v>
      </c>
      <c r="J1049" s="13" t="s">
        <v>94</v>
      </c>
      <c r="K1049" s="14">
        <v>42.1</v>
      </c>
      <c r="L1049" s="14">
        <v>25</v>
      </c>
      <c r="M1049" s="14">
        <f t="shared" si="1632"/>
        <v>1.6840000000000002</v>
      </c>
      <c r="N1049" s="14" t="s">
        <v>34</v>
      </c>
      <c r="O1049" s="14">
        <v>25</v>
      </c>
      <c r="P1049" s="14"/>
      <c r="Q1049" s="16">
        <f t="shared" ref="Q1049" si="1639">+L1049*O1049</f>
        <v>625</v>
      </c>
      <c r="R1049" s="16">
        <v>0</v>
      </c>
      <c r="S1049" s="16">
        <f t="shared" ref="S1049" si="1640">+L1049*R1049</f>
        <v>0</v>
      </c>
      <c r="T1049" s="16">
        <f t="shared" ref="T1049" si="1641">+Q1049-S1049</f>
        <v>625</v>
      </c>
      <c r="U1049" s="16">
        <f t="shared" ref="U1049" si="1642">+T1049*1</f>
        <v>625</v>
      </c>
      <c r="V1049" s="16">
        <f t="shared" ref="V1049" si="1643">+T1049-U1049</f>
        <v>0</v>
      </c>
      <c r="W1049" s="16"/>
      <c r="X1049" s="17"/>
      <c r="Y1049" s="13"/>
      <c r="Z1049" s="13" t="s">
        <v>35</v>
      </c>
    </row>
    <row r="1050" spans="1:26" x14ac:dyDescent="0.25">
      <c r="A1050" s="11">
        <v>45317</v>
      </c>
      <c r="B1050" s="12" t="s">
        <v>2768</v>
      </c>
      <c r="C1050" s="12" t="s">
        <v>2769</v>
      </c>
      <c r="D1050" s="12" t="s">
        <v>1784</v>
      </c>
      <c r="E1050" s="12" t="s">
        <v>29</v>
      </c>
      <c r="F1050" s="12">
        <v>116</v>
      </c>
      <c r="G1050" s="13" t="s">
        <v>1036</v>
      </c>
      <c r="H1050" s="13" t="s">
        <v>31</v>
      </c>
      <c r="I1050" s="13" t="s">
        <v>69</v>
      </c>
      <c r="J1050" s="13" t="s">
        <v>70</v>
      </c>
      <c r="K1050" s="14">
        <v>35.74</v>
      </c>
      <c r="L1050" s="14">
        <v>25</v>
      </c>
      <c r="M1050" s="14">
        <f t="shared" si="1632"/>
        <v>1.4296</v>
      </c>
      <c r="N1050" s="14" t="s">
        <v>34</v>
      </c>
      <c r="O1050" s="14">
        <v>73</v>
      </c>
      <c r="P1050" s="14"/>
      <c r="Q1050" s="16">
        <f>+L1050*O1050</f>
        <v>1825</v>
      </c>
      <c r="R1050" s="16">
        <v>0</v>
      </c>
      <c r="S1050" s="16">
        <f>+L1050*R1050</f>
        <v>0</v>
      </c>
      <c r="T1050" s="16">
        <f>+Q1050-S1050</f>
        <v>1825</v>
      </c>
      <c r="U1050" s="16">
        <f>+T1050*1</f>
        <v>1825</v>
      </c>
      <c r="V1050" s="16">
        <f>+T1050-U1050</f>
        <v>0</v>
      </c>
      <c r="W1050" s="16"/>
      <c r="X1050" s="17"/>
      <c r="Y1050" s="13"/>
      <c r="Z1050" s="13" t="s">
        <v>35</v>
      </c>
    </row>
    <row r="1051" spans="1:26" x14ac:dyDescent="0.25">
      <c r="A1051" s="11">
        <v>45317</v>
      </c>
      <c r="B1051" s="12" t="s">
        <v>2770</v>
      </c>
      <c r="C1051" s="12" t="s">
        <v>2771</v>
      </c>
      <c r="D1051" s="12" t="s">
        <v>104</v>
      </c>
      <c r="E1051" s="12" t="s">
        <v>29</v>
      </c>
      <c r="F1051" s="12" t="s">
        <v>45</v>
      </c>
      <c r="G1051" s="13" t="s">
        <v>46</v>
      </c>
      <c r="H1051" s="13" t="s">
        <v>93</v>
      </c>
      <c r="I1051" s="13" t="s">
        <v>93</v>
      </c>
      <c r="J1051" s="13" t="s">
        <v>94</v>
      </c>
      <c r="K1051" s="14">
        <v>38.14</v>
      </c>
      <c r="L1051" s="14">
        <v>25</v>
      </c>
      <c r="M1051" s="14">
        <f t="shared" si="1632"/>
        <v>1.5256000000000001</v>
      </c>
      <c r="N1051" s="14">
        <v>15</v>
      </c>
      <c r="O1051" s="14" t="s">
        <v>34</v>
      </c>
      <c r="P1051" s="14"/>
      <c r="Q1051" s="15">
        <f t="shared" ref="Q1051" si="1644">+K1051*N1051</f>
        <v>572.1</v>
      </c>
      <c r="R1051" s="16">
        <v>0</v>
      </c>
      <c r="S1051" s="16">
        <f t="shared" ref="S1051" si="1645">+K1051*R1051</f>
        <v>0</v>
      </c>
      <c r="T1051" s="16">
        <f t="shared" ref="T1051:T1053" si="1646">+Q1051-S1051</f>
        <v>572.1</v>
      </c>
      <c r="U1051" s="16">
        <f t="shared" ref="U1051" si="1647">+T1051*0</f>
        <v>0</v>
      </c>
      <c r="V1051" s="16">
        <f>+T1051-U1051</f>
        <v>572.1</v>
      </c>
      <c r="W1051" s="16"/>
      <c r="X1051" s="17"/>
      <c r="Y1051" s="13"/>
      <c r="Z1051" s="13" t="s">
        <v>35</v>
      </c>
    </row>
    <row r="1052" spans="1:26" x14ac:dyDescent="0.25">
      <c r="A1052" s="11">
        <v>45317</v>
      </c>
      <c r="B1052" s="12" t="s">
        <v>2772</v>
      </c>
      <c r="C1052" s="12" t="s">
        <v>2773</v>
      </c>
      <c r="D1052" s="12" t="s">
        <v>1876</v>
      </c>
      <c r="E1052" s="12" t="s">
        <v>29</v>
      </c>
      <c r="F1052" s="12">
        <v>3507</v>
      </c>
      <c r="G1052" s="13" t="s">
        <v>57</v>
      </c>
      <c r="H1052" s="13" t="s">
        <v>31</v>
      </c>
      <c r="I1052" s="13" t="s">
        <v>58</v>
      </c>
      <c r="J1052" s="13" t="s">
        <v>59</v>
      </c>
      <c r="K1052" s="14">
        <v>32.82</v>
      </c>
      <c r="L1052" s="14">
        <v>20</v>
      </c>
      <c r="M1052" s="14">
        <f t="shared" si="1632"/>
        <v>1.641</v>
      </c>
      <c r="N1052" s="14" t="s">
        <v>34</v>
      </c>
      <c r="O1052" s="14">
        <v>68</v>
      </c>
      <c r="P1052" s="14"/>
      <c r="Q1052" s="16">
        <f t="shared" ref="Q1052" si="1648">+L1052*O1052</f>
        <v>1360</v>
      </c>
      <c r="R1052" s="16">
        <v>0</v>
      </c>
      <c r="S1052" s="16">
        <f t="shared" ref="S1052" si="1649">+L1052*R1052</f>
        <v>0</v>
      </c>
      <c r="T1052" s="16">
        <f t="shared" si="1646"/>
        <v>1360</v>
      </c>
      <c r="U1052" s="16">
        <f t="shared" ref="U1052" si="1650">+T1052*1</f>
        <v>1360</v>
      </c>
      <c r="V1052" s="16">
        <f t="shared" ref="V1052" si="1651">+T1052-U1052</f>
        <v>0</v>
      </c>
      <c r="W1052" s="17"/>
      <c r="X1052" s="17"/>
      <c r="Y1052" s="13"/>
      <c r="Z1052" s="13" t="s">
        <v>35</v>
      </c>
    </row>
    <row r="1053" spans="1:26" x14ac:dyDescent="0.25">
      <c r="A1053" s="11">
        <v>45317</v>
      </c>
      <c r="B1053" s="12" t="s">
        <v>2774</v>
      </c>
      <c r="C1053" s="12" t="s">
        <v>2775</v>
      </c>
      <c r="D1053" s="12" t="s">
        <v>92</v>
      </c>
      <c r="E1053" s="12" t="s">
        <v>29</v>
      </c>
      <c r="F1053" s="12" t="s">
        <v>45</v>
      </c>
      <c r="G1053" s="13" t="s">
        <v>46</v>
      </c>
      <c r="H1053" s="13" t="s">
        <v>93</v>
      </c>
      <c r="I1053" s="13" t="s">
        <v>93</v>
      </c>
      <c r="J1053" s="13" t="s">
        <v>94</v>
      </c>
      <c r="K1053" s="14">
        <v>38.840000000000003</v>
      </c>
      <c r="L1053" s="14">
        <v>25</v>
      </c>
      <c r="M1053" s="14">
        <f t="shared" si="1632"/>
        <v>1.5536000000000001</v>
      </c>
      <c r="N1053" s="14">
        <v>15</v>
      </c>
      <c r="O1053" s="14" t="s">
        <v>34</v>
      </c>
      <c r="P1053" s="14"/>
      <c r="Q1053" s="15">
        <f t="shared" ref="Q1053" si="1652">+K1053*N1053</f>
        <v>582.6</v>
      </c>
      <c r="R1053" s="16">
        <v>0</v>
      </c>
      <c r="S1053" s="16">
        <f t="shared" ref="S1053" si="1653">+K1053*R1053</f>
        <v>0</v>
      </c>
      <c r="T1053" s="16">
        <f t="shared" si="1646"/>
        <v>582.6</v>
      </c>
      <c r="U1053" s="16">
        <f t="shared" ref="U1053" si="1654">+T1053*0</f>
        <v>0</v>
      </c>
      <c r="V1053" s="16">
        <f>+T1053-U1053</f>
        <v>582.6</v>
      </c>
      <c r="W1053" s="16"/>
      <c r="X1053" s="17"/>
      <c r="Y1053" s="13"/>
      <c r="Z1053" s="13" t="s">
        <v>35</v>
      </c>
    </row>
    <row r="1054" spans="1:26" x14ac:dyDescent="0.25">
      <c r="A1054" s="11">
        <v>45317</v>
      </c>
      <c r="B1054" s="12" t="s">
        <v>2776</v>
      </c>
      <c r="C1054" s="12" t="s">
        <v>2777</v>
      </c>
      <c r="D1054" s="12" t="s">
        <v>303</v>
      </c>
      <c r="E1054" s="12" t="s">
        <v>29</v>
      </c>
      <c r="F1054" s="12">
        <v>467</v>
      </c>
      <c r="G1054" s="13" t="s">
        <v>145</v>
      </c>
      <c r="H1054" s="13" t="s">
        <v>31</v>
      </c>
      <c r="I1054" s="13" t="s">
        <v>69</v>
      </c>
      <c r="J1054" s="13" t="s">
        <v>70</v>
      </c>
      <c r="K1054" s="14">
        <v>37.74</v>
      </c>
      <c r="L1054" s="14">
        <v>25</v>
      </c>
      <c r="M1054" s="14">
        <f t="shared" si="1632"/>
        <v>1.5096000000000001</v>
      </c>
      <c r="N1054" s="14">
        <v>48</v>
      </c>
      <c r="O1054" s="14" t="s">
        <v>34</v>
      </c>
      <c r="P1054" s="14"/>
      <c r="Q1054" s="16">
        <f>K1054*N1054</f>
        <v>1811.52</v>
      </c>
      <c r="R1054" s="16">
        <v>0</v>
      </c>
      <c r="S1054" s="16">
        <f>K1054*R1054</f>
        <v>0</v>
      </c>
      <c r="T1054" s="16">
        <f>Q1054-S1054</f>
        <v>1811.52</v>
      </c>
      <c r="U1054" s="16">
        <f>T1054*1</f>
        <v>1811.52</v>
      </c>
      <c r="V1054" s="16">
        <f>T1054-U1054</f>
        <v>0</v>
      </c>
      <c r="W1054" s="16"/>
      <c r="X1054" s="17"/>
      <c r="Y1054" s="13"/>
      <c r="Z1054" s="13" t="s">
        <v>35</v>
      </c>
    </row>
    <row r="1055" spans="1:26" x14ac:dyDescent="0.25">
      <c r="A1055" s="11">
        <v>45317</v>
      </c>
      <c r="B1055" s="12" t="s">
        <v>1886</v>
      </c>
      <c r="C1055" s="12" t="s">
        <v>2778</v>
      </c>
      <c r="D1055" s="12" t="s">
        <v>89</v>
      </c>
      <c r="E1055" s="12" t="s">
        <v>29</v>
      </c>
      <c r="F1055" s="12">
        <v>3485</v>
      </c>
      <c r="G1055" s="13" t="s">
        <v>57</v>
      </c>
      <c r="H1055" s="13" t="s">
        <v>93</v>
      </c>
      <c r="I1055" s="13" t="s">
        <v>93</v>
      </c>
      <c r="J1055" s="13" t="s">
        <v>94</v>
      </c>
      <c r="K1055" s="14">
        <v>44.52</v>
      </c>
      <c r="L1055" s="14">
        <v>25</v>
      </c>
      <c r="M1055" s="14">
        <f t="shared" si="1632"/>
        <v>1.7808000000000002</v>
      </c>
      <c r="N1055" s="14" t="s">
        <v>34</v>
      </c>
      <c r="O1055" s="14">
        <v>25</v>
      </c>
      <c r="P1055" s="14"/>
      <c r="Q1055" s="16">
        <f t="shared" ref="Q1055" si="1655">+L1055*O1055</f>
        <v>625</v>
      </c>
      <c r="R1055" s="16">
        <v>0</v>
      </c>
      <c r="S1055" s="16">
        <f t="shared" ref="S1055" si="1656">+L1055*R1055</f>
        <v>0</v>
      </c>
      <c r="T1055" s="16">
        <f t="shared" ref="T1055" si="1657">+Q1055-S1055</f>
        <v>625</v>
      </c>
      <c r="U1055" s="16">
        <f t="shared" ref="U1055" si="1658">+T1055*1</f>
        <v>625</v>
      </c>
      <c r="V1055" s="16">
        <f t="shared" ref="V1055" si="1659">+T1055-U1055</f>
        <v>0</v>
      </c>
      <c r="W1055" s="17"/>
      <c r="X1055" s="17"/>
      <c r="Y1055" s="13"/>
      <c r="Z1055" s="13" t="s">
        <v>35</v>
      </c>
    </row>
    <row r="1056" spans="1:26" x14ac:dyDescent="0.25">
      <c r="A1056" s="11">
        <v>45317</v>
      </c>
      <c r="B1056" s="12" t="s">
        <v>2779</v>
      </c>
      <c r="C1056" s="12" t="s">
        <v>2780</v>
      </c>
      <c r="D1056" s="12" t="s">
        <v>306</v>
      </c>
      <c r="E1056" s="12" t="s">
        <v>29</v>
      </c>
      <c r="F1056" s="12">
        <v>278</v>
      </c>
      <c r="G1056" s="13" t="s">
        <v>83</v>
      </c>
      <c r="H1056" s="13" t="s">
        <v>31</v>
      </c>
      <c r="I1056" s="13" t="s">
        <v>40</v>
      </c>
      <c r="J1056" s="13" t="s">
        <v>41</v>
      </c>
      <c r="K1056" s="14">
        <v>37.74</v>
      </c>
      <c r="L1056" s="14">
        <v>25</v>
      </c>
      <c r="M1056" s="14">
        <f t="shared" si="1632"/>
        <v>1.5096000000000001</v>
      </c>
      <c r="N1056" s="14" t="s">
        <v>34</v>
      </c>
      <c r="O1056" s="14">
        <v>70</v>
      </c>
      <c r="P1056" s="14"/>
      <c r="Q1056" s="15">
        <f>L1056*O1056</f>
        <v>1750</v>
      </c>
      <c r="R1056" s="16">
        <v>0</v>
      </c>
      <c r="S1056" s="16">
        <f>L1056*R1056</f>
        <v>0</v>
      </c>
      <c r="T1056" s="16">
        <f>Q1056-S1056</f>
        <v>1750</v>
      </c>
      <c r="U1056" s="16">
        <f>T1056*1</f>
        <v>1750</v>
      </c>
      <c r="V1056" s="16">
        <f>T1056-U1056</f>
        <v>0</v>
      </c>
      <c r="W1056" s="17"/>
      <c r="X1056" s="17"/>
      <c r="Y1056" s="13"/>
      <c r="Z1056" s="13" t="s">
        <v>35</v>
      </c>
    </row>
    <row r="1057" spans="1:26" x14ac:dyDescent="0.25">
      <c r="A1057" s="11">
        <v>45317</v>
      </c>
      <c r="B1057" s="12" t="s">
        <v>2781</v>
      </c>
      <c r="C1057" s="12" t="s">
        <v>2782</v>
      </c>
      <c r="D1057" s="12" t="s">
        <v>86</v>
      </c>
      <c r="E1057" s="12" t="s">
        <v>29</v>
      </c>
      <c r="F1057" s="12">
        <v>3227</v>
      </c>
      <c r="G1057" s="13" t="s">
        <v>53</v>
      </c>
      <c r="H1057" s="13" t="s">
        <v>93</v>
      </c>
      <c r="I1057" s="13" t="s">
        <v>93</v>
      </c>
      <c r="J1057" s="13" t="s">
        <v>94</v>
      </c>
      <c r="K1057" s="14">
        <v>43.2</v>
      </c>
      <c r="L1057" s="14">
        <v>25</v>
      </c>
      <c r="M1057" s="14">
        <f t="shared" si="1632"/>
        <v>1.7280000000000002</v>
      </c>
      <c r="N1057" s="14" t="s">
        <v>34</v>
      </c>
      <c r="O1057" s="14">
        <v>25</v>
      </c>
      <c r="P1057" s="14"/>
      <c r="Q1057" s="15">
        <f>L1057*O1057</f>
        <v>625</v>
      </c>
      <c r="R1057" s="16">
        <v>0</v>
      </c>
      <c r="S1057" s="16">
        <f>L1057*R1057</f>
        <v>0</v>
      </c>
      <c r="T1057" s="16">
        <f>Q1057-S1057</f>
        <v>625</v>
      </c>
      <c r="U1057" s="16">
        <f>T1057*0</f>
        <v>0</v>
      </c>
      <c r="V1057" s="16">
        <f>T1057-U1057</f>
        <v>625</v>
      </c>
      <c r="W1057" s="16"/>
      <c r="X1057" s="17"/>
      <c r="Y1057" s="13"/>
      <c r="Z1057" s="13" t="s">
        <v>35</v>
      </c>
    </row>
    <row r="1058" spans="1:26" x14ac:dyDescent="0.25">
      <c r="A1058" s="11">
        <v>45317</v>
      </c>
      <c r="B1058" s="12" t="s">
        <v>2783</v>
      </c>
      <c r="C1058" s="12" t="s">
        <v>2784</v>
      </c>
      <c r="D1058" s="12" t="s">
        <v>578</v>
      </c>
      <c r="E1058" s="12" t="s">
        <v>29</v>
      </c>
      <c r="F1058" s="12">
        <v>4351</v>
      </c>
      <c r="G1058" s="13" t="s">
        <v>57</v>
      </c>
      <c r="H1058" s="13" t="s">
        <v>31</v>
      </c>
      <c r="I1058" s="13" t="s">
        <v>58</v>
      </c>
      <c r="J1058" s="13" t="s">
        <v>59</v>
      </c>
      <c r="K1058" s="14">
        <v>32.64</v>
      </c>
      <c r="L1058" s="14">
        <v>20</v>
      </c>
      <c r="M1058" s="14">
        <f t="shared" si="1632"/>
        <v>1.6320000000000001</v>
      </c>
      <c r="N1058" s="14" t="s">
        <v>34</v>
      </c>
      <c r="O1058" s="14">
        <v>68</v>
      </c>
      <c r="P1058" s="14"/>
      <c r="Q1058" s="16">
        <f t="shared" ref="Q1058:Q1060" si="1660">+L1058*O1058</f>
        <v>1360</v>
      </c>
      <c r="R1058" s="16">
        <v>0</v>
      </c>
      <c r="S1058" s="16">
        <f t="shared" ref="S1058:S1060" si="1661">+L1058*R1058</f>
        <v>0</v>
      </c>
      <c r="T1058" s="16">
        <f t="shared" ref="T1058:T1060" si="1662">+Q1058-S1058</f>
        <v>1360</v>
      </c>
      <c r="U1058" s="16">
        <f t="shared" ref="U1058:U1060" si="1663">+T1058*1</f>
        <v>1360</v>
      </c>
      <c r="V1058" s="16">
        <f t="shared" ref="V1058:V1063" si="1664">+T1058-U1058</f>
        <v>0</v>
      </c>
      <c r="W1058" s="16"/>
      <c r="X1058" s="17"/>
      <c r="Y1058" s="13"/>
      <c r="Z1058" s="13" t="s">
        <v>35</v>
      </c>
    </row>
    <row r="1059" spans="1:26" x14ac:dyDescent="0.25">
      <c r="A1059" s="11">
        <v>45317</v>
      </c>
      <c r="B1059" s="12" t="s">
        <v>2785</v>
      </c>
      <c r="C1059" s="12" t="s">
        <v>2786</v>
      </c>
      <c r="D1059" s="12" t="s">
        <v>2741</v>
      </c>
      <c r="E1059" s="12" t="s">
        <v>29</v>
      </c>
      <c r="F1059" s="12">
        <v>4352</v>
      </c>
      <c r="G1059" s="13" t="s">
        <v>57</v>
      </c>
      <c r="H1059" s="13" t="s">
        <v>47</v>
      </c>
      <c r="I1059" s="13" t="s">
        <v>48</v>
      </c>
      <c r="J1059" s="13" t="s">
        <v>369</v>
      </c>
      <c r="K1059" s="14">
        <v>12.56</v>
      </c>
      <c r="L1059" s="14">
        <v>8</v>
      </c>
      <c r="M1059" s="14">
        <f t="shared" si="1632"/>
        <v>1.57</v>
      </c>
      <c r="N1059" s="14" t="s">
        <v>34</v>
      </c>
      <c r="O1059" s="14">
        <v>60</v>
      </c>
      <c r="P1059" s="14"/>
      <c r="Q1059" s="16">
        <f t="shared" si="1660"/>
        <v>480</v>
      </c>
      <c r="R1059" s="16">
        <v>0</v>
      </c>
      <c r="S1059" s="16">
        <f t="shared" si="1661"/>
        <v>0</v>
      </c>
      <c r="T1059" s="16">
        <f t="shared" si="1662"/>
        <v>480</v>
      </c>
      <c r="U1059" s="16">
        <f t="shared" si="1663"/>
        <v>480</v>
      </c>
      <c r="V1059" s="16">
        <f t="shared" si="1664"/>
        <v>0</v>
      </c>
      <c r="W1059" s="16"/>
      <c r="X1059" s="17"/>
      <c r="Y1059" s="13"/>
      <c r="Z1059" s="13" t="s">
        <v>35</v>
      </c>
    </row>
    <row r="1060" spans="1:26" x14ac:dyDescent="0.25">
      <c r="A1060" s="11">
        <v>45317</v>
      </c>
      <c r="B1060" s="12" t="s">
        <v>2787</v>
      </c>
      <c r="C1060" s="12" t="s">
        <v>2788</v>
      </c>
      <c r="D1060" s="12" t="s">
        <v>56</v>
      </c>
      <c r="E1060" s="12" t="s">
        <v>29</v>
      </c>
      <c r="F1060" s="12">
        <v>3810</v>
      </c>
      <c r="G1060" s="13" t="s">
        <v>57</v>
      </c>
      <c r="H1060" s="13" t="s">
        <v>93</v>
      </c>
      <c r="I1060" s="13" t="s">
        <v>93</v>
      </c>
      <c r="J1060" s="13" t="s">
        <v>94</v>
      </c>
      <c r="K1060" s="14">
        <v>43</v>
      </c>
      <c r="L1060" s="14">
        <v>25</v>
      </c>
      <c r="M1060" s="14">
        <f t="shared" si="1632"/>
        <v>1.72</v>
      </c>
      <c r="N1060" s="14" t="s">
        <v>34</v>
      </c>
      <c r="O1060" s="14">
        <v>25</v>
      </c>
      <c r="P1060" s="14"/>
      <c r="Q1060" s="16">
        <f t="shared" si="1660"/>
        <v>625</v>
      </c>
      <c r="R1060" s="16">
        <v>0</v>
      </c>
      <c r="S1060" s="16">
        <f t="shared" si="1661"/>
        <v>0</v>
      </c>
      <c r="T1060" s="16">
        <f t="shared" si="1662"/>
        <v>625</v>
      </c>
      <c r="U1060" s="16">
        <f t="shared" si="1663"/>
        <v>625</v>
      </c>
      <c r="V1060" s="16">
        <f t="shared" si="1664"/>
        <v>0</v>
      </c>
      <c r="W1060" s="17"/>
      <c r="X1060" s="17"/>
      <c r="Y1060" s="13"/>
      <c r="Z1060" s="13" t="s">
        <v>35</v>
      </c>
    </row>
    <row r="1061" spans="1:26" x14ac:dyDescent="0.25">
      <c r="A1061" s="11">
        <v>45317</v>
      </c>
      <c r="B1061" s="12" t="s">
        <v>2789</v>
      </c>
      <c r="C1061" s="12" t="s">
        <v>2790</v>
      </c>
      <c r="D1061" s="12" t="s">
        <v>172</v>
      </c>
      <c r="E1061" s="12" t="s">
        <v>29</v>
      </c>
      <c r="F1061" s="12">
        <v>92365</v>
      </c>
      <c r="G1061" s="13" t="s">
        <v>39</v>
      </c>
      <c r="H1061" s="13" t="s">
        <v>31</v>
      </c>
      <c r="I1061" s="13" t="s">
        <v>69</v>
      </c>
      <c r="J1061" s="13" t="s">
        <v>70</v>
      </c>
      <c r="K1061" s="14">
        <v>38.14</v>
      </c>
      <c r="L1061" s="14">
        <v>25</v>
      </c>
      <c r="M1061" s="14">
        <f t="shared" si="1632"/>
        <v>1.5256000000000001</v>
      </c>
      <c r="N1061" s="14" t="s">
        <v>34</v>
      </c>
      <c r="O1061" s="14">
        <v>70</v>
      </c>
      <c r="P1061" s="14"/>
      <c r="Q1061" s="15">
        <f>+L1061*O1061</f>
        <v>1750</v>
      </c>
      <c r="R1061" s="16">
        <v>0</v>
      </c>
      <c r="S1061" s="16">
        <f>+L1061*R1061</f>
        <v>0</v>
      </c>
      <c r="T1061" s="16">
        <f>+Q1061-S1061</f>
        <v>1750</v>
      </c>
      <c r="U1061" s="16">
        <f>+T1061*0.75</f>
        <v>1312.5</v>
      </c>
      <c r="V1061" s="16">
        <f t="shared" si="1664"/>
        <v>437.5</v>
      </c>
      <c r="W1061" s="16"/>
      <c r="X1061" s="17"/>
      <c r="Y1061" s="13"/>
      <c r="Z1061" s="13" t="s">
        <v>35</v>
      </c>
    </row>
    <row r="1062" spans="1:26" x14ac:dyDescent="0.25">
      <c r="A1062" s="11">
        <v>45317</v>
      </c>
      <c r="B1062" s="12" t="s">
        <v>2791</v>
      </c>
      <c r="C1062" s="12" t="s">
        <v>2792</v>
      </c>
      <c r="D1062" s="12" t="s">
        <v>79</v>
      </c>
      <c r="E1062" s="12" t="s">
        <v>29</v>
      </c>
      <c r="F1062" s="12">
        <v>3441</v>
      </c>
      <c r="G1062" s="13" t="s">
        <v>57</v>
      </c>
      <c r="H1062" s="13" t="s">
        <v>93</v>
      </c>
      <c r="I1062" s="13" t="s">
        <v>93</v>
      </c>
      <c r="J1062" s="13" t="s">
        <v>94</v>
      </c>
      <c r="K1062" s="14">
        <v>42.06</v>
      </c>
      <c r="L1062" s="14">
        <v>25</v>
      </c>
      <c r="M1062" s="14">
        <f t="shared" si="1632"/>
        <v>1.6824000000000001</v>
      </c>
      <c r="N1062" s="14" t="s">
        <v>34</v>
      </c>
      <c r="O1062" s="14">
        <v>25</v>
      </c>
      <c r="P1062" s="14"/>
      <c r="Q1062" s="16">
        <f t="shared" ref="Q1062:Q1063" si="1665">+L1062*O1062</f>
        <v>625</v>
      </c>
      <c r="R1062" s="16">
        <v>0</v>
      </c>
      <c r="S1062" s="16">
        <f t="shared" ref="S1062:S1063" si="1666">+L1062*R1062</f>
        <v>0</v>
      </c>
      <c r="T1062" s="16">
        <f t="shared" ref="T1062:T1066" si="1667">+Q1062-S1062</f>
        <v>625</v>
      </c>
      <c r="U1062" s="16">
        <f t="shared" ref="U1062:U1063" si="1668">+T1062*1</f>
        <v>625</v>
      </c>
      <c r="V1062" s="16">
        <f t="shared" si="1664"/>
        <v>0</v>
      </c>
      <c r="W1062" s="17"/>
      <c r="X1062" s="17"/>
      <c r="Y1062" s="13"/>
      <c r="Z1062" s="13" t="s">
        <v>35</v>
      </c>
    </row>
    <row r="1063" spans="1:26" x14ac:dyDescent="0.25">
      <c r="A1063" s="11">
        <v>45317</v>
      </c>
      <c r="B1063" s="12" t="s">
        <v>2793</v>
      </c>
      <c r="C1063" s="12" t="s">
        <v>2794</v>
      </c>
      <c r="D1063" s="12" t="s">
        <v>89</v>
      </c>
      <c r="E1063" s="12" t="s">
        <v>29</v>
      </c>
      <c r="F1063" s="12">
        <v>3486</v>
      </c>
      <c r="G1063" s="13" t="s">
        <v>57</v>
      </c>
      <c r="H1063" s="13" t="s">
        <v>93</v>
      </c>
      <c r="I1063" s="13" t="s">
        <v>93</v>
      </c>
      <c r="J1063" s="13" t="s">
        <v>94</v>
      </c>
      <c r="K1063" s="14">
        <v>42.2</v>
      </c>
      <c r="L1063" s="14">
        <v>25</v>
      </c>
      <c r="M1063" s="14">
        <f t="shared" si="1632"/>
        <v>1.6880000000000002</v>
      </c>
      <c r="N1063" s="14" t="s">
        <v>34</v>
      </c>
      <c r="O1063" s="14">
        <v>25</v>
      </c>
      <c r="P1063" s="14"/>
      <c r="Q1063" s="16">
        <f t="shared" si="1665"/>
        <v>625</v>
      </c>
      <c r="R1063" s="16">
        <v>0</v>
      </c>
      <c r="S1063" s="16">
        <f t="shared" si="1666"/>
        <v>0</v>
      </c>
      <c r="T1063" s="16">
        <f t="shared" si="1667"/>
        <v>625</v>
      </c>
      <c r="U1063" s="16">
        <f t="shared" si="1668"/>
        <v>625</v>
      </c>
      <c r="V1063" s="16">
        <f t="shared" si="1664"/>
        <v>0</v>
      </c>
      <c r="W1063" s="16"/>
      <c r="X1063" s="17"/>
      <c r="Y1063" s="13"/>
      <c r="Z1063" s="13" t="s">
        <v>35</v>
      </c>
    </row>
    <row r="1064" spans="1:26" x14ac:dyDescent="0.25">
      <c r="A1064" s="11">
        <v>45317</v>
      </c>
      <c r="B1064" s="12" t="s">
        <v>2795</v>
      </c>
      <c r="C1064" s="12" t="s">
        <v>2796</v>
      </c>
      <c r="D1064" s="12" t="s">
        <v>92</v>
      </c>
      <c r="E1064" s="12" t="s">
        <v>29</v>
      </c>
      <c r="F1064" s="12" t="s">
        <v>45</v>
      </c>
      <c r="G1064" s="13" t="s">
        <v>46</v>
      </c>
      <c r="H1064" s="13" t="s">
        <v>93</v>
      </c>
      <c r="I1064" s="13" t="s">
        <v>93</v>
      </c>
      <c r="J1064" s="13" t="s">
        <v>94</v>
      </c>
      <c r="K1064" s="14">
        <v>37.1</v>
      </c>
      <c r="L1064" s="14">
        <v>25</v>
      </c>
      <c r="M1064" s="14">
        <f t="shared" si="1632"/>
        <v>1.484</v>
      </c>
      <c r="N1064" s="14">
        <v>15</v>
      </c>
      <c r="O1064" s="14" t="s">
        <v>34</v>
      </c>
      <c r="P1064" s="14"/>
      <c r="Q1064" s="15">
        <f t="shared" ref="Q1064" si="1669">+K1064*N1064</f>
        <v>556.5</v>
      </c>
      <c r="R1064" s="16">
        <v>0</v>
      </c>
      <c r="S1064" s="16">
        <f t="shared" ref="S1064:S1065" si="1670">+K1064*R1064</f>
        <v>0</v>
      </c>
      <c r="T1064" s="16">
        <f t="shared" si="1667"/>
        <v>556.5</v>
      </c>
      <c r="U1064" s="16">
        <f t="shared" ref="U1064" si="1671">+T1064*0</f>
        <v>0</v>
      </c>
      <c r="V1064" s="16">
        <f>+T1064-U1064</f>
        <v>556.5</v>
      </c>
      <c r="W1064" s="16"/>
      <c r="X1064" s="17"/>
      <c r="Y1064" s="13"/>
      <c r="Z1064" s="13" t="s">
        <v>35</v>
      </c>
    </row>
    <row r="1065" spans="1:26" x14ac:dyDescent="0.25">
      <c r="A1065" s="11">
        <v>45317</v>
      </c>
      <c r="B1065" s="12" t="s">
        <v>2797</v>
      </c>
      <c r="C1065" s="12" t="s">
        <v>2798</v>
      </c>
      <c r="D1065" s="12" t="s">
        <v>2799</v>
      </c>
      <c r="E1065" s="12" t="s">
        <v>111</v>
      </c>
      <c r="F1065" s="12" t="s">
        <v>45</v>
      </c>
      <c r="G1065" s="13" t="s">
        <v>46</v>
      </c>
      <c r="H1065" s="13" t="s">
        <v>31</v>
      </c>
      <c r="I1065" s="13" t="s">
        <v>58</v>
      </c>
      <c r="J1065" s="13" t="s">
        <v>59</v>
      </c>
      <c r="K1065" s="14">
        <v>11.92</v>
      </c>
      <c r="L1065" s="14">
        <v>8</v>
      </c>
      <c r="M1065" s="14">
        <f t="shared" si="1632"/>
        <v>1.49</v>
      </c>
      <c r="N1065" s="14">
        <v>45</v>
      </c>
      <c r="O1065" s="14" t="s">
        <v>34</v>
      </c>
      <c r="P1065" s="14">
        <v>15</v>
      </c>
      <c r="Q1065" s="15">
        <f>(+K1065*N1065)-P1065</f>
        <v>521.4</v>
      </c>
      <c r="R1065" s="16">
        <v>0</v>
      </c>
      <c r="S1065" s="16">
        <f t="shared" si="1670"/>
        <v>0</v>
      </c>
      <c r="T1065" s="16">
        <f t="shared" si="1667"/>
        <v>521.4</v>
      </c>
      <c r="U1065" s="16">
        <f>+T1065*0</f>
        <v>0</v>
      </c>
      <c r="V1065" s="16">
        <f>+T1065-U1065</f>
        <v>521.4</v>
      </c>
      <c r="W1065" s="16"/>
      <c r="X1065" s="17"/>
      <c r="Y1065" s="13"/>
      <c r="Z1065" s="13" t="s">
        <v>35</v>
      </c>
    </row>
    <row r="1066" spans="1:26" x14ac:dyDescent="0.25">
      <c r="A1066" s="11">
        <v>45317</v>
      </c>
      <c r="B1066" s="12" t="s">
        <v>2800</v>
      </c>
      <c r="C1066" s="12" t="s">
        <v>2801</v>
      </c>
      <c r="D1066" s="12" t="s">
        <v>208</v>
      </c>
      <c r="E1066" s="12" t="s">
        <v>29</v>
      </c>
      <c r="F1066" s="12">
        <v>3579</v>
      </c>
      <c r="G1066" s="13" t="s">
        <v>57</v>
      </c>
      <c r="H1066" s="13" t="s">
        <v>93</v>
      </c>
      <c r="I1066" s="13" t="s">
        <v>93</v>
      </c>
      <c r="J1066" s="13" t="s">
        <v>94</v>
      </c>
      <c r="K1066" s="14">
        <v>42.22</v>
      </c>
      <c r="L1066" s="14">
        <v>25</v>
      </c>
      <c r="M1066" s="14">
        <f t="shared" si="1632"/>
        <v>1.6887999999999999</v>
      </c>
      <c r="N1066" s="14" t="s">
        <v>34</v>
      </c>
      <c r="O1066" s="14">
        <v>25</v>
      </c>
      <c r="P1066" s="14"/>
      <c r="Q1066" s="16">
        <f t="shared" ref="Q1066" si="1672">+L1066*O1066</f>
        <v>625</v>
      </c>
      <c r="R1066" s="16">
        <v>0</v>
      </c>
      <c r="S1066" s="16">
        <f t="shared" ref="S1066" si="1673">+L1066*R1066</f>
        <v>0</v>
      </c>
      <c r="T1066" s="16">
        <f t="shared" si="1667"/>
        <v>625</v>
      </c>
      <c r="U1066" s="16">
        <f t="shared" ref="U1066" si="1674">+T1066*1</f>
        <v>625</v>
      </c>
      <c r="V1066" s="16">
        <f t="shared" ref="V1066" si="1675">+T1066-U1066</f>
        <v>0</v>
      </c>
      <c r="W1066" s="16"/>
      <c r="X1066" s="17"/>
      <c r="Y1066" s="13"/>
      <c r="Z1066" s="13" t="s">
        <v>35</v>
      </c>
    </row>
    <row r="1067" spans="1:26" x14ac:dyDescent="0.25">
      <c r="A1067" s="11">
        <v>45317</v>
      </c>
      <c r="B1067" s="12" t="s">
        <v>2802</v>
      </c>
      <c r="C1067" s="12" t="s">
        <v>2803</v>
      </c>
      <c r="D1067" s="12" t="s">
        <v>2140</v>
      </c>
      <c r="E1067" s="12" t="s">
        <v>29</v>
      </c>
      <c r="F1067" s="12">
        <v>334</v>
      </c>
      <c r="G1067" s="13" t="s">
        <v>83</v>
      </c>
      <c r="H1067" s="13" t="s">
        <v>31</v>
      </c>
      <c r="I1067" s="13" t="s">
        <v>69</v>
      </c>
      <c r="J1067" s="13" t="s">
        <v>70</v>
      </c>
      <c r="K1067" s="14">
        <v>36.56</v>
      </c>
      <c r="L1067" s="14">
        <v>25</v>
      </c>
      <c r="M1067" s="14">
        <f t="shared" si="1632"/>
        <v>1.4624000000000001</v>
      </c>
      <c r="N1067" s="14" t="s">
        <v>34</v>
      </c>
      <c r="O1067" s="14">
        <v>72</v>
      </c>
      <c r="P1067" s="14"/>
      <c r="Q1067" s="15">
        <f>L1067*O1067</f>
        <v>1800</v>
      </c>
      <c r="R1067" s="16">
        <v>0</v>
      </c>
      <c r="S1067" s="16">
        <f>L1067*R1067</f>
        <v>0</v>
      </c>
      <c r="T1067" s="16">
        <f>Q1067-S1067</f>
        <v>1800</v>
      </c>
      <c r="U1067" s="16">
        <f>T1067*1</f>
        <v>1800</v>
      </c>
      <c r="V1067" s="16">
        <f>T1067-U1067</f>
        <v>0</v>
      </c>
      <c r="W1067" s="16"/>
      <c r="X1067" s="17"/>
      <c r="Y1067" s="13"/>
      <c r="Z1067" s="13" t="s">
        <v>35</v>
      </c>
    </row>
    <row r="1068" spans="1:26" x14ac:dyDescent="0.25">
      <c r="A1068" s="11">
        <v>45317</v>
      </c>
      <c r="B1068" s="12" t="s">
        <v>2804</v>
      </c>
      <c r="C1068" s="12" t="s">
        <v>2805</v>
      </c>
      <c r="D1068" s="12" t="s">
        <v>104</v>
      </c>
      <c r="E1068" s="12" t="s">
        <v>29</v>
      </c>
      <c r="F1068" s="12" t="s">
        <v>45</v>
      </c>
      <c r="G1068" s="13" t="s">
        <v>46</v>
      </c>
      <c r="H1068" s="13" t="s">
        <v>93</v>
      </c>
      <c r="I1068" s="13" t="s">
        <v>93</v>
      </c>
      <c r="J1068" s="13" t="s">
        <v>94</v>
      </c>
      <c r="K1068" s="14">
        <v>37.04</v>
      </c>
      <c r="L1068" s="14">
        <v>25</v>
      </c>
      <c r="M1068" s="14">
        <f t="shared" si="1632"/>
        <v>1.4816</v>
      </c>
      <c r="N1068" s="14">
        <v>15</v>
      </c>
      <c r="O1068" s="14" t="s">
        <v>34</v>
      </c>
      <c r="P1068" s="14"/>
      <c r="Q1068" s="15">
        <f t="shared" ref="Q1068" si="1676">+K1068*N1068</f>
        <v>555.6</v>
      </c>
      <c r="R1068" s="16">
        <v>0</v>
      </c>
      <c r="S1068" s="16">
        <f t="shared" ref="S1068" si="1677">+K1068*R1068</f>
        <v>0</v>
      </c>
      <c r="T1068" s="16">
        <f t="shared" ref="T1068" si="1678">+Q1068-S1068</f>
        <v>555.6</v>
      </c>
      <c r="U1068" s="16">
        <f t="shared" ref="U1068" si="1679">+T1068*0</f>
        <v>0</v>
      </c>
      <c r="V1068" s="16">
        <f>+T1068-U1068</f>
        <v>555.6</v>
      </c>
      <c r="W1068" s="16"/>
      <c r="X1068" s="17"/>
      <c r="Y1068" s="13"/>
      <c r="Z1068" s="13" t="s">
        <v>35</v>
      </c>
    </row>
    <row r="1069" spans="1:26" x14ac:dyDescent="0.25">
      <c r="A1069" s="11">
        <v>45317</v>
      </c>
      <c r="B1069" s="12" t="s">
        <v>2806</v>
      </c>
      <c r="C1069" s="12" t="s">
        <v>2807</v>
      </c>
      <c r="D1069" s="12" t="s">
        <v>290</v>
      </c>
      <c r="E1069" s="12" t="s">
        <v>29</v>
      </c>
      <c r="F1069" s="12">
        <v>583</v>
      </c>
      <c r="G1069" s="13" t="s">
        <v>83</v>
      </c>
      <c r="H1069" s="13" t="s">
        <v>31</v>
      </c>
      <c r="I1069" s="13" t="s">
        <v>58</v>
      </c>
      <c r="J1069" s="13" t="s">
        <v>59</v>
      </c>
      <c r="K1069" s="14">
        <v>43.48</v>
      </c>
      <c r="L1069" s="14">
        <v>25</v>
      </c>
      <c r="M1069" s="14">
        <f t="shared" si="1632"/>
        <v>1.7391999999999999</v>
      </c>
      <c r="N1069" s="14" t="s">
        <v>34</v>
      </c>
      <c r="O1069" s="14">
        <v>70</v>
      </c>
      <c r="P1069" s="14"/>
      <c r="Q1069" s="15">
        <f>L1069*O1069</f>
        <v>1750</v>
      </c>
      <c r="R1069" s="16">
        <v>0</v>
      </c>
      <c r="S1069" s="16">
        <f>L1069*R1069</f>
        <v>0</v>
      </c>
      <c r="T1069" s="16">
        <f>Q1069-S1069</f>
        <v>1750</v>
      </c>
      <c r="U1069" s="16">
        <f>T1069*1</f>
        <v>1750</v>
      </c>
      <c r="V1069" s="16">
        <f>T1069-U1069</f>
        <v>0</v>
      </c>
      <c r="W1069" s="16"/>
      <c r="X1069" s="17"/>
      <c r="Y1069" s="13"/>
      <c r="Z1069" s="13" t="s">
        <v>35</v>
      </c>
    </row>
    <row r="1070" spans="1:26" x14ac:dyDescent="0.25">
      <c r="A1070" s="11">
        <v>45317</v>
      </c>
      <c r="B1070" s="12" t="s">
        <v>2808</v>
      </c>
      <c r="C1070" s="12" t="s">
        <v>2809</v>
      </c>
      <c r="D1070" s="12" t="s">
        <v>2810</v>
      </c>
      <c r="E1070" s="12" t="s">
        <v>111</v>
      </c>
      <c r="F1070" s="12" t="s">
        <v>45</v>
      </c>
      <c r="G1070" s="13" t="s">
        <v>46</v>
      </c>
      <c r="H1070" s="13" t="s">
        <v>31</v>
      </c>
      <c r="I1070" s="13" t="s">
        <v>58</v>
      </c>
      <c r="J1070" s="13" t="s">
        <v>59</v>
      </c>
      <c r="K1070" s="14">
        <v>15.6</v>
      </c>
      <c r="L1070" s="14">
        <v>10</v>
      </c>
      <c r="M1070" s="14">
        <f t="shared" si="1632"/>
        <v>1.56</v>
      </c>
      <c r="N1070" s="14">
        <v>45</v>
      </c>
      <c r="O1070" s="14" t="s">
        <v>34</v>
      </c>
      <c r="P1070" s="14">
        <v>15</v>
      </c>
      <c r="Q1070" s="15">
        <f>(+K1070*N1070)-P1070</f>
        <v>687</v>
      </c>
      <c r="R1070" s="16">
        <v>0</v>
      </c>
      <c r="S1070" s="16">
        <f t="shared" ref="S1070" si="1680">+K1070*R1070</f>
        <v>0</v>
      </c>
      <c r="T1070" s="16">
        <f t="shared" ref="T1070" si="1681">+Q1070-S1070</f>
        <v>687</v>
      </c>
      <c r="U1070" s="16">
        <f>+T1070*0</f>
        <v>0</v>
      </c>
      <c r="V1070" s="16">
        <f>+T1070-U1070</f>
        <v>687</v>
      </c>
      <c r="W1070" s="16"/>
      <c r="X1070" s="17"/>
      <c r="Y1070" s="13"/>
      <c r="Z1070" s="13" t="s">
        <v>35</v>
      </c>
    </row>
    <row r="1071" spans="1:26" x14ac:dyDescent="0.25">
      <c r="A1071" s="11">
        <v>45317</v>
      </c>
      <c r="B1071" s="12" t="s">
        <v>2811</v>
      </c>
      <c r="C1071" s="12" t="s">
        <v>2812</v>
      </c>
      <c r="D1071" s="12" t="s">
        <v>144</v>
      </c>
      <c r="E1071" s="12" t="s">
        <v>29</v>
      </c>
      <c r="F1071" s="12">
        <v>468</v>
      </c>
      <c r="G1071" s="13" t="s">
        <v>145</v>
      </c>
      <c r="H1071" s="13" t="s">
        <v>31</v>
      </c>
      <c r="I1071" s="13" t="s">
        <v>40</v>
      </c>
      <c r="J1071" s="13" t="s">
        <v>41</v>
      </c>
      <c r="K1071" s="14">
        <v>37.880000000000003</v>
      </c>
      <c r="L1071" s="14">
        <v>25</v>
      </c>
      <c r="M1071" s="14">
        <f t="shared" si="1632"/>
        <v>1.5152000000000001</v>
      </c>
      <c r="N1071" s="14">
        <v>46</v>
      </c>
      <c r="O1071" s="14" t="s">
        <v>34</v>
      </c>
      <c r="P1071" s="14"/>
      <c r="Q1071" s="16">
        <f>K1071*N1071</f>
        <v>1742.48</v>
      </c>
      <c r="R1071" s="16">
        <v>0</v>
      </c>
      <c r="S1071" s="16">
        <f>K1071*R1071</f>
        <v>0</v>
      </c>
      <c r="T1071" s="16">
        <f>Q1071-S1071</f>
        <v>1742.48</v>
      </c>
      <c r="U1071" s="16">
        <f>T1071*1</f>
        <v>1742.48</v>
      </c>
      <c r="V1071" s="16">
        <f>T1071-U1071</f>
        <v>0</v>
      </c>
      <c r="W1071" s="17"/>
      <c r="X1071" s="17"/>
      <c r="Y1071" s="13"/>
      <c r="Z1071" s="13" t="s">
        <v>35</v>
      </c>
    </row>
    <row r="1072" spans="1:26" x14ac:dyDescent="0.25">
      <c r="A1072" s="11">
        <v>45317</v>
      </c>
      <c r="B1072" s="12" t="s">
        <v>2813</v>
      </c>
      <c r="C1072" s="12" t="s">
        <v>2814</v>
      </c>
      <c r="D1072" s="12" t="s">
        <v>1784</v>
      </c>
      <c r="E1072" s="12" t="s">
        <v>29</v>
      </c>
      <c r="F1072" s="12">
        <v>117</v>
      </c>
      <c r="G1072" s="13" t="s">
        <v>1036</v>
      </c>
      <c r="H1072" s="13" t="s">
        <v>31</v>
      </c>
      <c r="I1072" s="13" t="s">
        <v>58</v>
      </c>
      <c r="J1072" s="13" t="s">
        <v>59</v>
      </c>
      <c r="K1072" s="14">
        <v>47.94</v>
      </c>
      <c r="L1072" s="14">
        <v>30</v>
      </c>
      <c r="M1072" s="14">
        <f t="shared" si="1632"/>
        <v>1.5979999999999999</v>
      </c>
      <c r="N1072" s="14" t="s">
        <v>34</v>
      </c>
      <c r="O1072" s="14">
        <v>70</v>
      </c>
      <c r="P1072" s="14"/>
      <c r="Q1072" s="16">
        <f>+L1072*O1072</f>
        <v>2100</v>
      </c>
      <c r="R1072" s="16">
        <v>0</v>
      </c>
      <c r="S1072" s="16">
        <f>+L1072*R1072</f>
        <v>0</v>
      </c>
      <c r="T1072" s="16">
        <f>+Q1072-S1072</f>
        <v>2100</v>
      </c>
      <c r="U1072" s="16">
        <f>+T1072*1</f>
        <v>2100</v>
      </c>
      <c r="V1072" s="16">
        <f>+T1072-U1072</f>
        <v>0</v>
      </c>
      <c r="W1072" s="16"/>
      <c r="X1072" s="17"/>
      <c r="Y1072" s="13"/>
      <c r="Z1072" s="13" t="s">
        <v>35</v>
      </c>
    </row>
    <row r="1073" spans="1:26" x14ac:dyDescent="0.25">
      <c r="A1073" s="11">
        <v>45317</v>
      </c>
      <c r="B1073" s="12" t="s">
        <v>2815</v>
      </c>
      <c r="C1073" s="12" t="s">
        <v>2816</v>
      </c>
      <c r="D1073" s="12" t="s">
        <v>192</v>
      </c>
      <c r="E1073" s="12" t="s">
        <v>29</v>
      </c>
      <c r="F1073" s="12">
        <v>2012</v>
      </c>
      <c r="G1073" s="13" t="s">
        <v>176</v>
      </c>
      <c r="H1073" s="13" t="s">
        <v>31</v>
      </c>
      <c r="I1073" s="13" t="s">
        <v>58</v>
      </c>
      <c r="J1073" s="13" t="s">
        <v>59</v>
      </c>
      <c r="K1073" s="14">
        <v>42.88</v>
      </c>
      <c r="L1073" s="14">
        <v>25</v>
      </c>
      <c r="M1073" s="14">
        <f t="shared" si="1632"/>
        <v>1.7152000000000001</v>
      </c>
      <c r="N1073" s="14" t="s">
        <v>34</v>
      </c>
      <c r="O1073" s="14">
        <v>68</v>
      </c>
      <c r="P1073" s="14"/>
      <c r="Q1073" s="16">
        <f t="shared" ref="Q1073" si="1682">L1073*O1073</f>
        <v>1700</v>
      </c>
      <c r="R1073" s="16">
        <v>0</v>
      </c>
      <c r="S1073" s="16">
        <f t="shared" ref="S1073" si="1683">L1073*R1073</f>
        <v>0</v>
      </c>
      <c r="T1073" s="16">
        <f>Q1073-S1073</f>
        <v>1700</v>
      </c>
      <c r="U1073" s="16">
        <f>T1073*0</f>
        <v>0</v>
      </c>
      <c r="V1073" s="16">
        <f>T1073-U1073</f>
        <v>1700</v>
      </c>
      <c r="W1073" s="17"/>
      <c r="X1073" s="17"/>
      <c r="Y1073" s="13"/>
      <c r="Z1073" s="13" t="s">
        <v>35</v>
      </c>
    </row>
    <row r="1074" spans="1:26" x14ac:dyDescent="0.25">
      <c r="A1074" s="11">
        <v>45317</v>
      </c>
      <c r="B1074" s="12" t="s">
        <v>2817</v>
      </c>
      <c r="C1074" s="12" t="s">
        <v>2818</v>
      </c>
      <c r="D1074" s="12" t="s">
        <v>2140</v>
      </c>
      <c r="E1074" s="12" t="s">
        <v>29</v>
      </c>
      <c r="F1074" s="12">
        <v>335</v>
      </c>
      <c r="G1074" s="13" t="s">
        <v>83</v>
      </c>
      <c r="H1074" s="13" t="s">
        <v>31</v>
      </c>
      <c r="I1074" s="13" t="s">
        <v>69</v>
      </c>
      <c r="J1074" s="13" t="s">
        <v>70</v>
      </c>
      <c r="K1074" s="14">
        <v>36.46</v>
      </c>
      <c r="L1074" s="14">
        <v>25</v>
      </c>
      <c r="M1074" s="14">
        <f t="shared" si="1632"/>
        <v>1.4584000000000001</v>
      </c>
      <c r="N1074" s="14" t="s">
        <v>34</v>
      </c>
      <c r="O1074" s="14">
        <v>72</v>
      </c>
      <c r="P1074" s="14"/>
      <c r="Q1074" s="15">
        <f>L1074*O1074</f>
        <v>1800</v>
      </c>
      <c r="R1074" s="16">
        <v>0</v>
      </c>
      <c r="S1074" s="16">
        <f>L1074*R1074</f>
        <v>0</v>
      </c>
      <c r="T1074" s="16">
        <f>Q1074-S1074</f>
        <v>1800</v>
      </c>
      <c r="U1074" s="16">
        <f>T1074*1</f>
        <v>1800</v>
      </c>
      <c r="V1074" s="16">
        <f>T1074-U1074</f>
        <v>0</v>
      </c>
      <c r="W1074" s="16"/>
      <c r="X1074" s="17"/>
      <c r="Y1074" s="13"/>
      <c r="Z1074" s="13" t="s">
        <v>35</v>
      </c>
    </row>
    <row r="1075" spans="1:26" x14ac:dyDescent="0.25">
      <c r="A1075" s="11">
        <v>45317</v>
      </c>
      <c r="B1075" s="12" t="s">
        <v>2819</v>
      </c>
      <c r="C1075" s="12" t="s">
        <v>2820</v>
      </c>
      <c r="D1075" s="12" t="s">
        <v>413</v>
      </c>
      <c r="E1075" s="12" t="s">
        <v>29</v>
      </c>
      <c r="F1075" s="12">
        <v>41</v>
      </c>
      <c r="G1075" s="13" t="s">
        <v>83</v>
      </c>
      <c r="H1075" s="13" t="s">
        <v>31</v>
      </c>
      <c r="I1075" s="13" t="s">
        <v>69</v>
      </c>
      <c r="J1075" s="13" t="s">
        <v>70</v>
      </c>
      <c r="K1075" s="14">
        <v>38.380000000000003</v>
      </c>
      <c r="L1075" s="14">
        <v>25</v>
      </c>
      <c r="M1075" s="14">
        <f t="shared" si="1632"/>
        <v>1.5352000000000001</v>
      </c>
      <c r="N1075" s="14" t="s">
        <v>34</v>
      </c>
      <c r="O1075" s="14">
        <v>72</v>
      </c>
      <c r="P1075" s="14"/>
      <c r="Q1075" s="15">
        <f>L1075*O1075</f>
        <v>1800</v>
      </c>
      <c r="R1075" s="16">
        <v>0</v>
      </c>
      <c r="S1075" s="16">
        <f>L1075*R1075</f>
        <v>0</v>
      </c>
      <c r="T1075" s="16">
        <f>Q1075-S1075</f>
        <v>1800</v>
      </c>
      <c r="U1075" s="16">
        <f>T1075*1</f>
        <v>1800</v>
      </c>
      <c r="V1075" s="16">
        <f>T1075-U1075</f>
        <v>0</v>
      </c>
      <c r="W1075" s="16"/>
      <c r="X1075" s="17"/>
      <c r="Y1075" s="13"/>
      <c r="Z1075" s="13" t="s">
        <v>35</v>
      </c>
    </row>
    <row r="1076" spans="1:26" x14ac:dyDescent="0.25">
      <c r="A1076" s="11">
        <v>45317</v>
      </c>
      <c r="B1076" s="12" t="s">
        <v>2821</v>
      </c>
      <c r="C1076" s="12" t="s">
        <v>2822</v>
      </c>
      <c r="D1076" s="12" t="s">
        <v>89</v>
      </c>
      <c r="E1076" s="12" t="s">
        <v>29</v>
      </c>
      <c r="F1076" s="12">
        <v>3488</v>
      </c>
      <c r="G1076" s="13" t="s">
        <v>57</v>
      </c>
      <c r="H1076" s="13" t="s">
        <v>31</v>
      </c>
      <c r="I1076" s="13" t="s">
        <v>58</v>
      </c>
      <c r="J1076" s="13" t="s">
        <v>59</v>
      </c>
      <c r="K1076" s="14">
        <v>44.04</v>
      </c>
      <c r="L1076" s="14">
        <v>25</v>
      </c>
      <c r="M1076" s="14">
        <f t="shared" si="1632"/>
        <v>1.7616000000000001</v>
      </c>
      <c r="N1076" s="14" t="s">
        <v>34</v>
      </c>
      <c r="O1076" s="14">
        <v>68</v>
      </c>
      <c r="P1076" s="14"/>
      <c r="Q1076" s="16">
        <f t="shared" ref="Q1076" si="1684">+L1076*O1076</f>
        <v>1700</v>
      </c>
      <c r="R1076" s="16">
        <v>0</v>
      </c>
      <c r="S1076" s="16">
        <f t="shared" ref="S1076" si="1685">+L1076*R1076</f>
        <v>0</v>
      </c>
      <c r="T1076" s="16">
        <f t="shared" ref="T1076" si="1686">+Q1076-S1076</f>
        <v>1700</v>
      </c>
      <c r="U1076" s="16">
        <f t="shared" ref="U1076" si="1687">+T1076*1</f>
        <v>1700</v>
      </c>
      <c r="V1076" s="16">
        <f t="shared" ref="V1076" si="1688">+T1076-U1076</f>
        <v>0</v>
      </c>
      <c r="W1076" s="16"/>
      <c r="X1076" s="17"/>
      <c r="Y1076" s="13"/>
      <c r="Z1076" s="13" t="s">
        <v>35</v>
      </c>
    </row>
    <row r="1077" spans="1:26" x14ac:dyDescent="0.25">
      <c r="A1077" s="11">
        <v>45318</v>
      </c>
      <c r="B1077" s="12" t="s">
        <v>2823</v>
      </c>
      <c r="C1077" s="12" t="s">
        <v>2824</v>
      </c>
      <c r="D1077" s="12" t="s">
        <v>144</v>
      </c>
      <c r="E1077" s="12" t="s">
        <v>29</v>
      </c>
      <c r="F1077" s="12">
        <v>469</v>
      </c>
      <c r="G1077" s="13" t="s">
        <v>145</v>
      </c>
      <c r="H1077" s="13" t="s">
        <v>31</v>
      </c>
      <c r="I1077" s="13" t="s">
        <v>40</v>
      </c>
      <c r="J1077" s="13" t="s">
        <v>41</v>
      </c>
      <c r="K1077" s="14">
        <v>38.659999999999997</v>
      </c>
      <c r="L1077" s="14">
        <v>25</v>
      </c>
      <c r="M1077" s="14">
        <v>1.5463999999999998</v>
      </c>
      <c r="N1077" s="14">
        <v>46</v>
      </c>
      <c r="O1077" s="14" t="s">
        <v>34</v>
      </c>
      <c r="P1077" s="14"/>
      <c r="Q1077" s="16">
        <f>K1077*N1077</f>
        <v>1778.36</v>
      </c>
      <c r="R1077" s="16">
        <v>0</v>
      </c>
      <c r="S1077" s="16">
        <f>K1077*R1077</f>
        <v>0</v>
      </c>
      <c r="T1077" s="16">
        <f>Q1077-S1077</f>
        <v>1778.36</v>
      </c>
      <c r="U1077" s="16">
        <f>T1077*1</f>
        <v>1778.36</v>
      </c>
      <c r="V1077" s="16">
        <f>T1077-U1077</f>
        <v>0</v>
      </c>
      <c r="W1077" s="16"/>
      <c r="X1077" s="17"/>
      <c r="Y1077" s="13"/>
      <c r="Z1077" s="13" t="s">
        <v>35</v>
      </c>
    </row>
    <row r="1078" spans="1:26" x14ac:dyDescent="0.25">
      <c r="A1078" s="11">
        <v>45318</v>
      </c>
      <c r="B1078" s="12" t="s">
        <v>2825</v>
      </c>
      <c r="C1078" s="12" t="s">
        <v>2826</v>
      </c>
      <c r="D1078" s="12" t="s">
        <v>2119</v>
      </c>
      <c r="E1078" s="12" t="s">
        <v>29</v>
      </c>
      <c r="F1078" s="12">
        <v>322</v>
      </c>
      <c r="G1078" s="13" t="s">
        <v>83</v>
      </c>
      <c r="H1078" s="13" t="s">
        <v>31</v>
      </c>
      <c r="I1078" s="13" t="s">
        <v>58</v>
      </c>
      <c r="J1078" s="13" t="s">
        <v>59</v>
      </c>
      <c r="K1078" s="14">
        <v>40.58</v>
      </c>
      <c r="L1078" s="14">
        <v>25</v>
      </c>
      <c r="M1078" s="14">
        <v>1.6232</v>
      </c>
      <c r="N1078" s="14" t="s">
        <v>34</v>
      </c>
      <c r="O1078" s="14">
        <v>70</v>
      </c>
      <c r="P1078" s="14"/>
      <c r="Q1078" s="15">
        <f>L1078*O1078</f>
        <v>1750</v>
      </c>
      <c r="R1078" s="16">
        <v>0</v>
      </c>
      <c r="S1078" s="16">
        <f>L1078*R1078</f>
        <v>0</v>
      </c>
      <c r="T1078" s="16">
        <f>Q1078-S1078</f>
        <v>1750</v>
      </c>
      <c r="U1078" s="16">
        <f>T1078*1</f>
        <v>1750</v>
      </c>
      <c r="V1078" s="16">
        <f>T1078-U1078</f>
        <v>0</v>
      </c>
      <c r="W1078" s="16"/>
      <c r="X1078" s="17"/>
      <c r="Y1078" s="13"/>
      <c r="Z1078" s="13" t="s">
        <v>35</v>
      </c>
    </row>
    <row r="1079" spans="1:26" x14ac:dyDescent="0.25">
      <c r="A1079" s="11">
        <v>45318</v>
      </c>
      <c r="B1079" s="12" t="s">
        <v>2827</v>
      </c>
      <c r="C1079" s="12" t="s">
        <v>2828</v>
      </c>
      <c r="D1079" s="12" t="s">
        <v>68</v>
      </c>
      <c r="E1079" s="12" t="s">
        <v>29</v>
      </c>
      <c r="F1079" s="12">
        <v>529</v>
      </c>
      <c r="G1079" s="13" t="s">
        <v>64</v>
      </c>
      <c r="H1079" s="13" t="s">
        <v>31</v>
      </c>
      <c r="I1079" s="13" t="s">
        <v>40</v>
      </c>
      <c r="J1079" s="13" t="s">
        <v>41</v>
      </c>
      <c r="K1079" s="14">
        <v>38.68</v>
      </c>
      <c r="L1079" s="14">
        <v>25</v>
      </c>
      <c r="M1079" s="14">
        <v>1.5471999999999999</v>
      </c>
      <c r="N1079" s="14" t="s">
        <v>34</v>
      </c>
      <c r="O1079" s="14">
        <v>71</v>
      </c>
      <c r="P1079" s="14"/>
      <c r="Q1079" s="15">
        <f t="shared" ref="Q1079" si="1689">+L1079*O1079</f>
        <v>1775</v>
      </c>
      <c r="R1079" s="16">
        <v>0</v>
      </c>
      <c r="S1079" s="16">
        <f t="shared" ref="S1079" si="1690">+L1079*R1079</f>
        <v>0</v>
      </c>
      <c r="T1079" s="16">
        <f t="shared" ref="T1079" si="1691">+Q1079-S1079</f>
        <v>1775</v>
      </c>
      <c r="U1079" s="16">
        <f>+T1079*0</f>
        <v>0</v>
      </c>
      <c r="V1079" s="16">
        <f t="shared" ref="V1079:V1082" si="1692">+T1079-U1079</f>
        <v>1775</v>
      </c>
      <c r="W1079" s="16"/>
      <c r="X1079" s="17"/>
      <c r="Y1079" s="13"/>
      <c r="Z1079" s="13" t="s">
        <v>35</v>
      </c>
    </row>
    <row r="1080" spans="1:26" x14ac:dyDescent="0.25">
      <c r="A1080" s="11">
        <v>45318</v>
      </c>
      <c r="B1080" s="12" t="s">
        <v>2829</v>
      </c>
      <c r="C1080" s="12" t="s">
        <v>2830</v>
      </c>
      <c r="D1080" s="12" t="s">
        <v>52</v>
      </c>
      <c r="E1080" s="12" t="s">
        <v>29</v>
      </c>
      <c r="F1080" s="12"/>
      <c r="G1080" s="13" t="s">
        <v>63</v>
      </c>
      <c r="H1080" s="13" t="s">
        <v>31</v>
      </c>
      <c r="I1080" s="13" t="s">
        <v>69</v>
      </c>
      <c r="J1080" s="13" t="s">
        <v>70</v>
      </c>
      <c r="K1080" s="14">
        <v>40.82</v>
      </c>
      <c r="L1080" s="14">
        <v>28</v>
      </c>
      <c r="M1080" s="14">
        <v>1.457857142857143</v>
      </c>
      <c r="N1080" s="14">
        <v>92</v>
      </c>
      <c r="O1080" s="14" t="s">
        <v>34</v>
      </c>
      <c r="P1080" s="14"/>
      <c r="Q1080" s="15">
        <f>+K1080*N1080</f>
        <v>3755.44</v>
      </c>
      <c r="R1080" s="16">
        <v>43</v>
      </c>
      <c r="S1080" s="16">
        <f>+K1080*R1080</f>
        <v>1755.26</v>
      </c>
      <c r="T1080" s="16">
        <f>+Q1080-S1080</f>
        <v>2000.18</v>
      </c>
      <c r="U1080" s="16">
        <f t="shared" ref="U1080:U1081" si="1693">+T1080*1</f>
        <v>2000.18</v>
      </c>
      <c r="V1080" s="16">
        <f t="shared" si="1692"/>
        <v>0</v>
      </c>
      <c r="W1080" s="17">
        <f>+K1080*40</f>
        <v>1632.8</v>
      </c>
      <c r="X1080" s="17"/>
      <c r="Y1080" s="13" t="s">
        <v>53</v>
      </c>
      <c r="Z1080" s="13" t="s">
        <v>65</v>
      </c>
    </row>
    <row r="1081" spans="1:26" x14ac:dyDescent="0.25">
      <c r="A1081" s="11">
        <v>45318</v>
      </c>
      <c r="B1081" s="12" t="s">
        <v>2831</v>
      </c>
      <c r="C1081" s="12" t="s">
        <v>2832</v>
      </c>
      <c r="D1081" s="12" t="s">
        <v>56</v>
      </c>
      <c r="E1081" s="12" t="s">
        <v>29</v>
      </c>
      <c r="F1081" s="12">
        <v>3812</v>
      </c>
      <c r="G1081" s="13" t="s">
        <v>57</v>
      </c>
      <c r="H1081" s="13" t="s">
        <v>93</v>
      </c>
      <c r="I1081" s="13" t="s">
        <v>93</v>
      </c>
      <c r="J1081" s="13" t="s">
        <v>94</v>
      </c>
      <c r="K1081" s="14">
        <v>41.84</v>
      </c>
      <c r="L1081" s="14">
        <v>25</v>
      </c>
      <c r="M1081" s="14">
        <v>1.6736000000000002</v>
      </c>
      <c r="N1081" s="14" t="s">
        <v>34</v>
      </c>
      <c r="O1081" s="14">
        <v>25</v>
      </c>
      <c r="P1081" s="14"/>
      <c r="Q1081" s="16">
        <f t="shared" ref="Q1081:Q1082" si="1694">+L1081*O1081</f>
        <v>625</v>
      </c>
      <c r="R1081" s="16">
        <v>0</v>
      </c>
      <c r="S1081" s="16">
        <f t="shared" ref="S1081:S1082" si="1695">+L1081*R1081</f>
        <v>0</v>
      </c>
      <c r="T1081" s="16">
        <f t="shared" ref="T1081:T1082" si="1696">+Q1081-S1081</f>
        <v>625</v>
      </c>
      <c r="U1081" s="16">
        <f t="shared" si="1693"/>
        <v>625</v>
      </c>
      <c r="V1081" s="16">
        <f t="shared" si="1692"/>
        <v>0</v>
      </c>
      <c r="W1081" s="16"/>
      <c r="X1081" s="17"/>
      <c r="Y1081" s="13"/>
      <c r="Z1081" s="13" t="s">
        <v>35</v>
      </c>
    </row>
    <row r="1082" spans="1:26" x14ac:dyDescent="0.25">
      <c r="A1082" s="11">
        <v>45318</v>
      </c>
      <c r="B1082" s="12" t="s">
        <v>2833</v>
      </c>
      <c r="C1082" s="12" t="s">
        <v>2834</v>
      </c>
      <c r="D1082" s="12" t="s">
        <v>62</v>
      </c>
      <c r="E1082" s="12" t="s">
        <v>29</v>
      </c>
      <c r="F1082" s="12">
        <v>536</v>
      </c>
      <c r="G1082" s="13" t="s">
        <v>64</v>
      </c>
      <c r="H1082" s="13" t="s">
        <v>31</v>
      </c>
      <c r="I1082" s="13" t="s">
        <v>58</v>
      </c>
      <c r="J1082" s="13" t="s">
        <v>59</v>
      </c>
      <c r="K1082" s="14">
        <v>44.52</v>
      </c>
      <c r="L1082" s="14">
        <v>25</v>
      </c>
      <c r="M1082" s="14">
        <v>1.7808000000000002</v>
      </c>
      <c r="N1082" s="14" t="s">
        <v>34</v>
      </c>
      <c r="O1082" s="14">
        <v>70</v>
      </c>
      <c r="P1082" s="14"/>
      <c r="Q1082" s="15">
        <f t="shared" si="1694"/>
        <v>1750</v>
      </c>
      <c r="R1082" s="16">
        <v>0</v>
      </c>
      <c r="S1082" s="16">
        <f t="shared" si="1695"/>
        <v>0</v>
      </c>
      <c r="T1082" s="16">
        <f t="shared" si="1696"/>
        <v>1750</v>
      </c>
      <c r="U1082" s="16">
        <f>+T1082*0</f>
        <v>0</v>
      </c>
      <c r="V1082" s="16">
        <f t="shared" si="1692"/>
        <v>1750</v>
      </c>
      <c r="W1082" s="16"/>
      <c r="X1082" s="17"/>
      <c r="Y1082" s="13"/>
      <c r="Z1082" s="13" t="s">
        <v>35</v>
      </c>
    </row>
    <row r="1083" spans="1:26" x14ac:dyDescent="0.25">
      <c r="A1083" s="11">
        <v>45318</v>
      </c>
      <c r="B1083" s="12" t="s">
        <v>2835</v>
      </c>
      <c r="C1083" s="12" t="s">
        <v>2836</v>
      </c>
      <c r="D1083" s="12" t="s">
        <v>73</v>
      </c>
      <c r="E1083" s="12" t="s">
        <v>29</v>
      </c>
      <c r="F1083" s="12">
        <v>3228</v>
      </c>
      <c r="G1083" s="13" t="s">
        <v>53</v>
      </c>
      <c r="H1083" s="13" t="s">
        <v>93</v>
      </c>
      <c r="I1083" s="13" t="s">
        <v>93</v>
      </c>
      <c r="J1083" s="13" t="s">
        <v>94</v>
      </c>
      <c r="K1083" s="14">
        <v>42.92</v>
      </c>
      <c r="L1083" s="14">
        <v>25</v>
      </c>
      <c r="M1083" s="14">
        <v>1.7168000000000001</v>
      </c>
      <c r="N1083" s="14" t="s">
        <v>34</v>
      </c>
      <c r="O1083" s="14">
        <v>25</v>
      </c>
      <c r="P1083" s="14"/>
      <c r="Q1083" s="15">
        <f>L1083*O1083</f>
        <v>625</v>
      </c>
      <c r="R1083" s="16">
        <v>0</v>
      </c>
      <c r="S1083" s="16">
        <f>L1083*R1083</f>
        <v>0</v>
      </c>
      <c r="T1083" s="16">
        <f>Q1083-S1083</f>
        <v>625</v>
      </c>
      <c r="U1083" s="16">
        <f>T1083*0</f>
        <v>0</v>
      </c>
      <c r="V1083" s="16">
        <f>T1083-U1083</f>
        <v>625</v>
      </c>
      <c r="W1083" s="16"/>
      <c r="X1083" s="17"/>
      <c r="Y1083" s="13"/>
      <c r="Z1083" s="13" t="s">
        <v>35</v>
      </c>
    </row>
    <row r="1084" spans="1:26" x14ac:dyDescent="0.25">
      <c r="A1084" s="11">
        <v>45318</v>
      </c>
      <c r="B1084" s="12" t="s">
        <v>2837</v>
      </c>
      <c r="C1084" s="12" t="s">
        <v>2838</v>
      </c>
      <c r="D1084" s="12" t="s">
        <v>76</v>
      </c>
      <c r="E1084" s="12" t="s">
        <v>29</v>
      </c>
      <c r="F1084" s="12">
        <v>527</v>
      </c>
      <c r="G1084" s="13" t="s">
        <v>64</v>
      </c>
      <c r="H1084" s="13" t="s">
        <v>31</v>
      </c>
      <c r="I1084" s="13" t="s">
        <v>58</v>
      </c>
      <c r="J1084" s="13" t="s">
        <v>59</v>
      </c>
      <c r="K1084" s="14">
        <v>44.48</v>
      </c>
      <c r="L1084" s="14">
        <v>25</v>
      </c>
      <c r="M1084" s="14">
        <v>1.7791999999999999</v>
      </c>
      <c r="N1084" s="14" t="s">
        <v>34</v>
      </c>
      <c r="O1084" s="14">
        <v>70</v>
      </c>
      <c r="P1084" s="14"/>
      <c r="Q1084" s="15">
        <f t="shared" ref="Q1084:Q1085" si="1697">+L1084*O1084</f>
        <v>1750</v>
      </c>
      <c r="R1084" s="16">
        <v>0</v>
      </c>
      <c r="S1084" s="16">
        <f t="shared" ref="S1084:S1085" si="1698">+L1084*R1084</f>
        <v>0</v>
      </c>
      <c r="T1084" s="16">
        <f t="shared" ref="T1084:T1085" si="1699">+Q1084-S1084</f>
        <v>1750</v>
      </c>
      <c r="U1084" s="16">
        <f>+T1084*0</f>
        <v>0</v>
      </c>
      <c r="V1084" s="16">
        <f t="shared" ref="V1084:V1086" si="1700">+T1084-U1084</f>
        <v>1750</v>
      </c>
      <c r="W1084" s="17"/>
      <c r="X1084" s="17"/>
      <c r="Y1084" s="13"/>
      <c r="Z1084" s="13" t="s">
        <v>35</v>
      </c>
    </row>
    <row r="1085" spans="1:26" x14ac:dyDescent="0.25">
      <c r="A1085" s="11">
        <v>45318</v>
      </c>
      <c r="B1085" s="12" t="s">
        <v>2839</v>
      </c>
      <c r="C1085" s="12" t="s">
        <v>2840</v>
      </c>
      <c r="D1085" s="12" t="s">
        <v>89</v>
      </c>
      <c r="E1085" s="12" t="s">
        <v>29</v>
      </c>
      <c r="F1085" s="12">
        <v>3489</v>
      </c>
      <c r="G1085" s="13" t="s">
        <v>57</v>
      </c>
      <c r="H1085" s="13" t="s">
        <v>93</v>
      </c>
      <c r="I1085" s="13" t="s">
        <v>93</v>
      </c>
      <c r="J1085" s="13" t="s">
        <v>94</v>
      </c>
      <c r="K1085" s="14">
        <v>42.6</v>
      </c>
      <c r="L1085" s="14">
        <v>25</v>
      </c>
      <c r="M1085" s="14">
        <v>1.704</v>
      </c>
      <c r="N1085" s="14" t="s">
        <v>34</v>
      </c>
      <c r="O1085" s="14">
        <v>25</v>
      </c>
      <c r="P1085" s="14"/>
      <c r="Q1085" s="16">
        <f t="shared" si="1697"/>
        <v>625</v>
      </c>
      <c r="R1085" s="16">
        <v>0</v>
      </c>
      <c r="S1085" s="16">
        <f t="shared" si="1698"/>
        <v>0</v>
      </c>
      <c r="T1085" s="16">
        <f t="shared" si="1699"/>
        <v>625</v>
      </c>
      <c r="U1085" s="16">
        <f t="shared" ref="U1085:U1086" si="1701">+T1085*1</f>
        <v>625</v>
      </c>
      <c r="V1085" s="16">
        <f t="shared" si="1700"/>
        <v>0</v>
      </c>
      <c r="W1085" s="17"/>
      <c r="X1085" s="17"/>
      <c r="Y1085" s="13"/>
      <c r="Z1085" s="13" t="s">
        <v>35</v>
      </c>
    </row>
    <row r="1086" spans="1:26" x14ac:dyDescent="0.25">
      <c r="A1086" s="11">
        <v>45318</v>
      </c>
      <c r="B1086" s="12" t="s">
        <v>2841</v>
      </c>
      <c r="C1086" s="12" t="s">
        <v>2842</v>
      </c>
      <c r="D1086" s="12" t="s">
        <v>86</v>
      </c>
      <c r="E1086" s="12" t="s">
        <v>29</v>
      </c>
      <c r="F1086" s="12"/>
      <c r="G1086" s="13" t="s">
        <v>63</v>
      </c>
      <c r="H1086" s="13" t="s">
        <v>31</v>
      </c>
      <c r="I1086" s="13" t="s">
        <v>40</v>
      </c>
      <c r="J1086" s="13" t="s">
        <v>41</v>
      </c>
      <c r="K1086" s="14">
        <v>40.659999999999997</v>
      </c>
      <c r="L1086" s="14">
        <v>28</v>
      </c>
      <c r="M1086" s="14">
        <v>1.452142857142857</v>
      </c>
      <c r="N1086" s="14">
        <v>90</v>
      </c>
      <c r="O1086" s="14" t="s">
        <v>34</v>
      </c>
      <c r="P1086" s="14"/>
      <c r="Q1086" s="15">
        <f>+K1086*N1086</f>
        <v>3659.3999999999996</v>
      </c>
      <c r="R1086" s="16">
        <v>43</v>
      </c>
      <c r="S1086" s="16">
        <f>+K1086*R1086</f>
        <v>1748.3799999999999</v>
      </c>
      <c r="T1086" s="16">
        <f>+Q1086-S1086</f>
        <v>1911.0199999999998</v>
      </c>
      <c r="U1086" s="16">
        <f t="shared" si="1701"/>
        <v>1911.0199999999998</v>
      </c>
      <c r="V1086" s="16">
        <f t="shared" si="1700"/>
        <v>0</v>
      </c>
      <c r="W1086" s="17">
        <f>+K1086*40</f>
        <v>1626.3999999999999</v>
      </c>
      <c r="X1086" s="17"/>
      <c r="Y1086" s="13" t="s">
        <v>53</v>
      </c>
      <c r="Z1086" s="13" t="s">
        <v>65</v>
      </c>
    </row>
    <row r="1087" spans="1:26" x14ac:dyDescent="0.25">
      <c r="A1087" s="11">
        <v>45318</v>
      </c>
      <c r="B1087" s="12" t="s">
        <v>2843</v>
      </c>
      <c r="C1087" s="12" t="s">
        <v>2844</v>
      </c>
      <c r="D1087" s="12" t="s">
        <v>92</v>
      </c>
      <c r="E1087" s="12" t="s">
        <v>29</v>
      </c>
      <c r="F1087" s="12" t="s">
        <v>45</v>
      </c>
      <c r="G1087" s="13" t="s">
        <v>46</v>
      </c>
      <c r="H1087" s="13" t="s">
        <v>93</v>
      </c>
      <c r="I1087" s="13" t="s">
        <v>93</v>
      </c>
      <c r="J1087" s="13" t="s">
        <v>94</v>
      </c>
      <c r="K1087" s="14">
        <v>37.619999999999997</v>
      </c>
      <c r="L1087" s="14">
        <v>25</v>
      </c>
      <c r="M1087" s="14">
        <v>1.5047999999999999</v>
      </c>
      <c r="N1087" s="14">
        <v>15</v>
      </c>
      <c r="O1087" s="14" t="s">
        <v>34</v>
      </c>
      <c r="P1087" s="14"/>
      <c r="Q1087" s="15">
        <f t="shared" ref="Q1087" si="1702">+K1087*N1087</f>
        <v>564.29999999999995</v>
      </c>
      <c r="R1087" s="16">
        <v>0</v>
      </c>
      <c r="S1087" s="16">
        <f t="shared" ref="S1087" si="1703">+K1087*R1087</f>
        <v>0</v>
      </c>
      <c r="T1087" s="16">
        <f t="shared" ref="T1087:T1089" si="1704">+Q1087-S1087</f>
        <v>564.29999999999995</v>
      </c>
      <c r="U1087" s="16">
        <f t="shared" ref="U1087" si="1705">+T1087*0</f>
        <v>0</v>
      </c>
      <c r="V1087" s="16">
        <f>+T1087-U1087</f>
        <v>564.29999999999995</v>
      </c>
      <c r="W1087" s="16"/>
      <c r="X1087" s="17"/>
      <c r="Y1087" s="13"/>
      <c r="Z1087" s="13" t="s">
        <v>35</v>
      </c>
    </row>
    <row r="1088" spans="1:26" x14ac:dyDescent="0.25">
      <c r="A1088" s="11">
        <v>45318</v>
      </c>
      <c r="B1088" s="12" t="s">
        <v>2845</v>
      </c>
      <c r="C1088" s="12" t="s">
        <v>2846</v>
      </c>
      <c r="D1088" s="12" t="s">
        <v>97</v>
      </c>
      <c r="E1088" s="12" t="s">
        <v>29</v>
      </c>
      <c r="F1088" s="12">
        <v>3638</v>
      </c>
      <c r="G1088" s="13" t="s">
        <v>57</v>
      </c>
      <c r="H1088" s="13" t="s">
        <v>93</v>
      </c>
      <c r="I1088" s="13" t="s">
        <v>93</v>
      </c>
      <c r="J1088" s="13" t="s">
        <v>94</v>
      </c>
      <c r="K1088" s="14">
        <v>42.4</v>
      </c>
      <c r="L1088" s="14">
        <v>25</v>
      </c>
      <c r="M1088" s="14">
        <v>1.696</v>
      </c>
      <c r="N1088" s="14" t="s">
        <v>34</v>
      </c>
      <c r="O1088" s="14">
        <v>25</v>
      </c>
      <c r="P1088" s="14"/>
      <c r="Q1088" s="16">
        <f t="shared" ref="Q1088:Q1089" si="1706">+L1088*O1088</f>
        <v>625</v>
      </c>
      <c r="R1088" s="16">
        <v>0</v>
      </c>
      <c r="S1088" s="16">
        <f t="shared" ref="S1088:S1089" si="1707">+L1088*R1088</f>
        <v>0</v>
      </c>
      <c r="T1088" s="16">
        <f t="shared" si="1704"/>
        <v>625</v>
      </c>
      <c r="U1088" s="16">
        <f t="shared" ref="U1088:U1089" si="1708">+T1088*1</f>
        <v>625</v>
      </c>
      <c r="V1088" s="16">
        <f t="shared" ref="V1088:V1089" si="1709">+T1088-U1088</f>
        <v>0</v>
      </c>
      <c r="W1088" s="16"/>
      <c r="X1088" s="17"/>
      <c r="Y1088" s="13"/>
      <c r="Z1088" s="13" t="s">
        <v>35</v>
      </c>
    </row>
    <row r="1089" spans="1:26" x14ac:dyDescent="0.25">
      <c r="A1089" s="11">
        <v>45318</v>
      </c>
      <c r="B1089" s="12" t="s">
        <v>2847</v>
      </c>
      <c r="C1089" s="12" t="s">
        <v>2848</v>
      </c>
      <c r="D1089" s="12" t="s">
        <v>578</v>
      </c>
      <c r="E1089" s="12" t="s">
        <v>29</v>
      </c>
      <c r="F1089" s="12">
        <v>4353</v>
      </c>
      <c r="G1089" s="13" t="s">
        <v>57</v>
      </c>
      <c r="H1089" s="13" t="s">
        <v>31</v>
      </c>
      <c r="I1089" s="13" t="s">
        <v>58</v>
      </c>
      <c r="J1089" s="13" t="s">
        <v>59</v>
      </c>
      <c r="K1089" s="14">
        <v>33.119999999999997</v>
      </c>
      <c r="L1089" s="14">
        <v>20</v>
      </c>
      <c r="M1089" s="14">
        <v>1.6559999999999999</v>
      </c>
      <c r="N1089" s="14" t="s">
        <v>34</v>
      </c>
      <c r="O1089" s="14">
        <v>68</v>
      </c>
      <c r="P1089" s="14"/>
      <c r="Q1089" s="16">
        <f t="shared" si="1706"/>
        <v>1360</v>
      </c>
      <c r="R1089" s="16">
        <v>0</v>
      </c>
      <c r="S1089" s="16">
        <f t="shared" si="1707"/>
        <v>0</v>
      </c>
      <c r="T1089" s="16">
        <f t="shared" si="1704"/>
        <v>1360</v>
      </c>
      <c r="U1089" s="16">
        <f t="shared" si="1708"/>
        <v>1360</v>
      </c>
      <c r="V1089" s="16">
        <f t="shared" si="1709"/>
        <v>0</v>
      </c>
      <c r="W1089" s="16"/>
      <c r="X1089" s="17"/>
      <c r="Y1089" s="13"/>
      <c r="Z1089" s="13" t="s">
        <v>35</v>
      </c>
    </row>
    <row r="1090" spans="1:26" x14ac:dyDescent="0.25">
      <c r="A1090" s="11">
        <v>45318</v>
      </c>
      <c r="B1090" s="12" t="s">
        <v>2849</v>
      </c>
      <c r="C1090" s="12" t="s">
        <v>2850</v>
      </c>
      <c r="D1090" s="12" t="s">
        <v>303</v>
      </c>
      <c r="E1090" s="12" t="s">
        <v>29</v>
      </c>
      <c r="F1090" s="12">
        <v>470</v>
      </c>
      <c r="G1090" s="13" t="s">
        <v>145</v>
      </c>
      <c r="H1090" s="13" t="s">
        <v>31</v>
      </c>
      <c r="I1090" s="13" t="s">
        <v>40</v>
      </c>
      <c r="J1090" s="13" t="s">
        <v>41</v>
      </c>
      <c r="K1090" s="14">
        <v>38.86</v>
      </c>
      <c r="L1090" s="14">
        <v>25</v>
      </c>
      <c r="M1090" s="14">
        <v>1.5544</v>
      </c>
      <c r="N1090" s="14">
        <v>46</v>
      </c>
      <c r="O1090" s="14" t="s">
        <v>34</v>
      </c>
      <c r="P1090" s="14"/>
      <c r="Q1090" s="16">
        <f>K1090*N1090</f>
        <v>1787.56</v>
      </c>
      <c r="R1090" s="16">
        <v>0</v>
      </c>
      <c r="S1090" s="16">
        <f>K1090*R1090</f>
        <v>0</v>
      </c>
      <c r="T1090" s="16">
        <f>Q1090-S1090</f>
        <v>1787.56</v>
      </c>
      <c r="U1090" s="16">
        <f>T1090*1</f>
        <v>1787.56</v>
      </c>
      <c r="V1090" s="16">
        <f>T1090-U1090</f>
        <v>0</v>
      </c>
      <c r="W1090" s="17"/>
      <c r="X1090" s="17"/>
      <c r="Y1090" s="13"/>
      <c r="Z1090" s="13" t="s">
        <v>35</v>
      </c>
    </row>
    <row r="1091" spans="1:26" x14ac:dyDescent="0.25">
      <c r="A1091" s="11">
        <v>45318</v>
      </c>
      <c r="B1091" s="12" t="s">
        <v>2851</v>
      </c>
      <c r="C1091" s="12" t="s">
        <v>2852</v>
      </c>
      <c r="D1091" s="12" t="s">
        <v>104</v>
      </c>
      <c r="E1091" s="12" t="s">
        <v>29</v>
      </c>
      <c r="F1091" s="12" t="s">
        <v>45</v>
      </c>
      <c r="G1091" s="13" t="s">
        <v>46</v>
      </c>
      <c r="H1091" s="13" t="s">
        <v>93</v>
      </c>
      <c r="I1091" s="13" t="s">
        <v>93</v>
      </c>
      <c r="J1091" s="13" t="s">
        <v>94</v>
      </c>
      <c r="K1091" s="14">
        <v>37.5</v>
      </c>
      <c r="L1091" s="14">
        <v>25</v>
      </c>
      <c r="M1091" s="14">
        <v>1.5</v>
      </c>
      <c r="N1091" s="14">
        <v>15</v>
      </c>
      <c r="O1091" s="14" t="s">
        <v>34</v>
      </c>
      <c r="P1091" s="14"/>
      <c r="Q1091" s="15">
        <f t="shared" ref="Q1091" si="1710">+K1091*N1091</f>
        <v>562.5</v>
      </c>
      <c r="R1091" s="16">
        <v>0</v>
      </c>
      <c r="S1091" s="16">
        <f t="shared" ref="S1091" si="1711">+K1091*R1091</f>
        <v>0</v>
      </c>
      <c r="T1091" s="16">
        <f t="shared" ref="T1091" si="1712">+Q1091-S1091</f>
        <v>562.5</v>
      </c>
      <c r="U1091" s="16">
        <f t="shared" ref="U1091" si="1713">+T1091*0</f>
        <v>0</v>
      </c>
      <c r="V1091" s="16">
        <f>+T1091-U1091</f>
        <v>562.5</v>
      </c>
      <c r="W1091" s="16"/>
      <c r="X1091" s="17"/>
      <c r="Y1091" s="13"/>
      <c r="Z1091" s="13" t="s">
        <v>35</v>
      </c>
    </row>
    <row r="1092" spans="1:26" x14ac:dyDescent="0.25">
      <c r="A1092" s="11">
        <v>45318</v>
      </c>
      <c r="B1092" s="12" t="s">
        <v>2853</v>
      </c>
      <c r="C1092" s="12" t="s">
        <v>2854</v>
      </c>
      <c r="D1092" s="12" t="s">
        <v>306</v>
      </c>
      <c r="E1092" s="12" t="s">
        <v>29</v>
      </c>
      <c r="F1092" s="12">
        <v>280</v>
      </c>
      <c r="G1092" s="13" t="s">
        <v>83</v>
      </c>
      <c r="H1092" s="13" t="s">
        <v>31</v>
      </c>
      <c r="I1092" s="13" t="s">
        <v>58</v>
      </c>
      <c r="J1092" s="13" t="s">
        <v>59</v>
      </c>
      <c r="K1092" s="14">
        <v>43.86</v>
      </c>
      <c r="L1092" s="14">
        <v>25</v>
      </c>
      <c r="M1092" s="14">
        <v>1.7544</v>
      </c>
      <c r="N1092" s="14" t="s">
        <v>34</v>
      </c>
      <c r="O1092" s="14">
        <v>70</v>
      </c>
      <c r="P1092" s="14"/>
      <c r="Q1092" s="15">
        <f>L1092*O1092</f>
        <v>1750</v>
      </c>
      <c r="R1092" s="16">
        <v>0</v>
      </c>
      <c r="S1092" s="16">
        <f>L1092*R1092</f>
        <v>0</v>
      </c>
      <c r="T1092" s="16">
        <f>Q1092-S1092</f>
        <v>1750</v>
      </c>
      <c r="U1092" s="16">
        <f>T1092*1</f>
        <v>1750</v>
      </c>
      <c r="V1092" s="16">
        <f>T1092-U1092</f>
        <v>0</v>
      </c>
      <c r="W1092" s="16"/>
      <c r="X1092" s="17"/>
      <c r="Y1092" s="13"/>
      <c r="Z1092" s="13" t="s">
        <v>35</v>
      </c>
    </row>
    <row r="1093" spans="1:26" x14ac:dyDescent="0.25">
      <c r="A1093" s="11">
        <v>45318</v>
      </c>
      <c r="B1093" s="12" t="s">
        <v>2855</v>
      </c>
      <c r="C1093" s="12" t="s">
        <v>2856</v>
      </c>
      <c r="D1093" s="12" t="s">
        <v>79</v>
      </c>
      <c r="E1093" s="12" t="s">
        <v>29</v>
      </c>
      <c r="F1093" s="12">
        <v>3442</v>
      </c>
      <c r="G1093" s="13" t="s">
        <v>57</v>
      </c>
      <c r="H1093" s="13" t="s">
        <v>93</v>
      </c>
      <c r="I1093" s="13" t="s">
        <v>93</v>
      </c>
      <c r="J1093" s="13" t="s">
        <v>94</v>
      </c>
      <c r="K1093" s="14">
        <v>40.880000000000003</v>
      </c>
      <c r="L1093" s="14">
        <v>25</v>
      </c>
      <c r="M1093" s="14">
        <v>1.6352000000000002</v>
      </c>
      <c r="N1093" s="14" t="s">
        <v>34</v>
      </c>
      <c r="O1093" s="14">
        <v>25</v>
      </c>
      <c r="P1093" s="14"/>
      <c r="Q1093" s="16">
        <f t="shared" ref="Q1093:Q1094" si="1714">+L1093*O1093</f>
        <v>625</v>
      </c>
      <c r="R1093" s="16">
        <v>0</v>
      </c>
      <c r="S1093" s="16">
        <f t="shared" ref="S1093:S1094" si="1715">+L1093*R1093</f>
        <v>0</v>
      </c>
      <c r="T1093" s="16">
        <f t="shared" ref="T1093:T1094" si="1716">+Q1093-S1093</f>
        <v>625</v>
      </c>
      <c r="U1093" s="16">
        <f t="shared" ref="U1093:U1094" si="1717">+T1093*1</f>
        <v>625</v>
      </c>
      <c r="V1093" s="16">
        <f t="shared" ref="V1093:V1094" si="1718">+T1093-U1093</f>
        <v>0</v>
      </c>
      <c r="W1093" s="17"/>
      <c r="X1093" s="17"/>
      <c r="Y1093" s="13"/>
      <c r="Z1093" s="13" t="s">
        <v>35</v>
      </c>
    </row>
    <row r="1094" spans="1:26" x14ac:dyDescent="0.25">
      <c r="A1094" s="11">
        <v>45318</v>
      </c>
      <c r="B1094" s="12" t="s">
        <v>2857</v>
      </c>
      <c r="C1094" s="12" t="s">
        <v>2858</v>
      </c>
      <c r="D1094" s="12" t="s">
        <v>2741</v>
      </c>
      <c r="E1094" s="12" t="s">
        <v>29</v>
      </c>
      <c r="F1094" s="12">
        <v>3443</v>
      </c>
      <c r="G1094" s="13" t="s">
        <v>57</v>
      </c>
      <c r="H1094" s="13" t="s">
        <v>47</v>
      </c>
      <c r="I1094" s="13" t="s">
        <v>48</v>
      </c>
      <c r="J1094" s="13" t="s">
        <v>369</v>
      </c>
      <c r="K1094" s="14">
        <v>12.06</v>
      </c>
      <c r="L1094" s="14">
        <v>8</v>
      </c>
      <c r="M1094" s="14">
        <v>1.5075000000000001</v>
      </c>
      <c r="N1094" s="14" t="s">
        <v>34</v>
      </c>
      <c r="O1094" s="14">
        <v>60</v>
      </c>
      <c r="P1094" s="14"/>
      <c r="Q1094" s="16">
        <f t="shared" si="1714"/>
        <v>480</v>
      </c>
      <c r="R1094" s="16">
        <v>0</v>
      </c>
      <c r="S1094" s="16">
        <f t="shared" si="1715"/>
        <v>0</v>
      </c>
      <c r="T1094" s="16">
        <f t="shared" si="1716"/>
        <v>480</v>
      </c>
      <c r="U1094" s="16">
        <f t="shared" si="1717"/>
        <v>480</v>
      </c>
      <c r="V1094" s="16">
        <f t="shared" si="1718"/>
        <v>0</v>
      </c>
      <c r="W1094" s="16"/>
      <c r="X1094" s="17"/>
      <c r="Y1094" s="13"/>
      <c r="Z1094" s="13" t="s">
        <v>35</v>
      </c>
    </row>
    <row r="1095" spans="1:26" x14ac:dyDescent="0.25">
      <c r="A1095" s="11">
        <v>45318</v>
      </c>
      <c r="B1095" s="12" t="s">
        <v>2859</v>
      </c>
      <c r="C1095" s="12" t="s">
        <v>2860</v>
      </c>
      <c r="D1095" s="12" t="s">
        <v>290</v>
      </c>
      <c r="E1095" s="12" t="s">
        <v>29</v>
      </c>
      <c r="F1095" s="12">
        <v>584</v>
      </c>
      <c r="G1095" s="13" t="s">
        <v>83</v>
      </c>
      <c r="H1095" s="13" t="s">
        <v>31</v>
      </c>
      <c r="I1095" s="13" t="s">
        <v>40</v>
      </c>
      <c r="J1095" s="13" t="s">
        <v>41</v>
      </c>
      <c r="K1095" s="14">
        <v>38.94</v>
      </c>
      <c r="L1095" s="14">
        <v>25</v>
      </c>
      <c r="M1095" s="14">
        <v>1.5575999999999999</v>
      </c>
      <c r="N1095" s="14" t="s">
        <v>34</v>
      </c>
      <c r="O1095" s="14">
        <v>70</v>
      </c>
      <c r="P1095" s="14"/>
      <c r="Q1095" s="15">
        <f>L1095*O1095</f>
        <v>1750</v>
      </c>
      <c r="R1095" s="16">
        <v>0</v>
      </c>
      <c r="S1095" s="16">
        <f>L1095*R1095</f>
        <v>0</v>
      </c>
      <c r="T1095" s="16">
        <f>Q1095-S1095</f>
        <v>1750</v>
      </c>
      <c r="U1095" s="16">
        <f>T1095*1</f>
        <v>1750</v>
      </c>
      <c r="V1095" s="16">
        <f>T1095-U1095</f>
        <v>0</v>
      </c>
      <c r="W1095" s="16"/>
      <c r="X1095" s="17"/>
      <c r="Y1095" s="13"/>
      <c r="Z1095" s="13" t="s">
        <v>35</v>
      </c>
    </row>
    <row r="1096" spans="1:26" x14ac:dyDescent="0.25">
      <c r="A1096" s="11">
        <v>45318</v>
      </c>
      <c r="B1096" s="12" t="s">
        <v>2861</v>
      </c>
      <c r="C1096" s="12" t="s">
        <v>2862</v>
      </c>
      <c r="D1096" s="12" t="s">
        <v>126</v>
      </c>
      <c r="E1096" s="12" t="s">
        <v>29</v>
      </c>
      <c r="F1096" s="12"/>
      <c r="G1096" s="13" t="s">
        <v>63</v>
      </c>
      <c r="H1096" s="13" t="s">
        <v>31</v>
      </c>
      <c r="I1096" s="13" t="s">
        <v>69</v>
      </c>
      <c r="J1096" s="13" t="s">
        <v>70</v>
      </c>
      <c r="K1096" s="14">
        <v>39.96</v>
      </c>
      <c r="L1096" s="14">
        <v>28</v>
      </c>
      <c r="M1096" s="14">
        <v>1.4271428571428573</v>
      </c>
      <c r="N1096" s="14">
        <v>87</v>
      </c>
      <c r="O1096" s="14" t="s">
        <v>34</v>
      </c>
      <c r="P1096" s="14"/>
      <c r="Q1096" s="16">
        <f>K1096*N1096</f>
        <v>3476.52</v>
      </c>
      <c r="R1096" s="16">
        <v>38</v>
      </c>
      <c r="S1096" s="16">
        <f>K1096*R1096</f>
        <v>1518.48</v>
      </c>
      <c r="T1096" s="16">
        <f>Q1096-S1096</f>
        <v>1958.04</v>
      </c>
      <c r="U1096" s="16">
        <f>T1096*1</f>
        <v>1958.04</v>
      </c>
      <c r="V1096" s="16">
        <f>T1096-U1096</f>
        <v>0</v>
      </c>
      <c r="W1096" s="16">
        <f>K1096*36</f>
        <v>1438.56</v>
      </c>
      <c r="X1096" s="17"/>
      <c r="Y1096" s="13" t="s">
        <v>53</v>
      </c>
      <c r="Z1096" s="13" t="s">
        <v>271</v>
      </c>
    </row>
    <row r="1097" spans="1:26" x14ac:dyDescent="0.25">
      <c r="A1097" s="11">
        <v>45318</v>
      </c>
      <c r="B1097" s="12" t="s">
        <v>2863</v>
      </c>
      <c r="C1097" s="12" t="s">
        <v>2864</v>
      </c>
      <c r="D1097" s="12" t="s">
        <v>89</v>
      </c>
      <c r="E1097" s="12" t="s">
        <v>29</v>
      </c>
      <c r="F1097" s="12">
        <v>3490</v>
      </c>
      <c r="G1097" s="13" t="s">
        <v>57</v>
      </c>
      <c r="H1097" s="13" t="s">
        <v>93</v>
      </c>
      <c r="I1097" s="13" t="s">
        <v>93</v>
      </c>
      <c r="J1097" s="13" t="s">
        <v>94</v>
      </c>
      <c r="K1097" s="14">
        <v>40.520000000000003</v>
      </c>
      <c r="L1097" s="14">
        <v>25</v>
      </c>
      <c r="M1097" s="14">
        <v>1.6208</v>
      </c>
      <c r="N1097" s="14" t="s">
        <v>34</v>
      </c>
      <c r="O1097" s="14">
        <v>25</v>
      </c>
      <c r="P1097" s="14"/>
      <c r="Q1097" s="16">
        <f t="shared" ref="Q1097:Q1099" si="1719">+L1097*O1097</f>
        <v>625</v>
      </c>
      <c r="R1097" s="16">
        <v>0</v>
      </c>
      <c r="S1097" s="16">
        <f t="shared" ref="S1097:S1099" si="1720">+L1097*R1097</f>
        <v>0</v>
      </c>
      <c r="T1097" s="16">
        <f t="shared" ref="T1097:T1099" si="1721">+Q1097-S1097</f>
        <v>625</v>
      </c>
      <c r="U1097" s="16">
        <f t="shared" ref="U1097:U1099" si="1722">+T1097*1</f>
        <v>625</v>
      </c>
      <c r="V1097" s="16">
        <f t="shared" ref="V1097:V1099" si="1723">+T1097-U1097</f>
        <v>0</v>
      </c>
      <c r="W1097" s="16"/>
      <c r="X1097" s="17"/>
      <c r="Y1097" s="13"/>
      <c r="Z1097" s="13" t="s">
        <v>35</v>
      </c>
    </row>
    <row r="1098" spans="1:26" x14ac:dyDescent="0.25">
      <c r="A1098" s="11">
        <v>45318</v>
      </c>
      <c r="B1098" s="12" t="s">
        <v>2865</v>
      </c>
      <c r="C1098" s="12" t="s">
        <v>2866</v>
      </c>
      <c r="D1098" s="12" t="s">
        <v>97</v>
      </c>
      <c r="E1098" s="12" t="s">
        <v>29</v>
      </c>
      <c r="F1098" s="12">
        <v>3639</v>
      </c>
      <c r="G1098" s="13" t="s">
        <v>57</v>
      </c>
      <c r="H1098" s="13" t="s">
        <v>93</v>
      </c>
      <c r="I1098" s="13" t="s">
        <v>93</v>
      </c>
      <c r="J1098" s="13" t="s">
        <v>94</v>
      </c>
      <c r="K1098" s="14">
        <v>41.78</v>
      </c>
      <c r="L1098" s="14">
        <v>25</v>
      </c>
      <c r="M1098" s="14">
        <v>1.6712</v>
      </c>
      <c r="N1098" s="14" t="s">
        <v>34</v>
      </c>
      <c r="O1098" s="14">
        <v>25</v>
      </c>
      <c r="P1098" s="14"/>
      <c r="Q1098" s="16">
        <f t="shared" si="1719"/>
        <v>625</v>
      </c>
      <c r="R1098" s="16">
        <v>0</v>
      </c>
      <c r="S1098" s="16">
        <f t="shared" si="1720"/>
        <v>0</v>
      </c>
      <c r="T1098" s="16">
        <f t="shared" si="1721"/>
        <v>625</v>
      </c>
      <c r="U1098" s="16">
        <f t="shared" si="1722"/>
        <v>625</v>
      </c>
      <c r="V1098" s="16">
        <f t="shared" si="1723"/>
        <v>0</v>
      </c>
      <c r="W1098" s="17"/>
      <c r="X1098" s="17"/>
      <c r="Y1098" s="13"/>
      <c r="Z1098" s="13" t="s">
        <v>35</v>
      </c>
    </row>
    <row r="1099" spans="1:26" x14ac:dyDescent="0.25">
      <c r="A1099" s="11">
        <v>45318</v>
      </c>
      <c r="B1099" s="12" t="s">
        <v>2867</v>
      </c>
      <c r="C1099" s="12" t="s">
        <v>2868</v>
      </c>
      <c r="D1099" s="12" t="s">
        <v>79</v>
      </c>
      <c r="E1099" s="12" t="s">
        <v>29</v>
      </c>
      <c r="F1099" s="12">
        <v>3444</v>
      </c>
      <c r="G1099" s="13" t="s">
        <v>57</v>
      </c>
      <c r="H1099" s="13" t="s">
        <v>31</v>
      </c>
      <c r="I1099" s="13" t="s">
        <v>40</v>
      </c>
      <c r="J1099" s="13" t="s">
        <v>41</v>
      </c>
      <c r="K1099" s="14">
        <v>34.86</v>
      </c>
      <c r="L1099" s="14">
        <v>25</v>
      </c>
      <c r="M1099" s="14">
        <v>1.3944000000000001</v>
      </c>
      <c r="N1099" s="14" t="s">
        <v>34</v>
      </c>
      <c r="O1099" s="14">
        <v>68</v>
      </c>
      <c r="P1099" s="14"/>
      <c r="Q1099" s="16">
        <f t="shared" si="1719"/>
        <v>1700</v>
      </c>
      <c r="R1099" s="16">
        <v>0</v>
      </c>
      <c r="S1099" s="16">
        <f t="shared" si="1720"/>
        <v>0</v>
      </c>
      <c r="T1099" s="16">
        <f t="shared" si="1721"/>
        <v>1700</v>
      </c>
      <c r="U1099" s="16">
        <f t="shared" si="1722"/>
        <v>1700</v>
      </c>
      <c r="V1099" s="16">
        <f t="shared" si="1723"/>
        <v>0</v>
      </c>
      <c r="W1099" s="17"/>
      <c r="X1099" s="17"/>
      <c r="Y1099" s="13"/>
      <c r="Z1099" s="13" t="s">
        <v>35</v>
      </c>
    </row>
    <row r="1100" spans="1:26" x14ac:dyDescent="0.25">
      <c r="A1100" s="11">
        <v>45318</v>
      </c>
      <c r="B1100" s="12" t="s">
        <v>2869</v>
      </c>
      <c r="C1100" s="12" t="s">
        <v>2870</v>
      </c>
      <c r="D1100" s="12" t="s">
        <v>462</v>
      </c>
      <c r="E1100" s="12" t="s">
        <v>29</v>
      </c>
      <c r="F1100" s="12">
        <v>484</v>
      </c>
      <c r="G1100" s="13" t="s">
        <v>83</v>
      </c>
      <c r="H1100" s="13" t="s">
        <v>31</v>
      </c>
      <c r="I1100" s="13" t="s">
        <v>58</v>
      </c>
      <c r="J1100" s="13" t="s">
        <v>59</v>
      </c>
      <c r="K1100" s="14">
        <v>18.14</v>
      </c>
      <c r="L1100" s="14">
        <v>11</v>
      </c>
      <c r="M1100" s="14">
        <v>1.6490909090909092</v>
      </c>
      <c r="N1100" s="14" t="s">
        <v>34</v>
      </c>
      <c r="O1100" s="14">
        <v>70</v>
      </c>
      <c r="P1100" s="14"/>
      <c r="Q1100" s="15">
        <f>L1100*O1100</f>
        <v>770</v>
      </c>
      <c r="R1100" s="16">
        <v>0</v>
      </c>
      <c r="S1100" s="16">
        <f>L1100*R1100</f>
        <v>0</v>
      </c>
      <c r="T1100" s="16">
        <f>Q1100-S1100</f>
        <v>770</v>
      </c>
      <c r="U1100" s="16">
        <f>T1100*1</f>
        <v>770</v>
      </c>
      <c r="V1100" s="16">
        <f>T1100-U1100</f>
        <v>0</v>
      </c>
      <c r="W1100" s="17"/>
      <c r="X1100" s="17"/>
      <c r="Y1100" s="13"/>
      <c r="Z1100" s="13" t="s">
        <v>35</v>
      </c>
    </row>
    <row r="1101" spans="1:26" x14ac:dyDescent="0.25">
      <c r="A1101" s="11">
        <v>45318</v>
      </c>
      <c r="B1101" s="12" t="s">
        <v>2871</v>
      </c>
      <c r="C1101" s="12" t="s">
        <v>2872</v>
      </c>
      <c r="D1101" s="12" t="s">
        <v>233</v>
      </c>
      <c r="E1101" s="12" t="s">
        <v>29</v>
      </c>
      <c r="F1101" s="12" t="s">
        <v>45</v>
      </c>
      <c r="G1101" s="13" t="s">
        <v>46</v>
      </c>
      <c r="H1101" s="13" t="s">
        <v>31</v>
      </c>
      <c r="I1101" s="13" t="s">
        <v>58</v>
      </c>
      <c r="J1101" s="13" t="s">
        <v>59</v>
      </c>
      <c r="K1101" s="14">
        <v>7.14</v>
      </c>
      <c r="L1101" s="14">
        <v>4</v>
      </c>
      <c r="M1101" s="14">
        <v>1.7849999999999999</v>
      </c>
      <c r="N1101" s="14">
        <v>45</v>
      </c>
      <c r="O1101" s="14" t="s">
        <v>34</v>
      </c>
      <c r="P1101" s="14"/>
      <c r="Q1101" s="15">
        <f t="shared" ref="Q1101" si="1724">+K1101*N1101</f>
        <v>321.3</v>
      </c>
      <c r="R1101" s="16">
        <v>0</v>
      </c>
      <c r="S1101" s="16">
        <f t="shared" ref="S1101" si="1725">+K1101*R1101</f>
        <v>0</v>
      </c>
      <c r="T1101" s="16">
        <f t="shared" ref="T1101" si="1726">+Q1101-S1101</f>
        <v>321.3</v>
      </c>
      <c r="U1101" s="16">
        <f>+T1101*0</f>
        <v>0</v>
      </c>
      <c r="V1101" s="16">
        <f>+T1101-U1101</f>
        <v>321.3</v>
      </c>
      <c r="W1101" s="16"/>
      <c r="X1101" s="17"/>
      <c r="Y1101" s="13"/>
      <c r="Z1101" s="13" t="s">
        <v>35</v>
      </c>
    </row>
    <row r="1102" spans="1:26" x14ac:dyDescent="0.25">
      <c r="A1102" s="11">
        <v>45318</v>
      </c>
      <c r="B1102" s="12" t="s">
        <v>2873</v>
      </c>
      <c r="C1102" s="12" t="s">
        <v>2874</v>
      </c>
      <c r="D1102" s="12" t="s">
        <v>290</v>
      </c>
      <c r="E1102" s="12" t="s">
        <v>29</v>
      </c>
      <c r="F1102" s="12">
        <v>585</v>
      </c>
      <c r="G1102" s="13" t="s">
        <v>83</v>
      </c>
      <c r="H1102" s="13" t="s">
        <v>31</v>
      </c>
      <c r="I1102" s="13" t="s">
        <v>58</v>
      </c>
      <c r="J1102" s="13" t="s">
        <v>59</v>
      </c>
      <c r="K1102" s="14">
        <v>44.52</v>
      </c>
      <c r="L1102" s="14">
        <v>25</v>
      </c>
      <c r="M1102" s="14">
        <v>1.7808000000000002</v>
      </c>
      <c r="N1102" s="14" t="s">
        <v>34</v>
      </c>
      <c r="O1102" s="14">
        <v>70</v>
      </c>
      <c r="P1102" s="14"/>
      <c r="Q1102" s="15">
        <f>L1102*O1102</f>
        <v>1750</v>
      </c>
      <c r="R1102" s="16">
        <v>0</v>
      </c>
      <c r="S1102" s="16">
        <f>L1102*R1102</f>
        <v>0</v>
      </c>
      <c r="T1102" s="16">
        <f>Q1102-S1102</f>
        <v>1750</v>
      </c>
      <c r="U1102" s="16">
        <f>T1102*1</f>
        <v>1750</v>
      </c>
      <c r="V1102" s="16">
        <f>T1102-U1102</f>
        <v>0</v>
      </c>
      <c r="W1102" s="16"/>
      <c r="X1102" s="17"/>
      <c r="Y1102" s="13"/>
      <c r="Z1102" s="13" t="s">
        <v>35</v>
      </c>
    </row>
    <row r="1103" spans="1:26" x14ac:dyDescent="0.25">
      <c r="A1103" s="11">
        <v>45318</v>
      </c>
      <c r="B1103" s="12" t="s">
        <v>2875</v>
      </c>
      <c r="C1103" s="12" t="s">
        <v>2876</v>
      </c>
      <c r="D1103" s="12" t="s">
        <v>56</v>
      </c>
      <c r="E1103" s="12" t="s">
        <v>29</v>
      </c>
      <c r="F1103" s="12">
        <v>3813</v>
      </c>
      <c r="G1103" s="13" t="s">
        <v>57</v>
      </c>
      <c r="H1103" s="13" t="s">
        <v>93</v>
      </c>
      <c r="I1103" s="13" t="s">
        <v>93</v>
      </c>
      <c r="J1103" s="13" t="s">
        <v>94</v>
      </c>
      <c r="K1103" s="14">
        <v>39.44</v>
      </c>
      <c r="L1103" s="14">
        <v>25</v>
      </c>
      <c r="M1103" s="14">
        <v>1.5775999999999999</v>
      </c>
      <c r="N1103" s="14" t="s">
        <v>34</v>
      </c>
      <c r="O1103" s="14">
        <v>25</v>
      </c>
      <c r="P1103" s="14"/>
      <c r="Q1103" s="16">
        <f t="shared" ref="Q1103:Q1104" si="1727">+L1103*O1103</f>
        <v>625</v>
      </c>
      <c r="R1103" s="16">
        <v>0</v>
      </c>
      <c r="S1103" s="16">
        <f t="shared" ref="S1103:S1104" si="1728">+L1103*R1103</f>
        <v>0</v>
      </c>
      <c r="T1103" s="16">
        <f t="shared" ref="T1103:T1105" si="1729">+Q1103-S1103</f>
        <v>625</v>
      </c>
      <c r="U1103" s="16">
        <f t="shared" ref="U1103:U1104" si="1730">+T1103*1</f>
        <v>625</v>
      </c>
      <c r="V1103" s="16">
        <f t="shared" ref="V1103:V1104" si="1731">+T1103-U1103</f>
        <v>0</v>
      </c>
      <c r="W1103" s="16"/>
      <c r="X1103" s="17"/>
      <c r="Y1103" s="13"/>
      <c r="Z1103" s="13" t="s">
        <v>35</v>
      </c>
    </row>
    <row r="1104" spans="1:26" x14ac:dyDescent="0.25">
      <c r="A1104" s="11">
        <v>45318</v>
      </c>
      <c r="B1104" s="12" t="s">
        <v>2877</v>
      </c>
      <c r="C1104" s="12" t="s">
        <v>2878</v>
      </c>
      <c r="D1104" s="12" t="s">
        <v>2741</v>
      </c>
      <c r="E1104" s="12" t="s">
        <v>29</v>
      </c>
      <c r="F1104" s="12">
        <v>3814</v>
      </c>
      <c r="G1104" s="13" t="s">
        <v>57</v>
      </c>
      <c r="H1104" s="13" t="s">
        <v>47</v>
      </c>
      <c r="I1104" s="13" t="s">
        <v>48</v>
      </c>
      <c r="J1104" s="13" t="s">
        <v>369</v>
      </c>
      <c r="K1104" s="14">
        <v>11.8</v>
      </c>
      <c r="L1104" s="14">
        <v>8</v>
      </c>
      <c r="M1104" s="14">
        <v>1.4750000000000001</v>
      </c>
      <c r="N1104" s="14" t="s">
        <v>34</v>
      </c>
      <c r="O1104" s="14">
        <v>60</v>
      </c>
      <c r="P1104" s="14"/>
      <c r="Q1104" s="16">
        <f t="shared" si="1727"/>
        <v>480</v>
      </c>
      <c r="R1104" s="16">
        <v>0</v>
      </c>
      <c r="S1104" s="16">
        <f t="shared" si="1728"/>
        <v>0</v>
      </c>
      <c r="T1104" s="16">
        <f t="shared" si="1729"/>
        <v>480</v>
      </c>
      <c r="U1104" s="16">
        <f t="shared" si="1730"/>
        <v>480</v>
      </c>
      <c r="V1104" s="16">
        <f t="shared" si="1731"/>
        <v>0</v>
      </c>
      <c r="W1104" s="16"/>
      <c r="X1104" s="17"/>
      <c r="Y1104" s="13"/>
      <c r="Z1104" s="13" t="s">
        <v>35</v>
      </c>
    </row>
    <row r="1105" spans="1:26" x14ac:dyDescent="0.25">
      <c r="A1105" s="11">
        <v>45318</v>
      </c>
      <c r="B1105" s="12" t="s">
        <v>2879</v>
      </c>
      <c r="C1105" s="12" t="s">
        <v>2880</v>
      </c>
      <c r="D1105" s="12" t="s">
        <v>2810</v>
      </c>
      <c r="E1105" s="12" t="s">
        <v>111</v>
      </c>
      <c r="F1105" s="12" t="s">
        <v>45</v>
      </c>
      <c r="G1105" s="13" t="s">
        <v>46</v>
      </c>
      <c r="H1105" s="13" t="s">
        <v>31</v>
      </c>
      <c r="I1105" s="13" t="s">
        <v>58</v>
      </c>
      <c r="J1105" s="13" t="s">
        <v>59</v>
      </c>
      <c r="K1105" s="14">
        <v>16.22</v>
      </c>
      <c r="L1105" s="14">
        <v>10</v>
      </c>
      <c r="M1105" s="14">
        <v>1.6219999999999999</v>
      </c>
      <c r="N1105" s="14">
        <v>45</v>
      </c>
      <c r="O1105" s="14" t="s">
        <v>34</v>
      </c>
      <c r="P1105" s="14">
        <v>15</v>
      </c>
      <c r="Q1105" s="15">
        <f>(+K1105*N1105)-P1105</f>
        <v>714.9</v>
      </c>
      <c r="R1105" s="16">
        <v>0</v>
      </c>
      <c r="S1105" s="16">
        <f t="shared" ref="S1105" si="1732">+K1105*R1105</f>
        <v>0</v>
      </c>
      <c r="T1105" s="16">
        <f t="shared" si="1729"/>
        <v>714.9</v>
      </c>
      <c r="U1105" s="16">
        <f>+T1105*0</f>
        <v>0</v>
      </c>
      <c r="V1105" s="16">
        <f>+T1105-U1105</f>
        <v>714.9</v>
      </c>
      <c r="W1105" s="17"/>
      <c r="X1105" s="17"/>
      <c r="Y1105" s="13"/>
      <c r="Z1105" s="13" t="s">
        <v>35</v>
      </c>
    </row>
    <row r="1106" spans="1:26" x14ac:dyDescent="0.25">
      <c r="A1106" s="11">
        <v>45318</v>
      </c>
      <c r="B1106" s="12" t="s">
        <v>2881</v>
      </c>
      <c r="C1106" s="12" t="s">
        <v>2882</v>
      </c>
      <c r="D1106" s="12" t="s">
        <v>2264</v>
      </c>
      <c r="E1106" s="12" t="s">
        <v>29</v>
      </c>
      <c r="F1106" s="12">
        <v>471</v>
      </c>
      <c r="G1106" s="13" t="s">
        <v>145</v>
      </c>
      <c r="H1106" s="13" t="s">
        <v>93</v>
      </c>
      <c r="I1106" s="13" t="s">
        <v>93</v>
      </c>
      <c r="J1106" s="13" t="s">
        <v>94</v>
      </c>
      <c r="K1106" s="14">
        <v>36.380000000000003</v>
      </c>
      <c r="L1106" s="14">
        <v>25</v>
      </c>
      <c r="M1106" s="14">
        <v>1.4552</v>
      </c>
      <c r="N1106" s="14">
        <v>15</v>
      </c>
      <c r="O1106" s="14" t="s">
        <v>34</v>
      </c>
      <c r="P1106" s="14"/>
      <c r="Q1106" s="16">
        <f>K1106*N1106</f>
        <v>545.70000000000005</v>
      </c>
      <c r="R1106" s="16">
        <v>0</v>
      </c>
      <c r="S1106" s="16">
        <f>K1106*R1106</f>
        <v>0</v>
      </c>
      <c r="T1106" s="16">
        <f>Q1106-S1106</f>
        <v>545.70000000000005</v>
      </c>
      <c r="U1106" s="16">
        <f>T1106*1</f>
        <v>545.70000000000005</v>
      </c>
      <c r="V1106" s="16">
        <f>T1106-U1106</f>
        <v>0</v>
      </c>
      <c r="W1106" s="17"/>
      <c r="X1106" s="17"/>
      <c r="Y1106" s="13"/>
      <c r="Z1106" s="13" t="s">
        <v>35</v>
      </c>
    </row>
    <row r="1107" spans="1:26" x14ac:dyDescent="0.25">
      <c r="A1107" s="11">
        <v>45318</v>
      </c>
      <c r="B1107" s="12" t="s">
        <v>2883</v>
      </c>
      <c r="C1107" s="12" t="s">
        <v>2884</v>
      </c>
      <c r="D1107" s="12" t="s">
        <v>2267</v>
      </c>
      <c r="E1107" s="12" t="s">
        <v>29</v>
      </c>
      <c r="F1107" s="12">
        <v>472</v>
      </c>
      <c r="G1107" s="13" t="s">
        <v>145</v>
      </c>
      <c r="H1107" s="13" t="s">
        <v>93</v>
      </c>
      <c r="I1107" s="13" t="s">
        <v>93</v>
      </c>
      <c r="J1107" s="13" t="s">
        <v>94</v>
      </c>
      <c r="K1107" s="14">
        <v>37.56</v>
      </c>
      <c r="L1107" s="14">
        <v>25</v>
      </c>
      <c r="M1107" s="14">
        <v>1.5024000000000002</v>
      </c>
      <c r="N1107" s="14">
        <v>15</v>
      </c>
      <c r="O1107" s="14" t="s">
        <v>34</v>
      </c>
      <c r="P1107" s="14"/>
      <c r="Q1107" s="16">
        <f>K1107*N1107</f>
        <v>563.40000000000009</v>
      </c>
      <c r="R1107" s="16">
        <v>0</v>
      </c>
      <c r="S1107" s="16">
        <f>K1107*R1107</f>
        <v>0</v>
      </c>
      <c r="T1107" s="16">
        <f>Q1107-S1107</f>
        <v>563.40000000000009</v>
      </c>
      <c r="U1107" s="16">
        <f>T1107*1</f>
        <v>563.40000000000009</v>
      </c>
      <c r="V1107" s="16">
        <f>T1107-U1107</f>
        <v>0</v>
      </c>
      <c r="W1107" s="16"/>
      <c r="X1107" s="17"/>
      <c r="Y1107" s="13"/>
      <c r="Z1107" s="13" t="s">
        <v>35</v>
      </c>
    </row>
    <row r="1108" spans="1:26" x14ac:dyDescent="0.25">
      <c r="A1108" s="11">
        <v>45318</v>
      </c>
      <c r="B1108" s="12" t="s">
        <v>2885</v>
      </c>
      <c r="C1108" s="12" t="s">
        <v>2886</v>
      </c>
      <c r="D1108" s="12" t="s">
        <v>92</v>
      </c>
      <c r="E1108" s="12" t="s">
        <v>29</v>
      </c>
      <c r="F1108" s="12" t="s">
        <v>45</v>
      </c>
      <c r="G1108" s="13" t="s">
        <v>46</v>
      </c>
      <c r="H1108" s="13" t="s">
        <v>93</v>
      </c>
      <c r="I1108" s="13" t="s">
        <v>93</v>
      </c>
      <c r="J1108" s="13" t="s">
        <v>94</v>
      </c>
      <c r="K1108" s="14">
        <v>37.24</v>
      </c>
      <c r="L1108" s="14">
        <v>25</v>
      </c>
      <c r="M1108" s="14">
        <v>1.4896</v>
      </c>
      <c r="N1108" s="14">
        <v>15</v>
      </c>
      <c r="O1108" s="14" t="s">
        <v>34</v>
      </c>
      <c r="P1108" s="14"/>
      <c r="Q1108" s="15">
        <f t="shared" ref="Q1108:Q1109" si="1733">+K1108*N1108</f>
        <v>558.6</v>
      </c>
      <c r="R1108" s="16">
        <v>0</v>
      </c>
      <c r="S1108" s="16">
        <f t="shared" ref="S1108:S1109" si="1734">+K1108*R1108</f>
        <v>0</v>
      </c>
      <c r="T1108" s="16">
        <f t="shared" ref="T1108:T1114" si="1735">+Q1108-S1108</f>
        <v>558.6</v>
      </c>
      <c r="U1108" s="16">
        <f t="shared" ref="U1108:U1109" si="1736">+T1108*0</f>
        <v>0</v>
      </c>
      <c r="V1108" s="16">
        <f>+T1108-U1108</f>
        <v>558.6</v>
      </c>
      <c r="W1108" s="17"/>
      <c r="X1108" s="17"/>
      <c r="Y1108" s="13"/>
      <c r="Z1108" s="13" t="s">
        <v>35</v>
      </c>
    </row>
    <row r="1109" spans="1:26" x14ac:dyDescent="0.25">
      <c r="A1109" s="11">
        <v>45318</v>
      </c>
      <c r="B1109" s="12" t="s">
        <v>2887</v>
      </c>
      <c r="C1109" s="12" t="s">
        <v>2888</v>
      </c>
      <c r="D1109" s="12" t="s">
        <v>104</v>
      </c>
      <c r="E1109" s="12" t="s">
        <v>29</v>
      </c>
      <c r="F1109" s="12" t="s">
        <v>45</v>
      </c>
      <c r="G1109" s="13" t="s">
        <v>46</v>
      </c>
      <c r="H1109" s="13" t="s">
        <v>93</v>
      </c>
      <c r="I1109" s="13" t="s">
        <v>93</v>
      </c>
      <c r="J1109" s="13" t="s">
        <v>94</v>
      </c>
      <c r="K1109" s="14">
        <v>36.659999999999997</v>
      </c>
      <c r="L1109" s="14">
        <v>25</v>
      </c>
      <c r="M1109" s="14">
        <v>1.4663999999999999</v>
      </c>
      <c r="N1109" s="14">
        <v>15</v>
      </c>
      <c r="O1109" s="14" t="s">
        <v>34</v>
      </c>
      <c r="P1109" s="14"/>
      <c r="Q1109" s="15">
        <f t="shared" si="1733"/>
        <v>549.9</v>
      </c>
      <c r="R1109" s="16">
        <v>0</v>
      </c>
      <c r="S1109" s="16">
        <f t="shared" si="1734"/>
        <v>0</v>
      </c>
      <c r="T1109" s="16">
        <f t="shared" si="1735"/>
        <v>549.9</v>
      </c>
      <c r="U1109" s="16">
        <f t="shared" si="1736"/>
        <v>0</v>
      </c>
      <c r="V1109" s="16">
        <f>+T1109-U1109</f>
        <v>549.9</v>
      </c>
      <c r="W1109" s="17"/>
      <c r="X1109" s="17"/>
      <c r="Y1109" s="13"/>
      <c r="Z1109" s="13" t="s">
        <v>35</v>
      </c>
    </row>
    <row r="1110" spans="1:26" x14ac:dyDescent="0.25">
      <c r="A1110" s="11">
        <v>45318</v>
      </c>
      <c r="B1110" s="12" t="s">
        <v>2889</v>
      </c>
      <c r="C1110" s="12" t="s">
        <v>2890</v>
      </c>
      <c r="D1110" s="12" t="s">
        <v>97</v>
      </c>
      <c r="E1110" s="12" t="s">
        <v>29</v>
      </c>
      <c r="F1110" s="12">
        <v>3640</v>
      </c>
      <c r="G1110" s="13" t="s">
        <v>57</v>
      </c>
      <c r="H1110" s="13" t="s">
        <v>31</v>
      </c>
      <c r="I1110" s="13" t="s">
        <v>58</v>
      </c>
      <c r="J1110" s="13" t="s">
        <v>59</v>
      </c>
      <c r="K1110" s="14">
        <v>43.88</v>
      </c>
      <c r="L1110" s="14">
        <v>25</v>
      </c>
      <c r="M1110" s="14">
        <v>1.7552000000000001</v>
      </c>
      <c r="N1110" s="14" t="s">
        <v>34</v>
      </c>
      <c r="O1110" s="14">
        <v>68</v>
      </c>
      <c r="P1110" s="14"/>
      <c r="Q1110" s="16">
        <f t="shared" ref="Q1110" si="1737">+L1110*O1110</f>
        <v>1700</v>
      </c>
      <c r="R1110" s="16">
        <v>0</v>
      </c>
      <c r="S1110" s="16">
        <f t="shared" ref="S1110" si="1738">+L1110*R1110</f>
        <v>0</v>
      </c>
      <c r="T1110" s="16">
        <f t="shared" si="1735"/>
        <v>1700</v>
      </c>
      <c r="U1110" s="16">
        <f t="shared" ref="U1110" si="1739">+T1110*1</f>
        <v>1700</v>
      </c>
      <c r="V1110" s="16">
        <f t="shared" ref="V1110" si="1740">+T1110-U1110</f>
        <v>0</v>
      </c>
      <c r="W1110" s="16"/>
      <c r="X1110" s="17"/>
      <c r="Y1110" s="13"/>
      <c r="Z1110" s="13" t="s">
        <v>35</v>
      </c>
    </row>
    <row r="1111" spans="1:26" x14ac:dyDescent="0.25">
      <c r="A1111" s="11">
        <v>45318</v>
      </c>
      <c r="B1111" s="12" t="s">
        <v>2891</v>
      </c>
      <c r="C1111" s="12" t="s">
        <v>2892</v>
      </c>
      <c r="D1111" s="12" t="s">
        <v>2893</v>
      </c>
      <c r="E1111" s="12" t="s">
        <v>29</v>
      </c>
      <c r="F1111" s="12" t="s">
        <v>45</v>
      </c>
      <c r="G1111" s="13" t="s">
        <v>46</v>
      </c>
      <c r="H1111" s="13" t="s">
        <v>93</v>
      </c>
      <c r="I1111" s="13" t="s">
        <v>93</v>
      </c>
      <c r="J1111" s="13" t="s">
        <v>94</v>
      </c>
      <c r="K1111" s="14">
        <v>37.659999999999997</v>
      </c>
      <c r="L1111" s="14">
        <v>25</v>
      </c>
      <c r="M1111" s="14">
        <v>1.5064</v>
      </c>
      <c r="N1111" s="14">
        <v>15</v>
      </c>
      <c r="O1111" s="14" t="s">
        <v>34</v>
      </c>
      <c r="P1111" s="14"/>
      <c r="Q1111" s="15">
        <f t="shared" ref="Q1111:Q1112" si="1741">+K1111*N1111</f>
        <v>564.9</v>
      </c>
      <c r="R1111" s="16">
        <v>0</v>
      </c>
      <c r="S1111" s="16">
        <f t="shared" ref="S1111:S1112" si="1742">+K1111*R1111</f>
        <v>0</v>
      </c>
      <c r="T1111" s="16">
        <f t="shared" si="1735"/>
        <v>564.9</v>
      </c>
      <c r="U1111" s="16">
        <f t="shared" ref="U1111:U1112" si="1743">+T1111*0</f>
        <v>0</v>
      </c>
      <c r="V1111" s="16">
        <f>+T1111-U1111</f>
        <v>564.9</v>
      </c>
      <c r="W1111" s="16"/>
      <c r="X1111" s="17"/>
      <c r="Y1111" s="13"/>
      <c r="Z1111" s="13" t="s">
        <v>35</v>
      </c>
    </row>
    <row r="1112" spans="1:26" x14ac:dyDescent="0.25">
      <c r="A1112" s="11">
        <v>45318</v>
      </c>
      <c r="B1112" s="12" t="s">
        <v>2894</v>
      </c>
      <c r="C1112" s="12" t="s">
        <v>2895</v>
      </c>
      <c r="D1112" s="12" t="s">
        <v>2896</v>
      </c>
      <c r="E1112" s="12" t="s">
        <v>29</v>
      </c>
      <c r="F1112" s="12" t="s">
        <v>45</v>
      </c>
      <c r="G1112" s="13" t="s">
        <v>46</v>
      </c>
      <c r="H1112" s="13" t="s">
        <v>93</v>
      </c>
      <c r="I1112" s="13" t="s">
        <v>93</v>
      </c>
      <c r="J1112" s="13" t="s">
        <v>94</v>
      </c>
      <c r="K1112" s="14">
        <v>35.72</v>
      </c>
      <c r="L1112" s="14">
        <v>25</v>
      </c>
      <c r="M1112" s="14">
        <v>1.4287999999999998</v>
      </c>
      <c r="N1112" s="14">
        <v>15</v>
      </c>
      <c r="O1112" s="14" t="s">
        <v>34</v>
      </c>
      <c r="P1112" s="14"/>
      <c r="Q1112" s="15">
        <f t="shared" si="1741"/>
        <v>535.79999999999995</v>
      </c>
      <c r="R1112" s="16">
        <v>0</v>
      </c>
      <c r="S1112" s="16">
        <f t="shared" si="1742"/>
        <v>0</v>
      </c>
      <c r="T1112" s="16">
        <f t="shared" si="1735"/>
        <v>535.79999999999995</v>
      </c>
      <c r="U1112" s="16">
        <f t="shared" si="1743"/>
        <v>0</v>
      </c>
      <c r="V1112" s="16">
        <f>+T1112-U1112</f>
        <v>535.79999999999995</v>
      </c>
      <c r="W1112" s="16"/>
      <c r="X1112" s="17"/>
      <c r="Y1112" s="13"/>
      <c r="Z1112" s="13" t="s">
        <v>35</v>
      </c>
    </row>
    <row r="1113" spans="1:26" x14ac:dyDescent="0.25">
      <c r="A1113" s="11">
        <v>45318</v>
      </c>
      <c r="B1113" s="12" t="s">
        <v>2897</v>
      </c>
      <c r="C1113" s="12" t="s">
        <v>2898</v>
      </c>
      <c r="D1113" s="12" t="s">
        <v>1685</v>
      </c>
      <c r="E1113" s="12" t="s">
        <v>29</v>
      </c>
      <c r="F1113" s="12">
        <v>4379</v>
      </c>
      <c r="G1113" s="13" t="s">
        <v>57</v>
      </c>
      <c r="H1113" s="13" t="s">
        <v>31</v>
      </c>
      <c r="I1113" s="13" t="s">
        <v>58</v>
      </c>
      <c r="J1113" s="13" t="s">
        <v>59</v>
      </c>
      <c r="K1113" s="14">
        <v>34.4</v>
      </c>
      <c r="L1113" s="14">
        <v>21</v>
      </c>
      <c r="M1113" s="14">
        <v>1.638095238095238</v>
      </c>
      <c r="N1113" s="14" t="s">
        <v>34</v>
      </c>
      <c r="O1113" s="14">
        <v>68</v>
      </c>
      <c r="P1113" s="14"/>
      <c r="Q1113" s="16">
        <f t="shared" ref="Q1113:Q1114" si="1744">+L1113*O1113</f>
        <v>1428</v>
      </c>
      <c r="R1113" s="16">
        <v>0</v>
      </c>
      <c r="S1113" s="16">
        <f t="shared" ref="S1113:S1114" si="1745">+L1113*R1113</f>
        <v>0</v>
      </c>
      <c r="T1113" s="16">
        <f t="shared" si="1735"/>
        <v>1428</v>
      </c>
      <c r="U1113" s="16">
        <f t="shared" ref="U1113:U1114" si="1746">+T1113*1</f>
        <v>1428</v>
      </c>
      <c r="V1113" s="16">
        <f t="shared" ref="V1113:V1114" si="1747">+T1113-U1113</f>
        <v>0</v>
      </c>
      <c r="W1113" s="16"/>
      <c r="X1113" s="17"/>
      <c r="Y1113" s="13"/>
      <c r="Z1113" s="13" t="s">
        <v>35</v>
      </c>
    </row>
    <row r="1114" spans="1:26" x14ac:dyDescent="0.25">
      <c r="A1114" s="11">
        <v>45318</v>
      </c>
      <c r="B1114" s="12" t="s">
        <v>2899</v>
      </c>
      <c r="C1114" s="12" t="s">
        <v>2900</v>
      </c>
      <c r="D1114" s="12" t="s">
        <v>56</v>
      </c>
      <c r="E1114" s="12" t="s">
        <v>29</v>
      </c>
      <c r="F1114" s="12">
        <v>3815</v>
      </c>
      <c r="G1114" s="13" t="s">
        <v>57</v>
      </c>
      <c r="H1114" s="13" t="s">
        <v>31</v>
      </c>
      <c r="I1114" s="13" t="s">
        <v>58</v>
      </c>
      <c r="J1114" s="13" t="s">
        <v>59</v>
      </c>
      <c r="K1114" s="14">
        <v>44.16</v>
      </c>
      <c r="L1114" s="14">
        <v>25</v>
      </c>
      <c r="M1114" s="14">
        <v>1.7664</v>
      </c>
      <c r="N1114" s="14" t="s">
        <v>34</v>
      </c>
      <c r="O1114" s="14">
        <v>68</v>
      </c>
      <c r="P1114" s="14"/>
      <c r="Q1114" s="16">
        <f t="shared" si="1744"/>
        <v>1700</v>
      </c>
      <c r="R1114" s="16">
        <v>0</v>
      </c>
      <c r="S1114" s="16">
        <f t="shared" si="1745"/>
        <v>0</v>
      </c>
      <c r="T1114" s="16">
        <f t="shared" si="1735"/>
        <v>1700</v>
      </c>
      <c r="U1114" s="16">
        <f t="shared" si="1746"/>
        <v>1700</v>
      </c>
      <c r="V1114" s="16">
        <f t="shared" si="1747"/>
        <v>0</v>
      </c>
      <c r="W1114" s="17"/>
      <c r="X1114" s="17"/>
      <c r="Y1114" s="13"/>
      <c r="Z1114" s="13" t="s">
        <v>35</v>
      </c>
    </row>
    <row r="1115" spans="1:26" x14ac:dyDescent="0.25">
      <c r="A1115" s="11">
        <v>45318</v>
      </c>
      <c r="B1115" s="12" t="s">
        <v>2901</v>
      </c>
      <c r="C1115" s="12" t="s">
        <v>2902</v>
      </c>
      <c r="D1115" s="12" t="s">
        <v>100</v>
      </c>
      <c r="E1115" s="12" t="s">
        <v>29</v>
      </c>
      <c r="F1115" s="12">
        <v>2119</v>
      </c>
      <c r="G1115" s="13" t="s">
        <v>101</v>
      </c>
      <c r="H1115" s="13" t="s">
        <v>93</v>
      </c>
      <c r="I1115" s="13" t="s">
        <v>93</v>
      </c>
      <c r="J1115" s="13" t="s">
        <v>94</v>
      </c>
      <c r="K1115" s="14">
        <v>36.380000000000003</v>
      </c>
      <c r="L1115" s="14">
        <v>25</v>
      </c>
      <c r="M1115" s="14">
        <v>1.4552</v>
      </c>
      <c r="N1115" s="14">
        <v>17</v>
      </c>
      <c r="O1115" s="14" t="s">
        <v>34</v>
      </c>
      <c r="P1115" s="14"/>
      <c r="Q1115" s="15">
        <f t="shared" ref="Q1115:Q1116" si="1748">K1115*N1115</f>
        <v>618.46</v>
      </c>
      <c r="R1115" s="16">
        <v>0</v>
      </c>
      <c r="S1115" s="16">
        <f t="shared" ref="S1115:S1116" si="1749">K1115*R1115</f>
        <v>0</v>
      </c>
      <c r="T1115" s="16">
        <f t="shared" ref="T1115:T1116" si="1750">Q1115-S1115</f>
        <v>618.46</v>
      </c>
      <c r="U1115" s="16">
        <f t="shared" ref="U1115:U1116" si="1751">T1115*1</f>
        <v>618.46</v>
      </c>
      <c r="V1115" s="16">
        <f t="shared" ref="V1115:V1116" si="1752">T1115-U1115</f>
        <v>0</v>
      </c>
      <c r="W1115" s="16"/>
      <c r="X1115" s="17"/>
      <c r="Y1115" s="13"/>
      <c r="Z1115" s="13" t="s">
        <v>35</v>
      </c>
    </row>
    <row r="1116" spans="1:26" x14ac:dyDescent="0.25">
      <c r="A1116" s="11">
        <v>45318</v>
      </c>
      <c r="B1116" s="12" t="s">
        <v>2903</v>
      </c>
      <c r="C1116" s="12" t="s">
        <v>2904</v>
      </c>
      <c r="D1116" s="12" t="s">
        <v>833</v>
      </c>
      <c r="E1116" s="12" t="s">
        <v>29</v>
      </c>
      <c r="F1116" s="12">
        <v>23089</v>
      </c>
      <c r="G1116" s="13" t="s">
        <v>101</v>
      </c>
      <c r="H1116" s="13" t="s">
        <v>93</v>
      </c>
      <c r="I1116" s="13" t="s">
        <v>93</v>
      </c>
      <c r="J1116" s="13" t="s">
        <v>94</v>
      </c>
      <c r="K1116" s="14">
        <v>38.659999999999997</v>
      </c>
      <c r="L1116" s="14">
        <v>25</v>
      </c>
      <c r="M1116" s="14">
        <v>1.5463999999999998</v>
      </c>
      <c r="N1116" s="14">
        <v>17</v>
      </c>
      <c r="O1116" s="14" t="s">
        <v>34</v>
      </c>
      <c r="P1116" s="14"/>
      <c r="Q1116" s="15">
        <f t="shared" si="1748"/>
        <v>657.21999999999991</v>
      </c>
      <c r="R1116" s="16">
        <v>0</v>
      </c>
      <c r="S1116" s="16">
        <f t="shared" si="1749"/>
        <v>0</v>
      </c>
      <c r="T1116" s="16">
        <f t="shared" si="1750"/>
        <v>657.21999999999991</v>
      </c>
      <c r="U1116" s="16">
        <f t="shared" si="1751"/>
        <v>657.21999999999991</v>
      </c>
      <c r="V1116" s="16">
        <f t="shared" si="1752"/>
        <v>0</v>
      </c>
      <c r="W1116" s="16"/>
      <c r="X1116" s="17"/>
      <c r="Y1116" s="13"/>
      <c r="Z1116" s="13" t="s">
        <v>35</v>
      </c>
    </row>
    <row r="1117" spans="1:26" x14ac:dyDescent="0.25">
      <c r="A1117" s="11">
        <v>45318</v>
      </c>
      <c r="B1117" s="12" t="s">
        <v>2905</v>
      </c>
      <c r="C1117" s="12" t="s">
        <v>2906</v>
      </c>
      <c r="D1117" s="12" t="s">
        <v>92</v>
      </c>
      <c r="E1117" s="12" t="s">
        <v>29</v>
      </c>
      <c r="F1117" s="12" t="s">
        <v>45</v>
      </c>
      <c r="G1117" s="13" t="s">
        <v>46</v>
      </c>
      <c r="H1117" s="13" t="s">
        <v>93</v>
      </c>
      <c r="I1117" s="13" t="s">
        <v>93</v>
      </c>
      <c r="J1117" s="13" t="s">
        <v>94</v>
      </c>
      <c r="K1117" s="14">
        <v>36.18</v>
      </c>
      <c r="L1117" s="14">
        <v>25</v>
      </c>
      <c r="M1117" s="14">
        <v>1.4472</v>
      </c>
      <c r="N1117" s="14">
        <v>15</v>
      </c>
      <c r="O1117" s="14" t="s">
        <v>34</v>
      </c>
      <c r="P1117" s="14"/>
      <c r="Q1117" s="15">
        <f t="shared" ref="Q1117:Q1118" si="1753">+K1117*N1117</f>
        <v>542.70000000000005</v>
      </c>
      <c r="R1117" s="16">
        <v>0</v>
      </c>
      <c r="S1117" s="16">
        <f t="shared" ref="S1117:S1118" si="1754">+K1117*R1117</f>
        <v>0</v>
      </c>
      <c r="T1117" s="16">
        <f t="shared" ref="T1117:T1118" si="1755">+Q1117-S1117</f>
        <v>542.70000000000005</v>
      </c>
      <c r="U1117" s="16">
        <f t="shared" ref="U1117:U1118" si="1756">+T1117*0</f>
        <v>0</v>
      </c>
      <c r="V1117" s="16">
        <f>+T1117-U1117</f>
        <v>542.70000000000005</v>
      </c>
      <c r="W1117" s="17"/>
      <c r="X1117" s="17"/>
      <c r="Y1117" s="13"/>
      <c r="Z1117" s="13" t="s">
        <v>35</v>
      </c>
    </row>
    <row r="1118" spans="1:26" x14ac:dyDescent="0.25">
      <c r="A1118" s="11">
        <v>45318</v>
      </c>
      <c r="B1118" s="12" t="s">
        <v>2907</v>
      </c>
      <c r="C1118" s="12" t="s">
        <v>2908</v>
      </c>
      <c r="D1118" s="12" t="s">
        <v>104</v>
      </c>
      <c r="E1118" s="12" t="s">
        <v>29</v>
      </c>
      <c r="F1118" s="12" t="s">
        <v>45</v>
      </c>
      <c r="G1118" s="13" t="s">
        <v>46</v>
      </c>
      <c r="H1118" s="13" t="s">
        <v>93</v>
      </c>
      <c r="I1118" s="13" t="s">
        <v>93</v>
      </c>
      <c r="J1118" s="13" t="s">
        <v>94</v>
      </c>
      <c r="K1118" s="14">
        <v>36.78</v>
      </c>
      <c r="L1118" s="14">
        <v>25</v>
      </c>
      <c r="M1118" s="14">
        <v>1.4712000000000001</v>
      </c>
      <c r="N1118" s="14">
        <v>15</v>
      </c>
      <c r="O1118" s="14" t="s">
        <v>34</v>
      </c>
      <c r="P1118" s="14"/>
      <c r="Q1118" s="15">
        <f t="shared" si="1753"/>
        <v>551.70000000000005</v>
      </c>
      <c r="R1118" s="16">
        <v>0</v>
      </c>
      <c r="S1118" s="16">
        <f t="shared" si="1754"/>
        <v>0</v>
      </c>
      <c r="T1118" s="16">
        <f t="shared" si="1755"/>
        <v>551.70000000000005</v>
      </c>
      <c r="U1118" s="16">
        <f t="shared" si="1756"/>
        <v>0</v>
      </c>
      <c r="V1118" s="16">
        <f>+T1118-U1118</f>
        <v>551.70000000000005</v>
      </c>
      <c r="W1118" s="16"/>
      <c r="X1118" s="17"/>
      <c r="Y1118" s="13"/>
      <c r="Z1118" s="13" t="s">
        <v>35</v>
      </c>
    </row>
    <row r="1119" spans="1:26" x14ac:dyDescent="0.25">
      <c r="A1119" s="11">
        <v>45318</v>
      </c>
      <c r="B1119" s="12" t="s">
        <v>2909</v>
      </c>
      <c r="C1119" s="12" t="s">
        <v>2910</v>
      </c>
      <c r="D1119" s="12" t="s">
        <v>531</v>
      </c>
      <c r="E1119" s="12" t="s">
        <v>29</v>
      </c>
      <c r="F1119" s="12">
        <v>2261</v>
      </c>
      <c r="G1119" s="13" t="s">
        <v>101</v>
      </c>
      <c r="H1119" s="13" t="s">
        <v>93</v>
      </c>
      <c r="I1119" s="13" t="s">
        <v>93</v>
      </c>
      <c r="J1119" s="13" t="s">
        <v>94</v>
      </c>
      <c r="K1119" s="14">
        <v>33.58</v>
      </c>
      <c r="L1119" s="14">
        <v>25</v>
      </c>
      <c r="M1119" s="14">
        <v>1.3431999999999999</v>
      </c>
      <c r="N1119" s="14">
        <v>17</v>
      </c>
      <c r="O1119" s="14" t="s">
        <v>34</v>
      </c>
      <c r="P1119" s="14"/>
      <c r="Q1119" s="15">
        <f t="shared" ref="Q1119:Q1120" si="1757">K1119*N1119</f>
        <v>570.86</v>
      </c>
      <c r="R1119" s="16">
        <v>0</v>
      </c>
      <c r="S1119" s="16">
        <f t="shared" ref="S1119:S1120" si="1758">K1119*R1119</f>
        <v>0</v>
      </c>
      <c r="T1119" s="16">
        <f t="shared" ref="T1119:T1120" si="1759">Q1119-S1119</f>
        <v>570.86</v>
      </c>
      <c r="U1119" s="16">
        <f t="shared" ref="U1119:U1120" si="1760">T1119*1</f>
        <v>570.86</v>
      </c>
      <c r="V1119" s="16">
        <f t="shared" ref="V1119:V1120" si="1761">T1119-U1119</f>
        <v>0</v>
      </c>
      <c r="W1119" s="17"/>
      <c r="X1119" s="17"/>
      <c r="Y1119" s="13"/>
      <c r="Z1119" s="13" t="s">
        <v>35</v>
      </c>
    </row>
    <row r="1120" spans="1:26" x14ac:dyDescent="0.25">
      <c r="A1120" s="11">
        <v>45318</v>
      </c>
      <c r="B1120" s="12" t="s">
        <v>2911</v>
      </c>
      <c r="C1120" s="12" t="s">
        <v>2912</v>
      </c>
      <c r="D1120" s="12" t="s">
        <v>801</v>
      </c>
      <c r="E1120" s="12" t="s">
        <v>29</v>
      </c>
      <c r="F1120" s="12">
        <v>20243</v>
      </c>
      <c r="G1120" s="13" t="s">
        <v>101</v>
      </c>
      <c r="H1120" s="13" t="s">
        <v>93</v>
      </c>
      <c r="I1120" s="13" t="s">
        <v>93</v>
      </c>
      <c r="J1120" s="13" t="s">
        <v>94</v>
      </c>
      <c r="K1120" s="14">
        <v>30.08</v>
      </c>
      <c r="L1120" s="14">
        <v>25</v>
      </c>
      <c r="M1120" s="14">
        <v>1.2031999999999998</v>
      </c>
      <c r="N1120" s="14">
        <v>17</v>
      </c>
      <c r="O1120" s="14" t="s">
        <v>34</v>
      </c>
      <c r="P1120" s="14"/>
      <c r="Q1120" s="15">
        <f t="shared" si="1757"/>
        <v>511.35999999999996</v>
      </c>
      <c r="R1120" s="16">
        <v>0</v>
      </c>
      <c r="S1120" s="16">
        <f t="shared" si="1758"/>
        <v>0</v>
      </c>
      <c r="T1120" s="16">
        <f t="shared" si="1759"/>
        <v>511.35999999999996</v>
      </c>
      <c r="U1120" s="16">
        <f t="shared" si="1760"/>
        <v>511.35999999999996</v>
      </c>
      <c r="V1120" s="16">
        <f t="shared" si="1761"/>
        <v>0</v>
      </c>
      <c r="W1120" s="17"/>
      <c r="X1120" s="17"/>
      <c r="Y1120" s="13"/>
      <c r="Z1120" s="13" t="s">
        <v>35</v>
      </c>
    </row>
    <row r="1121" spans="1:26" x14ac:dyDescent="0.25">
      <c r="A1121" s="11">
        <v>45318</v>
      </c>
      <c r="B1121" s="12" t="s">
        <v>2913</v>
      </c>
      <c r="C1121" s="12" t="s">
        <v>2914</v>
      </c>
      <c r="D1121" s="12" t="s">
        <v>89</v>
      </c>
      <c r="E1121" s="12" t="s">
        <v>29</v>
      </c>
      <c r="F1121" s="12">
        <v>3492</v>
      </c>
      <c r="G1121" s="13" t="s">
        <v>57</v>
      </c>
      <c r="H1121" s="13" t="s">
        <v>31</v>
      </c>
      <c r="I1121" s="13" t="s">
        <v>58</v>
      </c>
      <c r="J1121" s="13" t="s">
        <v>59</v>
      </c>
      <c r="K1121" s="14">
        <v>43.4</v>
      </c>
      <c r="L1121" s="14">
        <v>25</v>
      </c>
      <c r="M1121" s="14">
        <v>1.736</v>
      </c>
      <c r="N1121" s="14" t="s">
        <v>34</v>
      </c>
      <c r="O1121" s="14">
        <v>68</v>
      </c>
      <c r="P1121" s="14"/>
      <c r="Q1121" s="16">
        <f t="shared" ref="Q1121" si="1762">+L1121*O1121</f>
        <v>1700</v>
      </c>
      <c r="R1121" s="16">
        <v>0</v>
      </c>
      <c r="S1121" s="16">
        <f t="shared" ref="S1121" si="1763">+L1121*R1121</f>
        <v>0</v>
      </c>
      <c r="T1121" s="16">
        <f t="shared" ref="T1121" si="1764">+Q1121-S1121</f>
        <v>1700</v>
      </c>
      <c r="U1121" s="16">
        <f t="shared" ref="U1121" si="1765">+T1121*1</f>
        <v>1700</v>
      </c>
      <c r="V1121" s="16">
        <f t="shared" ref="V1121" si="1766">+T1121-U1121</f>
        <v>0</v>
      </c>
      <c r="W1121" s="17"/>
      <c r="X1121" s="17"/>
      <c r="Y1121" s="13"/>
      <c r="Z1121" s="13" t="s">
        <v>35</v>
      </c>
    </row>
    <row r="1122" spans="1:26" x14ac:dyDescent="0.25">
      <c r="A1122" s="11">
        <v>45318</v>
      </c>
      <c r="B1122" s="12" t="s">
        <v>2915</v>
      </c>
      <c r="C1122" s="12" t="s">
        <v>2916</v>
      </c>
      <c r="D1122" s="12" t="s">
        <v>2917</v>
      </c>
      <c r="E1122" s="12" t="s">
        <v>29</v>
      </c>
      <c r="F1122" s="12">
        <v>3639</v>
      </c>
      <c r="G1122" s="13" t="s">
        <v>101</v>
      </c>
      <c r="H1122" s="13" t="s">
        <v>93</v>
      </c>
      <c r="I1122" s="13" t="s">
        <v>93</v>
      </c>
      <c r="J1122" s="13" t="s">
        <v>94</v>
      </c>
      <c r="K1122" s="14">
        <v>34.22</v>
      </c>
      <c r="L1122" s="14">
        <v>25</v>
      </c>
      <c r="M1122" s="14">
        <v>1.3688</v>
      </c>
      <c r="N1122" s="14">
        <v>17</v>
      </c>
      <c r="O1122" s="14" t="s">
        <v>34</v>
      </c>
      <c r="P1122" s="14"/>
      <c r="Q1122" s="15">
        <f t="shared" ref="Q1122" si="1767">K1122*N1122</f>
        <v>581.74</v>
      </c>
      <c r="R1122" s="16">
        <v>0</v>
      </c>
      <c r="S1122" s="16">
        <f t="shared" ref="S1122" si="1768">K1122*R1122</f>
        <v>0</v>
      </c>
      <c r="T1122" s="16">
        <f t="shared" ref="T1122" si="1769">Q1122-S1122</f>
        <v>581.74</v>
      </c>
      <c r="U1122" s="16">
        <f t="shared" ref="U1122" si="1770">T1122*1</f>
        <v>581.74</v>
      </c>
      <c r="V1122" s="16">
        <f t="shared" ref="V1122" si="1771">T1122-U1122</f>
        <v>0</v>
      </c>
      <c r="W1122" s="17"/>
      <c r="X1122" s="17"/>
      <c r="Y1122" s="13"/>
      <c r="Z1122" s="13" t="s">
        <v>35</v>
      </c>
    </row>
    <row r="1123" spans="1:26" x14ac:dyDescent="0.25">
      <c r="A1123" s="11">
        <v>45318</v>
      </c>
      <c r="B1123" s="12" t="s">
        <v>2918</v>
      </c>
      <c r="C1123" s="12" t="s">
        <v>2919</v>
      </c>
      <c r="D1123" s="12" t="s">
        <v>208</v>
      </c>
      <c r="E1123" s="12" t="s">
        <v>29</v>
      </c>
      <c r="F1123" s="12">
        <v>3584</v>
      </c>
      <c r="G1123" s="13" t="s">
        <v>57</v>
      </c>
      <c r="H1123" s="13" t="s">
        <v>31</v>
      </c>
      <c r="I1123" s="13" t="s">
        <v>32</v>
      </c>
      <c r="J1123" s="13" t="s">
        <v>33</v>
      </c>
      <c r="K1123" s="14">
        <v>38.46</v>
      </c>
      <c r="L1123" s="14">
        <v>25</v>
      </c>
      <c r="M1123" s="14">
        <v>1.5384</v>
      </c>
      <c r="N1123" s="14" t="s">
        <v>34</v>
      </c>
      <c r="O1123" s="14">
        <v>60</v>
      </c>
      <c r="P1123" s="14"/>
      <c r="Q1123" s="16">
        <f t="shared" ref="Q1123" si="1772">+L1123*O1123</f>
        <v>1500</v>
      </c>
      <c r="R1123" s="16">
        <v>0</v>
      </c>
      <c r="S1123" s="16">
        <f t="shared" ref="S1123" si="1773">+L1123*R1123</f>
        <v>0</v>
      </c>
      <c r="T1123" s="16">
        <f t="shared" ref="T1123" si="1774">+Q1123-S1123</f>
        <v>1500</v>
      </c>
      <c r="U1123" s="16">
        <f t="shared" ref="U1123" si="1775">+T1123*1</f>
        <v>1500</v>
      </c>
      <c r="V1123" s="16">
        <f t="shared" ref="V1123" si="1776">+T1123-U1123</f>
        <v>0</v>
      </c>
      <c r="W1123" s="17"/>
      <c r="X1123" s="17"/>
      <c r="Y1123" s="13"/>
      <c r="Z1123" s="13" t="s">
        <v>35</v>
      </c>
    </row>
    <row r="1124" spans="1:26" x14ac:dyDescent="0.25">
      <c r="A1124" s="11">
        <v>45320</v>
      </c>
      <c r="B1124" s="12" t="s">
        <v>1637</v>
      </c>
      <c r="C1124" s="12" t="s">
        <v>2920</v>
      </c>
      <c r="D1124" s="12" t="s">
        <v>144</v>
      </c>
      <c r="E1124" s="12" t="s">
        <v>29</v>
      </c>
      <c r="F1124" s="12">
        <v>473</v>
      </c>
      <c r="G1124" s="13" t="s">
        <v>145</v>
      </c>
      <c r="H1124" s="13" t="s">
        <v>31</v>
      </c>
      <c r="I1124" s="13" t="s">
        <v>58</v>
      </c>
      <c r="J1124" s="13" t="s">
        <v>59</v>
      </c>
      <c r="K1124" s="14">
        <v>42.02</v>
      </c>
      <c r="L1124" s="14">
        <v>25</v>
      </c>
      <c r="M1124" s="14">
        <v>1.6808000000000001</v>
      </c>
      <c r="N1124" s="14">
        <v>43</v>
      </c>
      <c r="O1124" s="14" t="s">
        <v>34</v>
      </c>
      <c r="P1124" s="14"/>
      <c r="Q1124" s="16">
        <f>K1124*N1124</f>
        <v>1806.8600000000001</v>
      </c>
      <c r="R1124" s="16">
        <v>0</v>
      </c>
      <c r="S1124" s="16">
        <f>K1124*R1124</f>
        <v>0</v>
      </c>
      <c r="T1124" s="16">
        <f>Q1124-S1124</f>
        <v>1806.8600000000001</v>
      </c>
      <c r="U1124" s="16">
        <f>T1124*1</f>
        <v>1806.8600000000001</v>
      </c>
      <c r="V1124" s="16">
        <f>T1124-U1124</f>
        <v>0</v>
      </c>
      <c r="W1124" s="16"/>
      <c r="X1124" s="17"/>
      <c r="Y1124" s="13"/>
      <c r="Z1124" s="13" t="s">
        <v>35</v>
      </c>
    </row>
    <row r="1125" spans="1:26" x14ac:dyDescent="0.25">
      <c r="A1125" s="11">
        <v>45320</v>
      </c>
      <c r="B1125" s="12" t="s">
        <v>2921</v>
      </c>
      <c r="C1125" s="12" t="s">
        <v>2922</v>
      </c>
      <c r="D1125" s="12" t="s">
        <v>1007</v>
      </c>
      <c r="E1125" s="12" t="s">
        <v>29</v>
      </c>
      <c r="F1125" s="12" t="s">
        <v>45</v>
      </c>
      <c r="G1125" s="13" t="s">
        <v>46</v>
      </c>
      <c r="H1125" s="13" t="s">
        <v>47</v>
      </c>
      <c r="I1125" s="13" t="s">
        <v>48</v>
      </c>
      <c r="J1125" s="13" t="s">
        <v>369</v>
      </c>
      <c r="K1125" s="14">
        <v>15.8</v>
      </c>
      <c r="L1125" s="14">
        <v>10</v>
      </c>
      <c r="M1125" s="14">
        <v>1.58</v>
      </c>
      <c r="N1125" s="14">
        <v>34</v>
      </c>
      <c r="O1125" s="14" t="s">
        <v>34</v>
      </c>
      <c r="P1125" s="14"/>
      <c r="Q1125" s="15">
        <f t="shared" ref="Q1125" si="1777">+K1125*N1125</f>
        <v>537.20000000000005</v>
      </c>
      <c r="R1125" s="16">
        <v>0</v>
      </c>
      <c r="S1125" s="16">
        <f t="shared" ref="S1125" si="1778">+K1125*R1125</f>
        <v>0</v>
      </c>
      <c r="T1125" s="16">
        <f t="shared" ref="T1125" si="1779">+Q1125-S1125</f>
        <v>537.20000000000005</v>
      </c>
      <c r="U1125" s="16">
        <f>+T1125*0</f>
        <v>0</v>
      </c>
      <c r="V1125" s="16">
        <f>+T1125-U1125</f>
        <v>537.20000000000005</v>
      </c>
      <c r="W1125" s="17"/>
      <c r="X1125" s="17"/>
      <c r="Y1125" s="13"/>
      <c r="Z1125" s="13" t="s">
        <v>35</v>
      </c>
    </row>
    <row r="1126" spans="1:26" x14ac:dyDescent="0.25">
      <c r="A1126" s="11">
        <v>45320</v>
      </c>
      <c r="B1126" s="12" t="s">
        <v>2923</v>
      </c>
      <c r="C1126" s="12" t="s">
        <v>2924</v>
      </c>
      <c r="D1126" s="12" t="s">
        <v>52</v>
      </c>
      <c r="E1126" s="12" t="s">
        <v>29</v>
      </c>
      <c r="F1126" s="12"/>
      <c r="G1126" s="13" t="s">
        <v>282</v>
      </c>
      <c r="H1126" s="13" t="s">
        <v>31</v>
      </c>
      <c r="I1126" s="13" t="s">
        <v>40</v>
      </c>
      <c r="J1126" s="13" t="s">
        <v>41</v>
      </c>
      <c r="K1126" s="14">
        <v>40.479999999999997</v>
      </c>
      <c r="L1126" s="14">
        <v>28</v>
      </c>
      <c r="M1126" s="14">
        <v>1.4457142857142855</v>
      </c>
      <c r="N1126" s="14">
        <v>91</v>
      </c>
      <c r="O1126" s="14" t="s">
        <v>34</v>
      </c>
      <c r="P1126" s="14"/>
      <c r="Q1126" s="15">
        <f>+K1126*N1126</f>
        <v>3683.68</v>
      </c>
      <c r="R1126" s="16">
        <v>40</v>
      </c>
      <c r="S1126" s="16">
        <f>K1126*R1126</f>
        <v>1619.1999999999998</v>
      </c>
      <c r="T1126" s="16">
        <f t="shared" ref="T1126" si="1780">Q1126-S1126</f>
        <v>2064.48</v>
      </c>
      <c r="U1126" s="16">
        <f t="shared" ref="U1126" si="1781">T1126*1</f>
        <v>2064.48</v>
      </c>
      <c r="V1126" s="16">
        <f t="shared" ref="V1126" si="1782">T1126-U1126</f>
        <v>0</v>
      </c>
      <c r="W1126" s="16">
        <f>K1126*36</f>
        <v>1457.28</v>
      </c>
      <c r="X1126" s="17"/>
      <c r="Y1126" s="13" t="s">
        <v>53</v>
      </c>
      <c r="Z1126" s="13" t="s">
        <v>283</v>
      </c>
    </row>
    <row r="1127" spans="1:26" x14ac:dyDescent="0.25">
      <c r="A1127" s="11">
        <v>45320</v>
      </c>
      <c r="B1127" s="12" t="s">
        <v>2925</v>
      </c>
      <c r="C1127" s="12" t="s">
        <v>2926</v>
      </c>
      <c r="D1127" s="12" t="s">
        <v>68</v>
      </c>
      <c r="E1127" s="12" t="s">
        <v>29</v>
      </c>
      <c r="F1127" s="12"/>
      <c r="G1127" s="13" t="s">
        <v>63</v>
      </c>
      <c r="H1127" s="13" t="s">
        <v>31</v>
      </c>
      <c r="I1127" s="13" t="s">
        <v>40</v>
      </c>
      <c r="J1127" s="13" t="s">
        <v>41</v>
      </c>
      <c r="K1127" s="14">
        <v>41.76</v>
      </c>
      <c r="L1127" s="14">
        <v>28</v>
      </c>
      <c r="M1127" s="14">
        <v>1.4914285714285713</v>
      </c>
      <c r="N1127" s="14">
        <v>90</v>
      </c>
      <c r="O1127" s="14" t="s">
        <v>34</v>
      </c>
      <c r="P1127" s="14"/>
      <c r="Q1127" s="15">
        <f>+K1127*N1127</f>
        <v>3758.3999999999996</v>
      </c>
      <c r="R1127" s="16">
        <v>43</v>
      </c>
      <c r="S1127" s="16">
        <f>+K1127*R1127</f>
        <v>1795.6799999999998</v>
      </c>
      <c r="T1127" s="16">
        <f>+Q1127-S1127</f>
        <v>1962.7199999999998</v>
      </c>
      <c r="U1127" s="16">
        <f t="shared" ref="U1127" si="1783">+T1127*1</f>
        <v>1962.7199999999998</v>
      </c>
      <c r="V1127" s="16">
        <f t="shared" ref="V1127" si="1784">+T1127-U1127</f>
        <v>0</v>
      </c>
      <c r="W1127" s="17">
        <f>+K1127*40</f>
        <v>1670.3999999999999</v>
      </c>
      <c r="X1127" s="17"/>
      <c r="Y1127" s="13" t="s">
        <v>64</v>
      </c>
      <c r="Z1127" s="13" t="s">
        <v>65</v>
      </c>
    </row>
    <row r="1128" spans="1:26" x14ac:dyDescent="0.25">
      <c r="A1128" s="11">
        <v>45320</v>
      </c>
      <c r="B1128" s="12" t="s">
        <v>2927</v>
      </c>
      <c r="C1128" s="12" t="s">
        <v>2928</v>
      </c>
      <c r="D1128" s="12" t="s">
        <v>303</v>
      </c>
      <c r="E1128" s="12" t="s">
        <v>29</v>
      </c>
      <c r="F1128" s="12">
        <v>474</v>
      </c>
      <c r="G1128" s="13" t="s">
        <v>145</v>
      </c>
      <c r="H1128" s="13" t="s">
        <v>31</v>
      </c>
      <c r="I1128" s="13" t="s">
        <v>58</v>
      </c>
      <c r="J1128" s="13" t="s">
        <v>59</v>
      </c>
      <c r="K1128" s="14">
        <v>42.16</v>
      </c>
      <c r="L1128" s="14">
        <v>25</v>
      </c>
      <c r="M1128" s="14">
        <v>1.6863999999999999</v>
      </c>
      <c r="N1128" s="14">
        <v>43</v>
      </c>
      <c r="O1128" s="14" t="s">
        <v>34</v>
      </c>
      <c r="P1128" s="14"/>
      <c r="Q1128" s="16">
        <f>K1128*N1128</f>
        <v>1812.8799999999999</v>
      </c>
      <c r="R1128" s="16">
        <v>0</v>
      </c>
      <c r="S1128" s="16">
        <f>K1128*R1128</f>
        <v>0</v>
      </c>
      <c r="T1128" s="16">
        <f>Q1128-S1128</f>
        <v>1812.8799999999999</v>
      </c>
      <c r="U1128" s="16">
        <f>T1128*1</f>
        <v>1812.8799999999999</v>
      </c>
      <c r="V1128" s="16">
        <f>T1128-U1128</f>
        <v>0</v>
      </c>
      <c r="W1128" s="16"/>
      <c r="X1128" s="17"/>
      <c r="Y1128" s="13"/>
      <c r="Z1128" s="13" t="s">
        <v>35</v>
      </c>
    </row>
    <row r="1129" spans="1:26" x14ac:dyDescent="0.25">
      <c r="A1129" s="11">
        <v>45320</v>
      </c>
      <c r="B1129" s="12" t="s">
        <v>2929</v>
      </c>
      <c r="C1129" s="12" t="s">
        <v>2930</v>
      </c>
      <c r="D1129" s="12" t="s">
        <v>62</v>
      </c>
      <c r="E1129" s="12" t="s">
        <v>29</v>
      </c>
      <c r="F1129" s="12"/>
      <c r="G1129" s="13" t="s">
        <v>63</v>
      </c>
      <c r="H1129" s="13" t="s">
        <v>31</v>
      </c>
      <c r="I1129" s="13" t="s">
        <v>69</v>
      </c>
      <c r="J1129" s="13" t="s">
        <v>70</v>
      </c>
      <c r="K1129" s="14">
        <v>40.32</v>
      </c>
      <c r="L1129" s="14">
        <v>27</v>
      </c>
      <c r="M1129" s="14">
        <v>1.4933333333333334</v>
      </c>
      <c r="N1129" s="14">
        <v>92</v>
      </c>
      <c r="O1129" s="14" t="s">
        <v>34</v>
      </c>
      <c r="P1129" s="14"/>
      <c r="Q1129" s="15">
        <f>+K1129*N1129</f>
        <v>3709.44</v>
      </c>
      <c r="R1129" s="16">
        <v>43</v>
      </c>
      <c r="S1129" s="16">
        <f>+K1129*R1129</f>
        <v>1733.76</v>
      </c>
      <c r="T1129" s="16">
        <f>+Q1129-S1129</f>
        <v>1975.68</v>
      </c>
      <c r="U1129" s="16">
        <f t="shared" ref="U1129" si="1785">+T1129*1</f>
        <v>1975.68</v>
      </c>
      <c r="V1129" s="16">
        <f t="shared" ref="V1129" si="1786">+T1129-U1129</f>
        <v>0</v>
      </c>
      <c r="W1129" s="17">
        <f>+K1129*40</f>
        <v>1612.8</v>
      </c>
      <c r="X1129" s="17"/>
      <c r="Y1129" s="13" t="s">
        <v>64</v>
      </c>
      <c r="Z1129" s="13" t="s">
        <v>65</v>
      </c>
    </row>
    <row r="1130" spans="1:26" x14ac:dyDescent="0.25">
      <c r="A1130" s="11">
        <v>45320</v>
      </c>
      <c r="B1130" s="12" t="s">
        <v>2931</v>
      </c>
      <c r="C1130" s="12" t="s">
        <v>2932</v>
      </c>
      <c r="D1130" s="12" t="s">
        <v>76</v>
      </c>
      <c r="E1130" s="12" t="s">
        <v>29</v>
      </c>
      <c r="F1130" s="12">
        <v>606</v>
      </c>
      <c r="G1130" s="13" t="s">
        <v>83</v>
      </c>
      <c r="H1130" s="13" t="s">
        <v>31</v>
      </c>
      <c r="I1130" s="13" t="s">
        <v>69</v>
      </c>
      <c r="J1130" s="13" t="s">
        <v>70</v>
      </c>
      <c r="K1130" s="14">
        <v>38</v>
      </c>
      <c r="L1130" s="14">
        <v>25</v>
      </c>
      <c r="M1130" s="14">
        <v>1.52</v>
      </c>
      <c r="N1130" s="14" t="s">
        <v>34</v>
      </c>
      <c r="O1130" s="14">
        <v>72</v>
      </c>
      <c r="P1130" s="14"/>
      <c r="Q1130" s="15">
        <f>L1130*O1130</f>
        <v>1800</v>
      </c>
      <c r="R1130" s="16">
        <v>0</v>
      </c>
      <c r="S1130" s="16">
        <f>L1130*R1130</f>
        <v>0</v>
      </c>
      <c r="T1130" s="16">
        <f>Q1130-S1130</f>
        <v>1800</v>
      </c>
      <c r="U1130" s="16">
        <f>T1130*1</f>
        <v>1800</v>
      </c>
      <c r="V1130" s="16">
        <f>T1130-U1130</f>
        <v>0</v>
      </c>
      <c r="W1130" s="16"/>
      <c r="X1130" s="17"/>
      <c r="Y1130" s="13"/>
      <c r="Z1130" s="13" t="s">
        <v>35</v>
      </c>
    </row>
    <row r="1131" spans="1:26" x14ac:dyDescent="0.25">
      <c r="A1131" s="11">
        <v>45320</v>
      </c>
      <c r="B1131" s="12" t="s">
        <v>2933</v>
      </c>
      <c r="C1131" s="12" t="s">
        <v>2934</v>
      </c>
      <c r="D1131" s="12" t="s">
        <v>38</v>
      </c>
      <c r="E1131" s="12" t="s">
        <v>29</v>
      </c>
      <c r="F1131" s="12">
        <v>120</v>
      </c>
      <c r="G1131" s="13" t="s">
        <v>83</v>
      </c>
      <c r="H1131" s="13" t="s">
        <v>31</v>
      </c>
      <c r="I1131" s="13" t="s">
        <v>58</v>
      </c>
      <c r="J1131" s="13" t="s">
        <v>59</v>
      </c>
      <c r="K1131" s="14">
        <v>42.02</v>
      </c>
      <c r="L1131" s="14">
        <v>25</v>
      </c>
      <c r="M1131" s="14">
        <v>1.6808000000000001</v>
      </c>
      <c r="N1131" s="14" t="s">
        <v>34</v>
      </c>
      <c r="O1131" s="14">
        <v>70</v>
      </c>
      <c r="P1131" s="14"/>
      <c r="Q1131" s="15">
        <f>L1131*O1131</f>
        <v>1750</v>
      </c>
      <c r="R1131" s="16">
        <v>0</v>
      </c>
      <c r="S1131" s="16">
        <f>L1131*R1131</f>
        <v>0</v>
      </c>
      <c r="T1131" s="16">
        <f>Q1131-S1131</f>
        <v>1750</v>
      </c>
      <c r="U1131" s="16">
        <f>T1131*1</f>
        <v>1750</v>
      </c>
      <c r="V1131" s="16">
        <f>T1131-U1131</f>
        <v>0</v>
      </c>
      <c r="W1131" s="17"/>
      <c r="X1131" s="17"/>
      <c r="Y1131" s="13"/>
      <c r="Z1131" s="13" t="s">
        <v>35</v>
      </c>
    </row>
    <row r="1132" spans="1:26" x14ac:dyDescent="0.25">
      <c r="A1132" s="11">
        <v>45320</v>
      </c>
      <c r="B1132" s="12" t="s">
        <v>2935</v>
      </c>
      <c r="C1132" s="12" t="s">
        <v>2936</v>
      </c>
      <c r="D1132" s="12" t="s">
        <v>86</v>
      </c>
      <c r="E1132" s="12" t="s">
        <v>29</v>
      </c>
      <c r="F1132" s="12"/>
      <c r="G1132" s="13" t="s">
        <v>282</v>
      </c>
      <c r="H1132" s="13" t="s">
        <v>31</v>
      </c>
      <c r="I1132" s="13" t="s">
        <v>69</v>
      </c>
      <c r="J1132" s="13" t="s">
        <v>70</v>
      </c>
      <c r="K1132" s="14">
        <v>39.68</v>
      </c>
      <c r="L1132" s="14">
        <v>27</v>
      </c>
      <c r="M1132" s="14">
        <v>1.4696296296296296</v>
      </c>
      <c r="N1132" s="14">
        <v>91</v>
      </c>
      <c r="O1132" s="14" t="s">
        <v>34</v>
      </c>
      <c r="P1132" s="14"/>
      <c r="Q1132" s="15">
        <f>+K1132*N1132</f>
        <v>3610.88</v>
      </c>
      <c r="R1132" s="16">
        <v>40</v>
      </c>
      <c r="S1132" s="16">
        <f>K1132*R1132</f>
        <v>1587.2</v>
      </c>
      <c r="T1132" s="16">
        <f t="shared" ref="T1132" si="1787">Q1132-S1132</f>
        <v>2023.68</v>
      </c>
      <c r="U1132" s="16">
        <f t="shared" ref="U1132" si="1788">T1132*1</f>
        <v>2023.68</v>
      </c>
      <c r="V1132" s="16">
        <f t="shared" ref="V1132" si="1789">T1132-U1132</f>
        <v>0</v>
      </c>
      <c r="W1132" s="16">
        <f>K1132*36</f>
        <v>1428.48</v>
      </c>
      <c r="X1132" s="17"/>
      <c r="Y1132" s="13" t="s">
        <v>53</v>
      </c>
      <c r="Z1132" s="13" t="s">
        <v>283</v>
      </c>
    </row>
    <row r="1133" spans="1:26" x14ac:dyDescent="0.25">
      <c r="A1133" s="11">
        <v>45320</v>
      </c>
      <c r="B1133" s="12" t="s">
        <v>2937</v>
      </c>
      <c r="C1133" s="12" t="s">
        <v>2938</v>
      </c>
      <c r="D1133" s="12" t="s">
        <v>1675</v>
      </c>
      <c r="E1133" s="12" t="s">
        <v>29</v>
      </c>
      <c r="F1133" s="12">
        <v>1212</v>
      </c>
      <c r="G1133" s="13" t="s">
        <v>57</v>
      </c>
      <c r="H1133" s="13" t="s">
        <v>31</v>
      </c>
      <c r="I1133" s="13" t="s">
        <v>58</v>
      </c>
      <c r="J1133" s="13" t="s">
        <v>59</v>
      </c>
      <c r="K1133" s="14">
        <v>32.42</v>
      </c>
      <c r="L1133" s="14">
        <v>20</v>
      </c>
      <c r="M1133" s="14">
        <v>1.621</v>
      </c>
      <c r="N1133" s="14" t="s">
        <v>34</v>
      </c>
      <c r="O1133" s="14">
        <v>68</v>
      </c>
      <c r="P1133" s="14"/>
      <c r="Q1133" s="16">
        <f t="shared" ref="Q1133" si="1790">+L1133*O1133</f>
        <v>1360</v>
      </c>
      <c r="R1133" s="16">
        <v>0</v>
      </c>
      <c r="S1133" s="16">
        <f t="shared" ref="S1133" si="1791">+L1133*R1133</f>
        <v>0</v>
      </c>
      <c r="T1133" s="16">
        <f t="shared" ref="T1133:T1134" si="1792">+Q1133-S1133</f>
        <v>1360</v>
      </c>
      <c r="U1133" s="16">
        <f t="shared" ref="U1133" si="1793">+T1133*1</f>
        <v>1360</v>
      </c>
      <c r="V1133" s="16">
        <f t="shared" ref="V1133" si="1794">+T1133-U1133</f>
        <v>0</v>
      </c>
      <c r="W1133" s="16"/>
      <c r="X1133" s="17"/>
      <c r="Y1133" s="13"/>
      <c r="Z1133" s="13" t="s">
        <v>35</v>
      </c>
    </row>
    <row r="1134" spans="1:26" x14ac:dyDescent="0.25">
      <c r="A1134" s="11">
        <v>45320</v>
      </c>
      <c r="B1134" s="12" t="s">
        <v>2939</v>
      </c>
      <c r="C1134" s="12" t="s">
        <v>2940</v>
      </c>
      <c r="D1134" s="12" t="s">
        <v>92</v>
      </c>
      <c r="E1134" s="12" t="s">
        <v>29</v>
      </c>
      <c r="F1134" s="12" t="s">
        <v>45</v>
      </c>
      <c r="G1134" s="13" t="s">
        <v>46</v>
      </c>
      <c r="H1134" s="13" t="s">
        <v>93</v>
      </c>
      <c r="I1134" s="13" t="s">
        <v>93</v>
      </c>
      <c r="J1134" s="13" t="s">
        <v>94</v>
      </c>
      <c r="K1134" s="14">
        <v>36.94</v>
      </c>
      <c r="L1134" s="14">
        <v>25</v>
      </c>
      <c r="M1134" s="14">
        <v>1.4775999999999998</v>
      </c>
      <c r="N1134" s="14">
        <v>15</v>
      </c>
      <c r="O1134" s="14" t="s">
        <v>34</v>
      </c>
      <c r="P1134" s="14"/>
      <c r="Q1134" s="15">
        <f t="shared" ref="Q1134" si="1795">+K1134*N1134</f>
        <v>554.09999999999991</v>
      </c>
      <c r="R1134" s="16">
        <v>0</v>
      </c>
      <c r="S1134" s="16">
        <f t="shared" ref="S1134" si="1796">+K1134*R1134</f>
        <v>0</v>
      </c>
      <c r="T1134" s="16">
        <f t="shared" si="1792"/>
        <v>554.09999999999991</v>
      </c>
      <c r="U1134" s="16">
        <f t="shared" ref="U1134" si="1797">+T1134*0</f>
        <v>0</v>
      </c>
      <c r="V1134" s="16">
        <f>+T1134-U1134</f>
        <v>554.09999999999991</v>
      </c>
      <c r="W1134" s="16"/>
      <c r="X1134" s="17"/>
      <c r="Y1134" s="13"/>
      <c r="Z1134" s="13" t="s">
        <v>35</v>
      </c>
    </row>
    <row r="1135" spans="1:26" x14ac:dyDescent="0.25">
      <c r="A1135" s="11">
        <v>45320</v>
      </c>
      <c r="B1135" s="12" t="s">
        <v>2941</v>
      </c>
      <c r="C1135" s="12" t="s">
        <v>2942</v>
      </c>
      <c r="D1135" s="12" t="s">
        <v>353</v>
      </c>
      <c r="E1135" s="12" t="s">
        <v>29</v>
      </c>
      <c r="F1135" s="12">
        <v>23448</v>
      </c>
      <c r="G1135" s="13" t="s">
        <v>101</v>
      </c>
      <c r="H1135" s="13" t="s">
        <v>93</v>
      </c>
      <c r="I1135" s="13" t="s">
        <v>93</v>
      </c>
      <c r="J1135" s="13" t="s">
        <v>94</v>
      </c>
      <c r="K1135" s="14">
        <v>34.54</v>
      </c>
      <c r="L1135" s="14">
        <v>25</v>
      </c>
      <c r="M1135" s="14">
        <v>1.3815999999999999</v>
      </c>
      <c r="N1135" s="14">
        <v>17</v>
      </c>
      <c r="O1135" s="14" t="s">
        <v>34</v>
      </c>
      <c r="P1135" s="14"/>
      <c r="Q1135" s="15">
        <f t="shared" ref="Q1135:Q1136" si="1798">K1135*N1135</f>
        <v>587.17999999999995</v>
      </c>
      <c r="R1135" s="16">
        <v>0</v>
      </c>
      <c r="S1135" s="16">
        <f t="shared" ref="S1135:S1136" si="1799">K1135*R1135</f>
        <v>0</v>
      </c>
      <c r="T1135" s="16">
        <f t="shared" ref="T1135:T1136" si="1800">Q1135-S1135</f>
        <v>587.17999999999995</v>
      </c>
      <c r="U1135" s="16">
        <f t="shared" ref="U1135:U1136" si="1801">T1135*1</f>
        <v>587.17999999999995</v>
      </c>
      <c r="V1135" s="16">
        <f t="shared" ref="V1135:V1136" si="1802">T1135-U1135</f>
        <v>0</v>
      </c>
      <c r="W1135" s="17"/>
      <c r="X1135" s="17"/>
      <c r="Y1135" s="13"/>
      <c r="Z1135" s="13" t="s">
        <v>35</v>
      </c>
    </row>
    <row r="1136" spans="1:26" x14ac:dyDescent="0.25">
      <c r="A1136" s="11">
        <v>45320</v>
      </c>
      <c r="B1136" s="12" t="s">
        <v>2943</v>
      </c>
      <c r="C1136" s="12" t="s">
        <v>2944</v>
      </c>
      <c r="D1136" s="12" t="s">
        <v>100</v>
      </c>
      <c r="E1136" s="12" t="s">
        <v>29</v>
      </c>
      <c r="F1136" s="12">
        <v>2120</v>
      </c>
      <c r="G1136" s="13" t="s">
        <v>101</v>
      </c>
      <c r="H1136" s="13" t="s">
        <v>93</v>
      </c>
      <c r="I1136" s="13" t="s">
        <v>93</v>
      </c>
      <c r="J1136" s="13" t="s">
        <v>94</v>
      </c>
      <c r="K1136" s="14">
        <v>36.76</v>
      </c>
      <c r="L1136" s="14">
        <v>25</v>
      </c>
      <c r="M1136" s="14">
        <v>1.4703999999999999</v>
      </c>
      <c r="N1136" s="14">
        <v>17</v>
      </c>
      <c r="O1136" s="14" t="s">
        <v>34</v>
      </c>
      <c r="P1136" s="14"/>
      <c r="Q1136" s="15">
        <f t="shared" si="1798"/>
        <v>624.91999999999996</v>
      </c>
      <c r="R1136" s="16">
        <v>0</v>
      </c>
      <c r="S1136" s="16">
        <f t="shared" si="1799"/>
        <v>0</v>
      </c>
      <c r="T1136" s="16">
        <f t="shared" si="1800"/>
        <v>624.91999999999996</v>
      </c>
      <c r="U1136" s="16">
        <f t="shared" si="1801"/>
        <v>624.91999999999996</v>
      </c>
      <c r="V1136" s="16">
        <f t="shared" si="1802"/>
        <v>0</v>
      </c>
      <c r="W1136" s="17"/>
      <c r="X1136" s="17"/>
      <c r="Y1136" s="13"/>
      <c r="Z1136" s="13" t="s">
        <v>35</v>
      </c>
    </row>
    <row r="1137" spans="1:26" x14ac:dyDescent="0.25">
      <c r="A1137" s="11">
        <v>45320</v>
      </c>
      <c r="B1137" s="12" t="s">
        <v>2945</v>
      </c>
      <c r="C1137" s="12" t="s">
        <v>2946</v>
      </c>
      <c r="D1137" s="12" t="s">
        <v>82</v>
      </c>
      <c r="E1137" s="12" t="s">
        <v>29</v>
      </c>
      <c r="F1137" s="12">
        <v>31</v>
      </c>
      <c r="G1137" s="13" t="s">
        <v>83</v>
      </c>
      <c r="H1137" s="13" t="s">
        <v>31</v>
      </c>
      <c r="I1137" s="13" t="s">
        <v>69</v>
      </c>
      <c r="J1137" s="13" t="s">
        <v>70</v>
      </c>
      <c r="K1137" s="14">
        <v>38.5</v>
      </c>
      <c r="L1137" s="14">
        <v>25</v>
      </c>
      <c r="M1137" s="14">
        <v>1.54</v>
      </c>
      <c r="N1137" s="14" t="s">
        <v>34</v>
      </c>
      <c r="O1137" s="14">
        <v>72</v>
      </c>
      <c r="P1137" s="14"/>
      <c r="Q1137" s="15">
        <f>L1137*O1137</f>
        <v>1800</v>
      </c>
      <c r="R1137" s="16">
        <v>0</v>
      </c>
      <c r="S1137" s="16">
        <f>L1137*R1137</f>
        <v>0</v>
      </c>
      <c r="T1137" s="16">
        <f>Q1137-S1137</f>
        <v>1800</v>
      </c>
      <c r="U1137" s="16">
        <f>T1137*1</f>
        <v>1800</v>
      </c>
      <c r="V1137" s="16">
        <f>T1137-U1137</f>
        <v>0</v>
      </c>
      <c r="W1137" s="16"/>
      <c r="X1137" s="17"/>
      <c r="Y1137" s="13"/>
      <c r="Z1137" s="13" t="s">
        <v>35</v>
      </c>
    </row>
    <row r="1138" spans="1:26" x14ac:dyDescent="0.25">
      <c r="A1138" s="11">
        <v>45320</v>
      </c>
      <c r="B1138" s="12" t="s">
        <v>2947</v>
      </c>
      <c r="C1138" s="12" t="s">
        <v>2948</v>
      </c>
      <c r="D1138" s="12" t="s">
        <v>186</v>
      </c>
      <c r="E1138" s="12" t="s">
        <v>29</v>
      </c>
      <c r="F1138" s="12" t="s">
        <v>45</v>
      </c>
      <c r="G1138" s="13" t="s">
        <v>46</v>
      </c>
      <c r="H1138" s="13" t="s">
        <v>31</v>
      </c>
      <c r="I1138" s="13" t="s">
        <v>58</v>
      </c>
      <c r="J1138" s="13" t="s">
        <v>59</v>
      </c>
      <c r="K1138" s="14">
        <v>9.68</v>
      </c>
      <c r="L1138" s="14">
        <v>6</v>
      </c>
      <c r="M1138" s="14">
        <v>1.6133333333333333</v>
      </c>
      <c r="N1138" s="14">
        <v>45</v>
      </c>
      <c r="O1138" s="14" t="s">
        <v>34</v>
      </c>
      <c r="P1138" s="14"/>
      <c r="Q1138" s="15">
        <f t="shared" ref="Q1138:Q1139" si="1803">+K1138*N1138</f>
        <v>435.59999999999997</v>
      </c>
      <c r="R1138" s="16">
        <v>0</v>
      </c>
      <c r="S1138" s="16">
        <f t="shared" ref="S1138:S1139" si="1804">+K1138*R1138</f>
        <v>0</v>
      </c>
      <c r="T1138" s="16">
        <f t="shared" ref="T1138:T1139" si="1805">+Q1138-S1138</f>
        <v>435.59999999999997</v>
      </c>
      <c r="U1138" s="16">
        <f>+T1138*0</f>
        <v>0</v>
      </c>
      <c r="V1138" s="16">
        <f>+T1138-U1138</f>
        <v>435.59999999999997</v>
      </c>
      <c r="W1138" s="16"/>
      <c r="X1138" s="17"/>
      <c r="Y1138" s="13"/>
      <c r="Z1138" s="13" t="s">
        <v>35</v>
      </c>
    </row>
    <row r="1139" spans="1:26" x14ac:dyDescent="0.25">
      <c r="A1139" s="11">
        <v>45320</v>
      </c>
      <c r="B1139" s="12" t="s">
        <v>2949</v>
      </c>
      <c r="C1139" s="12" t="s">
        <v>2950</v>
      </c>
      <c r="D1139" s="12" t="s">
        <v>104</v>
      </c>
      <c r="E1139" s="12" t="s">
        <v>29</v>
      </c>
      <c r="F1139" s="12" t="s">
        <v>45</v>
      </c>
      <c r="G1139" s="13" t="s">
        <v>46</v>
      </c>
      <c r="H1139" s="13" t="s">
        <v>93</v>
      </c>
      <c r="I1139" s="13" t="s">
        <v>93</v>
      </c>
      <c r="J1139" s="13" t="s">
        <v>94</v>
      </c>
      <c r="K1139" s="14">
        <v>37.4</v>
      </c>
      <c r="L1139" s="14">
        <v>25</v>
      </c>
      <c r="M1139" s="14">
        <v>1.496</v>
      </c>
      <c r="N1139" s="14">
        <v>15</v>
      </c>
      <c r="O1139" s="14" t="s">
        <v>34</v>
      </c>
      <c r="P1139" s="14"/>
      <c r="Q1139" s="15">
        <f t="shared" si="1803"/>
        <v>561</v>
      </c>
      <c r="R1139" s="16">
        <v>0</v>
      </c>
      <c r="S1139" s="16">
        <f t="shared" si="1804"/>
        <v>0</v>
      </c>
      <c r="T1139" s="16">
        <f t="shared" si="1805"/>
        <v>561</v>
      </c>
      <c r="U1139" s="16">
        <f t="shared" ref="U1139" si="1806">+T1139*0</f>
        <v>0</v>
      </c>
      <c r="V1139" s="16">
        <f>+T1139-U1139</f>
        <v>561</v>
      </c>
      <c r="W1139" s="17"/>
      <c r="X1139" s="17"/>
      <c r="Y1139" s="13"/>
      <c r="Z1139" s="13" t="s">
        <v>35</v>
      </c>
    </row>
    <row r="1140" spans="1:26" x14ac:dyDescent="0.25">
      <c r="A1140" s="11">
        <v>45320</v>
      </c>
      <c r="B1140" s="12" t="s">
        <v>2951</v>
      </c>
      <c r="C1140" s="12" t="s">
        <v>2952</v>
      </c>
      <c r="D1140" s="12" t="s">
        <v>123</v>
      </c>
      <c r="E1140" s="12" t="s">
        <v>29</v>
      </c>
      <c r="F1140" s="12">
        <v>560</v>
      </c>
      <c r="G1140" s="13" t="s">
        <v>83</v>
      </c>
      <c r="H1140" s="13" t="s">
        <v>31</v>
      </c>
      <c r="I1140" s="13" t="s">
        <v>40</v>
      </c>
      <c r="J1140" s="13" t="s">
        <v>41</v>
      </c>
      <c r="K1140" s="14">
        <v>38.200000000000003</v>
      </c>
      <c r="L1140" s="14">
        <v>25</v>
      </c>
      <c r="M1140" s="14">
        <v>1.528</v>
      </c>
      <c r="N1140" s="14" t="s">
        <v>34</v>
      </c>
      <c r="O1140" s="14">
        <v>70</v>
      </c>
      <c r="P1140" s="14"/>
      <c r="Q1140" s="15">
        <f>L1140*O1140</f>
        <v>1750</v>
      </c>
      <c r="R1140" s="16">
        <v>0</v>
      </c>
      <c r="S1140" s="16">
        <f>L1140*R1140</f>
        <v>0</v>
      </c>
      <c r="T1140" s="16">
        <f>Q1140-S1140</f>
        <v>1750</v>
      </c>
      <c r="U1140" s="16">
        <f>T1140*1</f>
        <v>1750</v>
      </c>
      <c r="V1140" s="16">
        <f>T1140-U1140</f>
        <v>0</v>
      </c>
      <c r="W1140" s="17"/>
      <c r="X1140" s="17"/>
      <c r="Y1140" s="13"/>
      <c r="Z1140" s="13" t="s">
        <v>35</v>
      </c>
    </row>
    <row r="1141" spans="1:26" x14ac:dyDescent="0.25">
      <c r="A1141" s="11">
        <v>45320</v>
      </c>
      <c r="B1141" s="12" t="s">
        <v>2953</v>
      </c>
      <c r="C1141" s="12" t="s">
        <v>2954</v>
      </c>
      <c r="D1141" s="12" t="s">
        <v>290</v>
      </c>
      <c r="E1141" s="12" t="s">
        <v>29</v>
      </c>
      <c r="F1141" s="12">
        <v>586</v>
      </c>
      <c r="G1141" s="13" t="s">
        <v>83</v>
      </c>
      <c r="H1141" s="13" t="s">
        <v>31</v>
      </c>
      <c r="I1141" s="13" t="s">
        <v>58</v>
      </c>
      <c r="J1141" s="13" t="s">
        <v>59</v>
      </c>
      <c r="K1141" s="14">
        <v>44.56</v>
      </c>
      <c r="L1141" s="14">
        <v>25</v>
      </c>
      <c r="M1141" s="14">
        <v>1.7824</v>
      </c>
      <c r="N1141" s="14" t="s">
        <v>34</v>
      </c>
      <c r="O1141" s="14">
        <v>70</v>
      </c>
      <c r="P1141" s="14"/>
      <c r="Q1141" s="15">
        <f>L1141*O1141</f>
        <v>1750</v>
      </c>
      <c r="R1141" s="16">
        <v>0</v>
      </c>
      <c r="S1141" s="16">
        <f>L1141*R1141</f>
        <v>0</v>
      </c>
      <c r="T1141" s="16">
        <f>Q1141-S1141</f>
        <v>1750</v>
      </c>
      <c r="U1141" s="16">
        <f>T1141*1</f>
        <v>1750</v>
      </c>
      <c r="V1141" s="16">
        <f>T1141-U1141</f>
        <v>0</v>
      </c>
      <c r="W1141" s="17"/>
      <c r="X1141" s="17"/>
      <c r="Y1141" s="13"/>
      <c r="Z1141" s="13" t="s">
        <v>35</v>
      </c>
    </row>
    <row r="1142" spans="1:26" x14ac:dyDescent="0.25">
      <c r="A1142" s="11">
        <v>45320</v>
      </c>
      <c r="B1142" s="12" t="s">
        <v>2955</v>
      </c>
      <c r="C1142" s="12" t="s">
        <v>2956</v>
      </c>
      <c r="D1142" s="12" t="s">
        <v>38</v>
      </c>
      <c r="E1142" s="12" t="s">
        <v>29</v>
      </c>
      <c r="F1142" s="12">
        <v>121</v>
      </c>
      <c r="G1142" s="13" t="s">
        <v>83</v>
      </c>
      <c r="H1142" s="13" t="s">
        <v>31</v>
      </c>
      <c r="I1142" s="13" t="s">
        <v>40</v>
      </c>
      <c r="J1142" s="13" t="s">
        <v>41</v>
      </c>
      <c r="K1142" s="14">
        <v>38.26</v>
      </c>
      <c r="L1142" s="14">
        <v>25</v>
      </c>
      <c r="M1142" s="14">
        <v>1.5304</v>
      </c>
      <c r="N1142" s="14" t="s">
        <v>34</v>
      </c>
      <c r="O1142" s="14">
        <v>70</v>
      </c>
      <c r="P1142" s="14"/>
      <c r="Q1142" s="15">
        <f>L1142*O1142</f>
        <v>1750</v>
      </c>
      <c r="R1142" s="16">
        <v>0</v>
      </c>
      <c r="S1142" s="16">
        <f>L1142*R1142</f>
        <v>0</v>
      </c>
      <c r="T1142" s="16">
        <f>Q1142-S1142</f>
        <v>1750</v>
      </c>
      <c r="U1142" s="16">
        <f>T1142*1</f>
        <v>1750</v>
      </c>
      <c r="V1142" s="16">
        <f>T1142-U1142</f>
        <v>0</v>
      </c>
      <c r="W1142" s="16"/>
      <c r="X1142" s="17"/>
      <c r="Y1142" s="13"/>
      <c r="Z1142" s="13" t="s">
        <v>35</v>
      </c>
    </row>
    <row r="1143" spans="1:26" x14ac:dyDescent="0.25">
      <c r="A1143" s="11">
        <v>45320</v>
      </c>
      <c r="B1143" s="12" t="s">
        <v>2957</v>
      </c>
      <c r="C1143" s="12" t="s">
        <v>2958</v>
      </c>
      <c r="D1143" s="12" t="s">
        <v>2267</v>
      </c>
      <c r="E1143" s="12" t="s">
        <v>29</v>
      </c>
      <c r="F1143" s="12">
        <v>475</v>
      </c>
      <c r="G1143" s="13" t="s">
        <v>145</v>
      </c>
      <c r="H1143" s="13" t="s">
        <v>47</v>
      </c>
      <c r="I1143" s="13" t="s">
        <v>368</v>
      </c>
      <c r="J1143" s="13" t="s">
        <v>369</v>
      </c>
      <c r="K1143" s="14">
        <v>36.479999999999997</v>
      </c>
      <c r="L1143" s="14">
        <v>25</v>
      </c>
      <c r="M1143" s="14">
        <v>1.4591999999999998</v>
      </c>
      <c r="N1143" s="14">
        <v>32</v>
      </c>
      <c r="O1143" s="14" t="s">
        <v>34</v>
      </c>
      <c r="P1143" s="14"/>
      <c r="Q1143" s="16">
        <f>K1143*N1143</f>
        <v>1167.3599999999999</v>
      </c>
      <c r="R1143" s="16">
        <v>0</v>
      </c>
      <c r="S1143" s="16">
        <f>K1143*R1143</f>
        <v>0</v>
      </c>
      <c r="T1143" s="16">
        <f>Q1143-S1143</f>
        <v>1167.3599999999999</v>
      </c>
      <c r="U1143" s="16">
        <f>T1143*1</f>
        <v>1167.3599999999999</v>
      </c>
      <c r="V1143" s="16">
        <f>T1143-U1143</f>
        <v>0</v>
      </c>
      <c r="W1143" s="16"/>
      <c r="X1143" s="17"/>
      <c r="Y1143" s="13"/>
      <c r="Z1143" s="13" t="s">
        <v>35</v>
      </c>
    </row>
    <row r="1144" spans="1:26" x14ac:dyDescent="0.25">
      <c r="A1144" s="11">
        <v>45320</v>
      </c>
      <c r="B1144" s="12" t="s">
        <v>2959</v>
      </c>
      <c r="C1144" s="12" t="s">
        <v>2960</v>
      </c>
      <c r="D1144" s="12" t="s">
        <v>56</v>
      </c>
      <c r="E1144" s="12" t="s">
        <v>29</v>
      </c>
      <c r="F1144" s="12">
        <v>3816</v>
      </c>
      <c r="G1144" s="13" t="s">
        <v>57</v>
      </c>
      <c r="H1144" s="13" t="s">
        <v>93</v>
      </c>
      <c r="I1144" s="13" t="s">
        <v>93</v>
      </c>
      <c r="J1144" s="13" t="s">
        <v>94</v>
      </c>
      <c r="K1144" s="14">
        <v>41.44</v>
      </c>
      <c r="L1144" s="14">
        <v>25</v>
      </c>
      <c r="M1144" s="14">
        <v>1.6576</v>
      </c>
      <c r="N1144" s="14" t="s">
        <v>34</v>
      </c>
      <c r="O1144" s="14">
        <v>25</v>
      </c>
      <c r="P1144" s="14"/>
      <c r="Q1144" s="16">
        <f t="shared" ref="Q1144:Q1149" si="1807">+L1144*O1144</f>
        <v>625</v>
      </c>
      <c r="R1144" s="16">
        <v>0</v>
      </c>
      <c r="S1144" s="16">
        <f t="shared" ref="S1144:S1149" si="1808">+L1144*R1144</f>
        <v>0</v>
      </c>
      <c r="T1144" s="16">
        <f t="shared" ref="T1144:T1149" si="1809">+Q1144-S1144</f>
        <v>625</v>
      </c>
      <c r="U1144" s="16">
        <f t="shared" ref="U1144:U1149" si="1810">+T1144*1</f>
        <v>625</v>
      </c>
      <c r="V1144" s="16">
        <f t="shared" ref="V1144:V1149" si="1811">+T1144-U1144</f>
        <v>0</v>
      </c>
      <c r="W1144" s="17"/>
      <c r="X1144" s="17"/>
      <c r="Y1144" s="13"/>
      <c r="Z1144" s="13" t="s">
        <v>35</v>
      </c>
    </row>
    <row r="1145" spans="1:26" x14ac:dyDescent="0.25">
      <c r="A1145" s="11">
        <v>45320</v>
      </c>
      <c r="B1145" s="12" t="s">
        <v>2961</v>
      </c>
      <c r="C1145" s="12" t="s">
        <v>2962</v>
      </c>
      <c r="D1145" s="12" t="s">
        <v>244</v>
      </c>
      <c r="E1145" s="12" t="s">
        <v>29</v>
      </c>
      <c r="F1145" s="12">
        <v>3641</v>
      </c>
      <c r="G1145" s="13" t="s">
        <v>57</v>
      </c>
      <c r="H1145" s="13" t="s">
        <v>93</v>
      </c>
      <c r="I1145" s="13" t="s">
        <v>93</v>
      </c>
      <c r="J1145" s="13" t="s">
        <v>94</v>
      </c>
      <c r="K1145" s="14">
        <v>39.619999999999997</v>
      </c>
      <c r="L1145" s="14">
        <v>25</v>
      </c>
      <c r="M1145" s="14">
        <v>1.5848</v>
      </c>
      <c r="N1145" s="14" t="s">
        <v>34</v>
      </c>
      <c r="O1145" s="14">
        <v>25</v>
      </c>
      <c r="P1145" s="14"/>
      <c r="Q1145" s="16">
        <f t="shared" si="1807"/>
        <v>625</v>
      </c>
      <c r="R1145" s="16">
        <v>0</v>
      </c>
      <c r="S1145" s="16">
        <f t="shared" si="1808"/>
        <v>0</v>
      </c>
      <c r="T1145" s="16">
        <f t="shared" si="1809"/>
        <v>625</v>
      </c>
      <c r="U1145" s="16">
        <f t="shared" si="1810"/>
        <v>625</v>
      </c>
      <c r="V1145" s="16">
        <f t="shared" si="1811"/>
        <v>0</v>
      </c>
      <c r="W1145" s="17"/>
      <c r="X1145" s="17"/>
      <c r="Y1145" s="13"/>
      <c r="Z1145" s="13" t="s">
        <v>35</v>
      </c>
    </row>
    <row r="1146" spans="1:26" x14ac:dyDescent="0.25">
      <c r="A1146" s="11">
        <v>45320</v>
      </c>
      <c r="B1146" s="12" t="s">
        <v>2963</v>
      </c>
      <c r="C1146" s="12" t="s">
        <v>2964</v>
      </c>
      <c r="D1146" s="12" t="s">
        <v>208</v>
      </c>
      <c r="E1146" s="12" t="s">
        <v>29</v>
      </c>
      <c r="F1146" s="12">
        <v>3585</v>
      </c>
      <c r="G1146" s="13" t="s">
        <v>57</v>
      </c>
      <c r="H1146" s="13" t="s">
        <v>93</v>
      </c>
      <c r="I1146" s="13" t="s">
        <v>93</v>
      </c>
      <c r="J1146" s="13" t="s">
        <v>94</v>
      </c>
      <c r="K1146" s="14">
        <v>44.5</v>
      </c>
      <c r="L1146" s="14">
        <v>25</v>
      </c>
      <c r="M1146" s="14">
        <v>1.78</v>
      </c>
      <c r="N1146" s="14" t="s">
        <v>34</v>
      </c>
      <c r="O1146" s="14">
        <v>25</v>
      </c>
      <c r="P1146" s="14"/>
      <c r="Q1146" s="16">
        <f t="shared" si="1807"/>
        <v>625</v>
      </c>
      <c r="R1146" s="16">
        <v>0</v>
      </c>
      <c r="S1146" s="16">
        <f t="shared" si="1808"/>
        <v>0</v>
      </c>
      <c r="T1146" s="16">
        <f t="shared" si="1809"/>
        <v>625</v>
      </c>
      <c r="U1146" s="16">
        <f t="shared" si="1810"/>
        <v>625</v>
      </c>
      <c r="V1146" s="16">
        <f t="shared" si="1811"/>
        <v>0</v>
      </c>
      <c r="W1146" s="16"/>
      <c r="X1146" s="17"/>
      <c r="Y1146" s="13"/>
      <c r="Z1146" s="13" t="s">
        <v>35</v>
      </c>
    </row>
    <row r="1147" spans="1:26" x14ac:dyDescent="0.25">
      <c r="A1147" s="11">
        <v>45320</v>
      </c>
      <c r="B1147" s="12" t="s">
        <v>2965</v>
      </c>
      <c r="C1147" s="12" t="s">
        <v>2966</v>
      </c>
      <c r="D1147" s="12" t="s">
        <v>97</v>
      </c>
      <c r="E1147" s="12" t="s">
        <v>29</v>
      </c>
      <c r="F1147" s="12">
        <v>3642</v>
      </c>
      <c r="G1147" s="13" t="s">
        <v>57</v>
      </c>
      <c r="H1147" s="13" t="s">
        <v>93</v>
      </c>
      <c r="I1147" s="13" t="s">
        <v>93</v>
      </c>
      <c r="J1147" s="13" t="s">
        <v>94</v>
      </c>
      <c r="K1147" s="14">
        <v>44.46</v>
      </c>
      <c r="L1147" s="14">
        <v>25</v>
      </c>
      <c r="M1147" s="14">
        <v>1.7784</v>
      </c>
      <c r="N1147" s="14" t="s">
        <v>34</v>
      </c>
      <c r="O1147" s="14">
        <v>25</v>
      </c>
      <c r="P1147" s="14"/>
      <c r="Q1147" s="16">
        <f t="shared" si="1807"/>
        <v>625</v>
      </c>
      <c r="R1147" s="16">
        <v>0</v>
      </c>
      <c r="S1147" s="16">
        <f t="shared" si="1808"/>
        <v>0</v>
      </c>
      <c r="T1147" s="16">
        <f t="shared" si="1809"/>
        <v>625</v>
      </c>
      <c r="U1147" s="16">
        <f t="shared" si="1810"/>
        <v>625</v>
      </c>
      <c r="V1147" s="16">
        <f t="shared" si="1811"/>
        <v>0</v>
      </c>
      <c r="W1147" s="17"/>
      <c r="X1147" s="17"/>
      <c r="Y1147" s="13"/>
      <c r="Z1147" s="13" t="s">
        <v>35</v>
      </c>
    </row>
    <row r="1148" spans="1:26" x14ac:dyDescent="0.25">
      <c r="A1148" s="11">
        <v>45320</v>
      </c>
      <c r="B1148" s="12" t="s">
        <v>2967</v>
      </c>
      <c r="C1148" s="12" t="s">
        <v>2968</v>
      </c>
      <c r="D1148" s="12" t="s">
        <v>79</v>
      </c>
      <c r="E1148" s="12" t="s">
        <v>29</v>
      </c>
      <c r="F1148" s="12">
        <v>3446</v>
      </c>
      <c r="G1148" s="13" t="s">
        <v>57</v>
      </c>
      <c r="H1148" s="13" t="s">
        <v>93</v>
      </c>
      <c r="I1148" s="13" t="s">
        <v>93</v>
      </c>
      <c r="J1148" s="13" t="s">
        <v>94</v>
      </c>
      <c r="K1148" s="14">
        <v>42.78</v>
      </c>
      <c r="L1148" s="14">
        <v>25</v>
      </c>
      <c r="M1148" s="14">
        <v>1.7112000000000001</v>
      </c>
      <c r="N1148" s="14" t="s">
        <v>34</v>
      </c>
      <c r="O1148" s="14">
        <v>25</v>
      </c>
      <c r="P1148" s="14"/>
      <c r="Q1148" s="16">
        <f t="shared" si="1807"/>
        <v>625</v>
      </c>
      <c r="R1148" s="16">
        <v>0</v>
      </c>
      <c r="S1148" s="16">
        <f t="shared" si="1808"/>
        <v>0</v>
      </c>
      <c r="T1148" s="16">
        <f t="shared" si="1809"/>
        <v>625</v>
      </c>
      <c r="U1148" s="16">
        <f t="shared" si="1810"/>
        <v>625</v>
      </c>
      <c r="V1148" s="16">
        <f t="shared" si="1811"/>
        <v>0</v>
      </c>
      <c r="W1148" s="17"/>
      <c r="X1148" s="17"/>
      <c r="Y1148" s="13"/>
      <c r="Z1148" s="13" t="s">
        <v>35</v>
      </c>
    </row>
    <row r="1149" spans="1:26" x14ac:dyDescent="0.25">
      <c r="A1149" s="11">
        <v>45320</v>
      </c>
      <c r="B1149" s="12" t="s">
        <v>2969</v>
      </c>
      <c r="C1149" s="12" t="s">
        <v>2970</v>
      </c>
      <c r="D1149" s="12" t="s">
        <v>89</v>
      </c>
      <c r="E1149" s="12" t="s">
        <v>29</v>
      </c>
      <c r="F1149" s="12">
        <v>3493</v>
      </c>
      <c r="G1149" s="13" t="s">
        <v>57</v>
      </c>
      <c r="H1149" s="13" t="s">
        <v>93</v>
      </c>
      <c r="I1149" s="13" t="s">
        <v>93</v>
      </c>
      <c r="J1149" s="13" t="s">
        <v>94</v>
      </c>
      <c r="K1149" s="14">
        <v>42.78</v>
      </c>
      <c r="L1149" s="14">
        <v>25</v>
      </c>
      <c r="M1149" s="14">
        <v>1.7112000000000001</v>
      </c>
      <c r="N1149" s="14" t="s">
        <v>34</v>
      </c>
      <c r="O1149" s="14">
        <v>25</v>
      </c>
      <c r="P1149" s="14"/>
      <c r="Q1149" s="16">
        <f t="shared" si="1807"/>
        <v>625</v>
      </c>
      <c r="R1149" s="16">
        <v>0</v>
      </c>
      <c r="S1149" s="16">
        <f t="shared" si="1808"/>
        <v>0</v>
      </c>
      <c r="T1149" s="16">
        <f t="shared" si="1809"/>
        <v>625</v>
      </c>
      <c r="U1149" s="16">
        <f t="shared" si="1810"/>
        <v>625</v>
      </c>
      <c r="V1149" s="16">
        <f t="shared" si="1811"/>
        <v>0</v>
      </c>
      <c r="W1149" s="16"/>
      <c r="X1149" s="17"/>
      <c r="Y1149" s="13"/>
      <c r="Z1149" s="13" t="s">
        <v>35</v>
      </c>
    </row>
    <row r="1150" spans="1:26" x14ac:dyDescent="0.25">
      <c r="A1150" s="11">
        <v>45320</v>
      </c>
      <c r="B1150" s="12" t="s">
        <v>2971</v>
      </c>
      <c r="C1150" s="12" t="s">
        <v>2972</v>
      </c>
      <c r="D1150" s="12" t="s">
        <v>868</v>
      </c>
      <c r="E1150" s="12" t="s">
        <v>29</v>
      </c>
      <c r="F1150" s="12">
        <v>23124</v>
      </c>
      <c r="G1150" s="13" t="s">
        <v>101</v>
      </c>
      <c r="H1150" s="13" t="s">
        <v>93</v>
      </c>
      <c r="I1150" s="13" t="s">
        <v>93</v>
      </c>
      <c r="J1150" s="13" t="s">
        <v>94</v>
      </c>
      <c r="K1150" s="14">
        <v>36.619999999999997</v>
      </c>
      <c r="L1150" s="14">
        <v>25</v>
      </c>
      <c r="M1150" s="14">
        <v>1.4647999999999999</v>
      </c>
      <c r="N1150" s="14">
        <v>17</v>
      </c>
      <c r="O1150" s="14" t="s">
        <v>34</v>
      </c>
      <c r="P1150" s="14"/>
      <c r="Q1150" s="15">
        <f t="shared" ref="Q1150" si="1812">K1150*N1150</f>
        <v>622.54</v>
      </c>
      <c r="R1150" s="16">
        <v>0</v>
      </c>
      <c r="S1150" s="16">
        <f t="shared" ref="S1150" si="1813">K1150*R1150</f>
        <v>0</v>
      </c>
      <c r="T1150" s="16">
        <f t="shared" ref="T1150:T1151" si="1814">Q1150-S1150</f>
        <v>622.54</v>
      </c>
      <c r="U1150" s="16">
        <f t="shared" ref="U1150:U1151" si="1815">T1150*1</f>
        <v>622.54</v>
      </c>
      <c r="V1150" s="16">
        <f t="shared" ref="V1150:V1151" si="1816">T1150-U1150</f>
        <v>0</v>
      </c>
      <c r="W1150" s="16"/>
      <c r="X1150" s="17"/>
      <c r="Y1150" s="13"/>
      <c r="Z1150" s="13" t="s">
        <v>35</v>
      </c>
    </row>
    <row r="1151" spans="1:26" x14ac:dyDescent="0.25">
      <c r="A1151" s="11">
        <v>45320</v>
      </c>
      <c r="B1151" s="12" t="s">
        <v>2973</v>
      </c>
      <c r="C1151" s="12" t="s">
        <v>2974</v>
      </c>
      <c r="D1151" s="12" t="s">
        <v>52</v>
      </c>
      <c r="E1151" s="12" t="s">
        <v>29</v>
      </c>
      <c r="F1151" s="12"/>
      <c r="G1151" s="13" t="s">
        <v>282</v>
      </c>
      <c r="H1151" s="13" t="s">
        <v>31</v>
      </c>
      <c r="I1151" s="13" t="s">
        <v>58</v>
      </c>
      <c r="J1151" s="13" t="s">
        <v>59</v>
      </c>
      <c r="K1151" s="14">
        <v>43.96</v>
      </c>
      <c r="L1151" s="14">
        <v>25</v>
      </c>
      <c r="M1151" s="14">
        <v>1.7584</v>
      </c>
      <c r="N1151" s="14">
        <v>91</v>
      </c>
      <c r="O1151" s="14" t="s">
        <v>34</v>
      </c>
      <c r="P1151" s="14"/>
      <c r="Q1151" s="15">
        <f>+K1151*N1151</f>
        <v>4000.36</v>
      </c>
      <c r="R1151" s="16">
        <v>40</v>
      </c>
      <c r="S1151" s="16">
        <f>K1151*R1151</f>
        <v>1758.4</v>
      </c>
      <c r="T1151" s="16">
        <f t="shared" si="1814"/>
        <v>2241.96</v>
      </c>
      <c r="U1151" s="16">
        <f t="shared" si="1815"/>
        <v>2241.96</v>
      </c>
      <c r="V1151" s="16">
        <f t="shared" si="1816"/>
        <v>0</v>
      </c>
      <c r="W1151" s="16">
        <f>K1151*36</f>
        <v>1582.56</v>
      </c>
      <c r="X1151" s="17"/>
      <c r="Y1151" s="13" t="s">
        <v>53</v>
      </c>
      <c r="Z1151" s="13" t="s">
        <v>283</v>
      </c>
    </row>
    <row r="1152" spans="1:26" x14ac:dyDescent="0.25">
      <c r="A1152" s="11">
        <v>45320</v>
      </c>
      <c r="B1152" s="12" t="s">
        <v>2975</v>
      </c>
      <c r="C1152" s="12" t="s">
        <v>2976</v>
      </c>
      <c r="D1152" s="12" t="s">
        <v>172</v>
      </c>
      <c r="E1152" s="12" t="s">
        <v>29</v>
      </c>
      <c r="F1152" s="12">
        <v>92368</v>
      </c>
      <c r="G1152" s="13" t="s">
        <v>39</v>
      </c>
      <c r="H1152" s="13" t="s">
        <v>31</v>
      </c>
      <c r="I1152" s="13" t="s">
        <v>69</v>
      </c>
      <c r="J1152" s="13" t="s">
        <v>70</v>
      </c>
      <c r="K1152" s="14">
        <v>37.96</v>
      </c>
      <c r="L1152" s="14">
        <v>25</v>
      </c>
      <c r="M1152" s="14">
        <v>1.5184</v>
      </c>
      <c r="N1152" s="14" t="s">
        <v>34</v>
      </c>
      <c r="O1152" s="14">
        <v>70</v>
      </c>
      <c r="P1152" s="14"/>
      <c r="Q1152" s="15">
        <f>+L1152*O1152</f>
        <v>1750</v>
      </c>
      <c r="R1152" s="16">
        <v>0</v>
      </c>
      <c r="S1152" s="16">
        <f>+L1152*R1152</f>
        <v>0</v>
      </c>
      <c r="T1152" s="16">
        <f>+Q1152-S1152</f>
        <v>1750</v>
      </c>
      <c r="U1152" s="16">
        <f>+T1152*0.75</f>
        <v>1312.5</v>
      </c>
      <c r="V1152" s="16">
        <f t="shared" ref="V1152" si="1817">+T1152-U1152</f>
        <v>437.5</v>
      </c>
      <c r="W1152" s="16"/>
      <c r="X1152" s="17"/>
      <c r="Y1152" s="13"/>
      <c r="Z1152" s="13" t="s">
        <v>35</v>
      </c>
    </row>
    <row r="1153" spans="1:26" x14ac:dyDescent="0.25">
      <c r="A1153" s="11">
        <v>45320</v>
      </c>
      <c r="B1153" s="12" t="s">
        <v>2977</v>
      </c>
      <c r="C1153" s="12" t="s">
        <v>2978</v>
      </c>
      <c r="D1153" s="12" t="s">
        <v>38</v>
      </c>
      <c r="E1153" s="12" t="s">
        <v>29</v>
      </c>
      <c r="F1153" s="12">
        <v>65</v>
      </c>
      <c r="G1153" s="13" t="s">
        <v>83</v>
      </c>
      <c r="H1153" s="13" t="s">
        <v>31</v>
      </c>
      <c r="I1153" s="13" t="s">
        <v>58</v>
      </c>
      <c r="J1153" s="13" t="s">
        <v>59</v>
      </c>
      <c r="K1153" s="14">
        <v>41.32</v>
      </c>
      <c r="L1153" s="14">
        <v>25</v>
      </c>
      <c r="M1153" s="14">
        <v>1.6528</v>
      </c>
      <c r="N1153" s="14" t="s">
        <v>34</v>
      </c>
      <c r="O1153" s="14">
        <v>70</v>
      </c>
      <c r="P1153" s="14"/>
      <c r="Q1153" s="15">
        <f>L1153*O1153</f>
        <v>1750</v>
      </c>
      <c r="R1153" s="16">
        <v>0</v>
      </c>
      <c r="S1153" s="16">
        <f>L1153*R1153</f>
        <v>0</v>
      </c>
      <c r="T1153" s="16">
        <f>Q1153-S1153</f>
        <v>1750</v>
      </c>
      <c r="U1153" s="16">
        <f>T1153*1</f>
        <v>1750</v>
      </c>
      <c r="V1153" s="16">
        <f>T1153-U1153</f>
        <v>0</v>
      </c>
      <c r="W1153" s="16"/>
      <c r="X1153" s="17"/>
      <c r="Y1153" s="13"/>
      <c r="Z1153" s="13" t="s">
        <v>35</v>
      </c>
    </row>
    <row r="1154" spans="1:26" x14ac:dyDescent="0.25">
      <c r="A1154" s="11">
        <v>45320</v>
      </c>
      <c r="B1154" s="12" t="s">
        <v>2979</v>
      </c>
      <c r="C1154" s="12" t="s">
        <v>2980</v>
      </c>
      <c r="D1154" s="12" t="s">
        <v>306</v>
      </c>
      <c r="E1154" s="12" t="s">
        <v>29</v>
      </c>
      <c r="F1154" s="12">
        <v>279</v>
      </c>
      <c r="G1154" s="13" t="s">
        <v>83</v>
      </c>
      <c r="H1154" s="13" t="s">
        <v>31</v>
      </c>
      <c r="I1154" s="13" t="s">
        <v>40</v>
      </c>
      <c r="J1154" s="13" t="s">
        <v>41</v>
      </c>
      <c r="K1154" s="14">
        <v>35.56</v>
      </c>
      <c r="L1154" s="14">
        <v>25</v>
      </c>
      <c r="M1154" s="14">
        <v>1.4224000000000001</v>
      </c>
      <c r="N1154" s="14" t="s">
        <v>34</v>
      </c>
      <c r="O1154" s="14">
        <v>70</v>
      </c>
      <c r="P1154" s="14"/>
      <c r="Q1154" s="15">
        <f>L1154*O1154</f>
        <v>1750</v>
      </c>
      <c r="R1154" s="16">
        <v>0</v>
      </c>
      <c r="S1154" s="16">
        <f>L1154*R1154</f>
        <v>0</v>
      </c>
      <c r="T1154" s="16">
        <f>Q1154-S1154</f>
        <v>1750</v>
      </c>
      <c r="U1154" s="16">
        <f>T1154*1</f>
        <v>1750</v>
      </c>
      <c r="V1154" s="16">
        <f>T1154-U1154</f>
        <v>0</v>
      </c>
      <c r="W1154" s="16"/>
      <c r="X1154" s="17"/>
      <c r="Y1154" s="13"/>
      <c r="Z1154" s="13" t="s">
        <v>35</v>
      </c>
    </row>
    <row r="1155" spans="1:26" x14ac:dyDescent="0.25">
      <c r="A1155" s="11">
        <v>45320</v>
      </c>
      <c r="B1155" s="12" t="s">
        <v>2981</v>
      </c>
      <c r="C1155" s="12" t="s">
        <v>2982</v>
      </c>
      <c r="D1155" s="12" t="s">
        <v>110</v>
      </c>
      <c r="E1155" s="12" t="s">
        <v>29</v>
      </c>
      <c r="F1155" s="12" t="s">
        <v>45</v>
      </c>
      <c r="G1155" s="13" t="s">
        <v>46</v>
      </c>
      <c r="H1155" s="13" t="s">
        <v>31</v>
      </c>
      <c r="I1155" s="13" t="s">
        <v>58</v>
      </c>
      <c r="J1155" s="13" t="s">
        <v>59</v>
      </c>
      <c r="K1155" s="14">
        <v>9.18</v>
      </c>
      <c r="L1155" s="14">
        <v>6</v>
      </c>
      <c r="M1155" s="14">
        <v>1.53</v>
      </c>
      <c r="N1155" s="14">
        <v>45</v>
      </c>
      <c r="O1155" s="14" t="s">
        <v>34</v>
      </c>
      <c r="P1155" s="14"/>
      <c r="Q1155" s="15">
        <f t="shared" ref="Q1155" si="1818">+K1155*N1155</f>
        <v>413.09999999999997</v>
      </c>
      <c r="R1155" s="16">
        <v>0</v>
      </c>
      <c r="S1155" s="16">
        <f t="shared" ref="S1155" si="1819">+K1155*R1155</f>
        <v>0</v>
      </c>
      <c r="T1155" s="16">
        <f t="shared" ref="T1155" si="1820">+Q1155-S1155</f>
        <v>413.09999999999997</v>
      </c>
      <c r="U1155" s="16">
        <f>+T1155*0</f>
        <v>0</v>
      </c>
      <c r="V1155" s="16">
        <f>+T1155-U1155</f>
        <v>413.09999999999997</v>
      </c>
      <c r="W1155" s="17"/>
      <c r="X1155" s="17"/>
      <c r="Y1155" s="13"/>
      <c r="Z1155" s="13" t="s">
        <v>35</v>
      </c>
    </row>
    <row r="1156" spans="1:26" x14ac:dyDescent="0.25">
      <c r="A1156" s="11">
        <v>45320</v>
      </c>
      <c r="B1156" s="12" t="s">
        <v>2983</v>
      </c>
      <c r="C1156" s="12" t="s">
        <v>2984</v>
      </c>
      <c r="D1156" s="12" t="s">
        <v>2140</v>
      </c>
      <c r="E1156" s="12" t="s">
        <v>29</v>
      </c>
      <c r="F1156" s="12" t="s">
        <v>414</v>
      </c>
      <c r="G1156" s="13" t="s">
        <v>2985</v>
      </c>
      <c r="H1156" s="13" t="s">
        <v>31</v>
      </c>
      <c r="I1156" s="13" t="s">
        <v>58</v>
      </c>
      <c r="J1156" s="13" t="s">
        <v>59</v>
      </c>
      <c r="K1156" s="14">
        <v>42.56</v>
      </c>
      <c r="L1156" s="14">
        <v>25</v>
      </c>
      <c r="M1156" s="14">
        <v>1.7024000000000001</v>
      </c>
      <c r="N1156" s="14">
        <v>43.5</v>
      </c>
      <c r="O1156" s="14" t="s">
        <v>34</v>
      </c>
      <c r="P1156" s="14"/>
      <c r="Q1156" s="16">
        <f>K1156*N1156</f>
        <v>1851.3600000000001</v>
      </c>
      <c r="R1156" s="16">
        <v>0</v>
      </c>
      <c r="S1156" s="16">
        <f>K1156*R1156</f>
        <v>0</v>
      </c>
      <c r="T1156" s="16">
        <f>Q1156-S1156</f>
        <v>1851.3600000000001</v>
      </c>
      <c r="U1156" s="16">
        <f>T1156*1</f>
        <v>1851.3600000000001</v>
      </c>
      <c r="V1156" s="16">
        <f>T1156-U1156</f>
        <v>0</v>
      </c>
      <c r="W1156" s="16"/>
      <c r="X1156" s="17"/>
      <c r="Y1156" s="13"/>
      <c r="Z1156" s="13" t="s">
        <v>35</v>
      </c>
    </row>
    <row r="1157" spans="1:26" x14ac:dyDescent="0.25">
      <c r="A1157" s="11">
        <v>45320</v>
      </c>
      <c r="B1157" s="12" t="s">
        <v>2986</v>
      </c>
      <c r="C1157" s="12" t="s">
        <v>2987</v>
      </c>
      <c r="D1157" s="12" t="s">
        <v>2145</v>
      </c>
      <c r="E1157" s="12" t="s">
        <v>29</v>
      </c>
      <c r="F1157" s="12">
        <v>329</v>
      </c>
      <c r="G1157" s="13" t="s">
        <v>83</v>
      </c>
      <c r="H1157" s="13" t="s">
        <v>31</v>
      </c>
      <c r="I1157" s="13" t="s">
        <v>58</v>
      </c>
      <c r="J1157" s="13" t="s">
        <v>59</v>
      </c>
      <c r="K1157" s="14">
        <v>42.46</v>
      </c>
      <c r="L1157" s="14">
        <v>25</v>
      </c>
      <c r="M1157" s="14">
        <v>1.6984000000000001</v>
      </c>
      <c r="N1157" s="14" t="s">
        <v>34</v>
      </c>
      <c r="O1157" s="14">
        <v>70</v>
      </c>
      <c r="P1157" s="14"/>
      <c r="Q1157" s="15">
        <f>L1157*O1157</f>
        <v>1750</v>
      </c>
      <c r="R1157" s="16">
        <v>0</v>
      </c>
      <c r="S1157" s="16">
        <f>L1157*R1157</f>
        <v>0</v>
      </c>
      <c r="T1157" s="16">
        <f>Q1157-S1157</f>
        <v>1750</v>
      </c>
      <c r="U1157" s="16">
        <f>T1157*1</f>
        <v>1750</v>
      </c>
      <c r="V1157" s="16">
        <f>T1157-U1157</f>
        <v>0</v>
      </c>
      <c r="W1157" s="16"/>
      <c r="X1157" s="17"/>
      <c r="Y1157" s="13"/>
      <c r="Z1157" s="13" t="s">
        <v>35</v>
      </c>
    </row>
    <row r="1158" spans="1:26" x14ac:dyDescent="0.25">
      <c r="A1158" s="11">
        <v>45320</v>
      </c>
      <c r="B1158" s="12" t="s">
        <v>2988</v>
      </c>
      <c r="C1158" s="12" t="s">
        <v>2989</v>
      </c>
      <c r="D1158" s="12" t="s">
        <v>100</v>
      </c>
      <c r="E1158" s="12" t="s">
        <v>29</v>
      </c>
      <c r="F1158" s="12">
        <v>2121</v>
      </c>
      <c r="G1158" s="13" t="s">
        <v>101</v>
      </c>
      <c r="H1158" s="13" t="s">
        <v>93</v>
      </c>
      <c r="I1158" s="13" t="s">
        <v>93</v>
      </c>
      <c r="J1158" s="13" t="s">
        <v>94</v>
      </c>
      <c r="K1158" s="14">
        <v>38.119999999999997</v>
      </c>
      <c r="L1158" s="14">
        <v>25</v>
      </c>
      <c r="M1158" s="14">
        <v>1.5247999999999999</v>
      </c>
      <c r="N1158" s="14">
        <v>17</v>
      </c>
      <c r="O1158" s="14" t="s">
        <v>34</v>
      </c>
      <c r="P1158" s="14"/>
      <c r="Q1158" s="15">
        <f t="shared" ref="Q1158" si="1821">K1158*N1158</f>
        <v>648.04</v>
      </c>
      <c r="R1158" s="16">
        <v>0</v>
      </c>
      <c r="S1158" s="16">
        <f t="shared" ref="S1158" si="1822">K1158*R1158</f>
        <v>0</v>
      </c>
      <c r="T1158" s="16">
        <f t="shared" ref="T1158" si="1823">Q1158-S1158</f>
        <v>648.04</v>
      </c>
      <c r="U1158" s="16">
        <f t="shared" ref="U1158" si="1824">T1158*1</f>
        <v>648.04</v>
      </c>
      <c r="V1158" s="16">
        <f t="shared" ref="V1158" si="1825">T1158-U1158</f>
        <v>0</v>
      </c>
      <c r="W1158" s="17"/>
      <c r="X1158" s="17"/>
      <c r="Y1158" s="13"/>
      <c r="Z1158" s="13" t="s">
        <v>35</v>
      </c>
    </row>
    <row r="1159" spans="1:26" x14ac:dyDescent="0.25">
      <c r="A1159" s="11">
        <v>45320</v>
      </c>
      <c r="B1159" s="12" t="s">
        <v>2990</v>
      </c>
      <c r="C1159" s="12" t="s">
        <v>2991</v>
      </c>
      <c r="D1159" s="12" t="s">
        <v>117</v>
      </c>
      <c r="E1159" s="12" t="s">
        <v>29</v>
      </c>
      <c r="F1159" s="12">
        <v>303</v>
      </c>
      <c r="G1159" s="13" t="s">
        <v>83</v>
      </c>
      <c r="H1159" s="13" t="s">
        <v>31</v>
      </c>
      <c r="I1159" s="13" t="s">
        <v>69</v>
      </c>
      <c r="J1159" s="13" t="s">
        <v>70</v>
      </c>
      <c r="K1159" s="14">
        <v>28.34</v>
      </c>
      <c r="L1159" s="14">
        <v>21</v>
      </c>
      <c r="M1159" s="14">
        <v>1.3495238095238096</v>
      </c>
      <c r="N1159" s="14" t="s">
        <v>34</v>
      </c>
      <c r="O1159" s="14">
        <v>72</v>
      </c>
      <c r="P1159" s="14"/>
      <c r="Q1159" s="15">
        <f>L1159*O1159</f>
        <v>1512</v>
      </c>
      <c r="R1159" s="16">
        <v>0</v>
      </c>
      <c r="S1159" s="16">
        <f>L1159*R1159</f>
        <v>0</v>
      </c>
      <c r="T1159" s="16">
        <f>Q1159-S1159</f>
        <v>1512</v>
      </c>
      <c r="U1159" s="16">
        <f>T1159*1</f>
        <v>1512</v>
      </c>
      <c r="V1159" s="16">
        <f>T1159-U1159</f>
        <v>0</v>
      </c>
      <c r="W1159" s="16"/>
      <c r="X1159" s="17"/>
      <c r="Y1159" s="13"/>
      <c r="Z1159" s="13" t="s">
        <v>35</v>
      </c>
    </row>
    <row r="1160" spans="1:26" x14ac:dyDescent="0.25">
      <c r="A1160" s="11">
        <v>45320</v>
      </c>
      <c r="B1160" s="12" t="s">
        <v>2992</v>
      </c>
      <c r="C1160" s="12" t="s">
        <v>2993</v>
      </c>
      <c r="D1160" s="12" t="s">
        <v>110</v>
      </c>
      <c r="E1160" s="12" t="s">
        <v>29</v>
      </c>
      <c r="F1160" s="12" t="s">
        <v>45</v>
      </c>
      <c r="G1160" s="13" t="s">
        <v>46</v>
      </c>
      <c r="H1160" s="13" t="s">
        <v>31</v>
      </c>
      <c r="I1160" s="13" t="s">
        <v>58</v>
      </c>
      <c r="J1160" s="13" t="s">
        <v>59</v>
      </c>
      <c r="K1160" s="14">
        <v>9.98</v>
      </c>
      <c r="L1160" s="14">
        <v>6</v>
      </c>
      <c r="M1160" s="14">
        <v>1.6633333333333333</v>
      </c>
      <c r="N1160" s="14">
        <v>45</v>
      </c>
      <c r="O1160" s="14" t="s">
        <v>34</v>
      </c>
      <c r="P1160" s="14"/>
      <c r="Q1160" s="15">
        <f t="shared" ref="Q1160" si="1826">+K1160*N1160</f>
        <v>449.1</v>
      </c>
      <c r="R1160" s="16">
        <v>0</v>
      </c>
      <c r="S1160" s="16">
        <f t="shared" ref="S1160" si="1827">+K1160*R1160</f>
        <v>0</v>
      </c>
      <c r="T1160" s="16">
        <f t="shared" ref="T1160" si="1828">+Q1160-S1160</f>
        <v>449.1</v>
      </c>
      <c r="U1160" s="16">
        <f>+T1160*0</f>
        <v>0</v>
      </c>
      <c r="V1160" s="16">
        <f>+T1160-U1160</f>
        <v>449.1</v>
      </c>
      <c r="W1160" s="17"/>
      <c r="X1160" s="17"/>
      <c r="Y1160" s="13"/>
      <c r="Z1160" s="13" t="s">
        <v>35</v>
      </c>
    </row>
    <row r="1161" spans="1:26" x14ac:dyDescent="0.25">
      <c r="A1161" s="11">
        <v>45320</v>
      </c>
      <c r="B1161" s="12" t="s">
        <v>2994</v>
      </c>
      <c r="C1161" s="12" t="s">
        <v>2995</v>
      </c>
      <c r="D1161" s="12" t="s">
        <v>801</v>
      </c>
      <c r="E1161" s="12" t="s">
        <v>29</v>
      </c>
      <c r="F1161" s="12">
        <v>20245</v>
      </c>
      <c r="G1161" s="13" t="s">
        <v>101</v>
      </c>
      <c r="H1161" s="13" t="s">
        <v>93</v>
      </c>
      <c r="I1161" s="13" t="s">
        <v>93</v>
      </c>
      <c r="J1161" s="13" t="s">
        <v>94</v>
      </c>
      <c r="K1161" s="14">
        <v>36.5</v>
      </c>
      <c r="L1161" s="14">
        <v>25</v>
      </c>
      <c r="M1161" s="14">
        <v>1.46</v>
      </c>
      <c r="N1161" s="14">
        <v>17</v>
      </c>
      <c r="O1161" s="14" t="s">
        <v>34</v>
      </c>
      <c r="P1161" s="14"/>
      <c r="Q1161" s="15">
        <f t="shared" ref="Q1161" si="1829">K1161*N1161</f>
        <v>620.5</v>
      </c>
      <c r="R1161" s="16">
        <v>0</v>
      </c>
      <c r="S1161" s="16">
        <f t="shared" ref="S1161" si="1830">K1161*R1161</f>
        <v>0</v>
      </c>
      <c r="T1161" s="16">
        <f t="shared" ref="T1161" si="1831">Q1161-S1161</f>
        <v>620.5</v>
      </c>
      <c r="U1161" s="16">
        <f t="shared" ref="U1161" si="1832">T1161*1</f>
        <v>620.5</v>
      </c>
      <c r="V1161" s="16">
        <f t="shared" ref="V1161" si="1833">T1161-U1161</f>
        <v>0</v>
      </c>
      <c r="W1161" s="17"/>
      <c r="X1161" s="17"/>
      <c r="Y1161" s="13"/>
      <c r="Z1161" s="13" t="s">
        <v>35</v>
      </c>
    </row>
    <row r="1162" spans="1:26" x14ac:dyDescent="0.25">
      <c r="A1162" s="11">
        <v>45320</v>
      </c>
      <c r="B1162" s="12" t="s">
        <v>2996</v>
      </c>
      <c r="C1162" s="12" t="s">
        <v>2997</v>
      </c>
      <c r="D1162" s="12" t="s">
        <v>92</v>
      </c>
      <c r="E1162" s="12" t="s">
        <v>29</v>
      </c>
      <c r="F1162" s="12" t="s">
        <v>45</v>
      </c>
      <c r="G1162" s="13" t="s">
        <v>46</v>
      </c>
      <c r="H1162" s="13" t="s">
        <v>93</v>
      </c>
      <c r="I1162" s="13" t="s">
        <v>93</v>
      </c>
      <c r="J1162" s="13" t="s">
        <v>94</v>
      </c>
      <c r="K1162" s="14">
        <v>35.78</v>
      </c>
      <c r="L1162" s="14">
        <v>25</v>
      </c>
      <c r="M1162" s="14">
        <v>1.4312</v>
      </c>
      <c r="N1162" s="14">
        <v>15</v>
      </c>
      <c r="O1162" s="14" t="s">
        <v>34</v>
      </c>
      <c r="P1162" s="14"/>
      <c r="Q1162" s="15">
        <f t="shared" ref="Q1162:Q1163" si="1834">+K1162*N1162</f>
        <v>536.70000000000005</v>
      </c>
      <c r="R1162" s="16">
        <v>0</v>
      </c>
      <c r="S1162" s="16">
        <f t="shared" ref="S1162:S1163" si="1835">+K1162*R1162</f>
        <v>0</v>
      </c>
      <c r="T1162" s="16">
        <f t="shared" ref="T1162:T1163" si="1836">+Q1162-S1162</f>
        <v>536.70000000000005</v>
      </c>
      <c r="U1162" s="16">
        <f t="shared" ref="U1162:U1163" si="1837">+T1162*0</f>
        <v>0</v>
      </c>
      <c r="V1162" s="16">
        <f>+T1162-U1162</f>
        <v>536.70000000000005</v>
      </c>
      <c r="W1162" s="17"/>
      <c r="X1162" s="17"/>
      <c r="Y1162" s="13"/>
      <c r="Z1162" s="13" t="s">
        <v>35</v>
      </c>
    </row>
    <row r="1163" spans="1:26" x14ac:dyDescent="0.25">
      <c r="A1163" s="11">
        <v>45320</v>
      </c>
      <c r="B1163" s="12" t="s">
        <v>2998</v>
      </c>
      <c r="C1163" s="12" t="s">
        <v>2999</v>
      </c>
      <c r="D1163" s="12" t="s">
        <v>104</v>
      </c>
      <c r="E1163" s="12" t="s">
        <v>29</v>
      </c>
      <c r="F1163" s="12" t="s">
        <v>45</v>
      </c>
      <c r="G1163" s="13" t="s">
        <v>46</v>
      </c>
      <c r="H1163" s="13" t="s">
        <v>93</v>
      </c>
      <c r="I1163" s="13" t="s">
        <v>93</v>
      </c>
      <c r="J1163" s="13" t="s">
        <v>94</v>
      </c>
      <c r="K1163" s="14">
        <v>38.86</v>
      </c>
      <c r="L1163" s="14">
        <v>25</v>
      </c>
      <c r="M1163" s="14">
        <v>1.5544</v>
      </c>
      <c r="N1163" s="14">
        <v>15</v>
      </c>
      <c r="O1163" s="14" t="s">
        <v>34</v>
      </c>
      <c r="P1163" s="14"/>
      <c r="Q1163" s="15">
        <f t="shared" si="1834"/>
        <v>582.9</v>
      </c>
      <c r="R1163" s="16">
        <v>0</v>
      </c>
      <c r="S1163" s="16">
        <f t="shared" si="1835"/>
        <v>0</v>
      </c>
      <c r="T1163" s="16">
        <f t="shared" si="1836"/>
        <v>582.9</v>
      </c>
      <c r="U1163" s="16">
        <f t="shared" si="1837"/>
        <v>0</v>
      </c>
      <c r="V1163" s="16">
        <f>+T1163-U1163</f>
        <v>582.9</v>
      </c>
      <c r="W1163" s="17"/>
      <c r="X1163" s="17"/>
      <c r="Y1163" s="13"/>
      <c r="Z1163" s="13" t="s">
        <v>35</v>
      </c>
    </row>
    <row r="1164" spans="1:26" x14ac:dyDescent="0.25">
      <c r="A1164" s="11">
        <v>45320</v>
      </c>
      <c r="B1164" s="12" t="s">
        <v>1712</v>
      </c>
      <c r="C1164" s="12" t="s">
        <v>3000</v>
      </c>
      <c r="D1164" s="12" t="s">
        <v>82</v>
      </c>
      <c r="E1164" s="12" t="s">
        <v>29</v>
      </c>
      <c r="F1164" s="12">
        <v>30</v>
      </c>
      <c r="G1164" s="13" t="s">
        <v>83</v>
      </c>
      <c r="H1164" s="13" t="s">
        <v>31</v>
      </c>
      <c r="I1164" s="13" t="s">
        <v>40</v>
      </c>
      <c r="J1164" s="13" t="s">
        <v>41</v>
      </c>
      <c r="K1164" s="14">
        <v>37.340000000000003</v>
      </c>
      <c r="L1164" s="14">
        <v>25</v>
      </c>
      <c r="M1164" s="14">
        <v>1.4936</v>
      </c>
      <c r="N1164" s="14" t="s">
        <v>34</v>
      </c>
      <c r="O1164" s="14">
        <v>70</v>
      </c>
      <c r="P1164" s="14"/>
      <c r="Q1164" s="15">
        <f>L1164*O1164</f>
        <v>1750</v>
      </c>
      <c r="R1164" s="16">
        <v>0</v>
      </c>
      <c r="S1164" s="16">
        <f>L1164*R1164</f>
        <v>0</v>
      </c>
      <c r="T1164" s="16">
        <f>Q1164-S1164</f>
        <v>1750</v>
      </c>
      <c r="U1164" s="16">
        <f>T1164*1</f>
        <v>1750</v>
      </c>
      <c r="V1164" s="16">
        <f>T1164-U1164</f>
        <v>0</v>
      </c>
      <c r="W1164" s="16"/>
      <c r="X1164" s="17"/>
      <c r="Y1164" s="13"/>
      <c r="Z1164" s="13" t="s">
        <v>35</v>
      </c>
    </row>
    <row r="1165" spans="1:26" x14ac:dyDescent="0.25">
      <c r="A1165" s="11">
        <v>45320</v>
      </c>
      <c r="B1165" s="12" t="s">
        <v>3001</v>
      </c>
      <c r="C1165" s="12" t="s">
        <v>3002</v>
      </c>
      <c r="D1165" s="12" t="s">
        <v>2119</v>
      </c>
      <c r="E1165" s="12" t="s">
        <v>29</v>
      </c>
      <c r="F1165" s="12">
        <v>323</v>
      </c>
      <c r="G1165" s="13" t="s">
        <v>83</v>
      </c>
      <c r="H1165" s="13" t="s">
        <v>31</v>
      </c>
      <c r="I1165" s="13" t="s">
        <v>40</v>
      </c>
      <c r="J1165" s="13" t="s">
        <v>41</v>
      </c>
      <c r="K1165" s="14">
        <v>33.82</v>
      </c>
      <c r="L1165" s="14">
        <v>25</v>
      </c>
      <c r="M1165" s="14">
        <v>1.3528</v>
      </c>
      <c r="N1165" s="14" t="s">
        <v>34</v>
      </c>
      <c r="O1165" s="14">
        <v>70</v>
      </c>
      <c r="P1165" s="14"/>
      <c r="Q1165" s="15">
        <f>L1165*O1165</f>
        <v>1750</v>
      </c>
      <c r="R1165" s="16">
        <v>0</v>
      </c>
      <c r="S1165" s="16">
        <f>L1165*R1165</f>
        <v>0</v>
      </c>
      <c r="T1165" s="16">
        <f>Q1165-S1165</f>
        <v>1750</v>
      </c>
      <c r="U1165" s="16">
        <f>T1165*1</f>
        <v>1750</v>
      </c>
      <c r="V1165" s="16">
        <f>T1165-U1165</f>
        <v>0</v>
      </c>
      <c r="W1165" s="16"/>
      <c r="X1165" s="17"/>
      <c r="Y1165" s="13"/>
      <c r="Z1165" s="13" t="s">
        <v>35</v>
      </c>
    </row>
    <row r="1166" spans="1:26" x14ac:dyDescent="0.25">
      <c r="A1166" s="11">
        <v>45320</v>
      </c>
      <c r="B1166" s="12" t="s">
        <v>3003</v>
      </c>
      <c r="C1166" s="12" t="s">
        <v>3004</v>
      </c>
      <c r="D1166" s="12" t="s">
        <v>290</v>
      </c>
      <c r="E1166" s="12" t="s">
        <v>29</v>
      </c>
      <c r="F1166" s="12">
        <v>587</v>
      </c>
      <c r="G1166" s="13" t="s">
        <v>83</v>
      </c>
      <c r="H1166" s="13" t="s">
        <v>31</v>
      </c>
      <c r="I1166" s="13" t="s">
        <v>58</v>
      </c>
      <c r="J1166" s="13" t="s">
        <v>59</v>
      </c>
      <c r="K1166" s="14">
        <v>44.22</v>
      </c>
      <c r="L1166" s="14">
        <v>25</v>
      </c>
      <c r="M1166" s="14">
        <v>1.7687999999999999</v>
      </c>
      <c r="N1166" s="14" t="s">
        <v>34</v>
      </c>
      <c r="O1166" s="14">
        <v>70</v>
      </c>
      <c r="P1166" s="14"/>
      <c r="Q1166" s="15">
        <f>L1166*O1166</f>
        <v>1750</v>
      </c>
      <c r="R1166" s="16">
        <v>0</v>
      </c>
      <c r="S1166" s="16">
        <f>L1166*R1166</f>
        <v>0</v>
      </c>
      <c r="T1166" s="16">
        <f>Q1166-S1166</f>
        <v>1750</v>
      </c>
      <c r="U1166" s="16">
        <f>T1166*1</f>
        <v>1750</v>
      </c>
      <c r="V1166" s="16">
        <f>T1166-U1166</f>
        <v>0</v>
      </c>
      <c r="W1166" s="17"/>
      <c r="X1166" s="17"/>
      <c r="Y1166" s="13"/>
      <c r="Z1166" s="13" t="s">
        <v>35</v>
      </c>
    </row>
    <row r="1167" spans="1:26" x14ac:dyDescent="0.25">
      <c r="A1167" s="11">
        <v>45320</v>
      </c>
      <c r="B1167" s="12" t="s">
        <v>3005</v>
      </c>
      <c r="C1167" s="12" t="s">
        <v>3006</v>
      </c>
      <c r="D1167" s="12" t="s">
        <v>97</v>
      </c>
      <c r="E1167" s="12" t="s">
        <v>29</v>
      </c>
      <c r="F1167" s="12">
        <v>3643</v>
      </c>
      <c r="G1167" s="13" t="s">
        <v>57</v>
      </c>
      <c r="H1167" s="13" t="s">
        <v>93</v>
      </c>
      <c r="I1167" s="13" t="s">
        <v>93</v>
      </c>
      <c r="J1167" s="13" t="s">
        <v>94</v>
      </c>
      <c r="K1167" s="14">
        <v>42.96</v>
      </c>
      <c r="L1167" s="14">
        <v>25</v>
      </c>
      <c r="M1167" s="14">
        <v>1.7183999999999999</v>
      </c>
      <c r="N1167" s="14" t="s">
        <v>34</v>
      </c>
      <c r="O1167" s="14">
        <v>25</v>
      </c>
      <c r="P1167" s="14"/>
      <c r="Q1167" s="16">
        <f t="shared" ref="Q1167:Q1168" si="1838">+L1167*O1167</f>
        <v>625</v>
      </c>
      <c r="R1167" s="16">
        <v>0</v>
      </c>
      <c r="S1167" s="16">
        <f t="shared" ref="S1167:S1168" si="1839">+L1167*R1167</f>
        <v>0</v>
      </c>
      <c r="T1167" s="16">
        <f t="shared" ref="T1167:T1168" si="1840">+Q1167-S1167</f>
        <v>625</v>
      </c>
      <c r="U1167" s="16">
        <f t="shared" ref="U1167:U1168" si="1841">+T1167*1</f>
        <v>625</v>
      </c>
      <c r="V1167" s="16">
        <f t="shared" ref="V1167:V1168" si="1842">+T1167-U1167</f>
        <v>0</v>
      </c>
      <c r="W1167" s="17"/>
      <c r="X1167" s="17"/>
      <c r="Y1167" s="13"/>
      <c r="Z1167" s="13" t="s">
        <v>35</v>
      </c>
    </row>
    <row r="1168" spans="1:26" x14ac:dyDescent="0.25">
      <c r="A1168" s="11">
        <v>45320</v>
      </c>
      <c r="B1168" s="12" t="s">
        <v>3007</v>
      </c>
      <c r="C1168" s="12" t="s">
        <v>3008</v>
      </c>
      <c r="D1168" s="12" t="s">
        <v>56</v>
      </c>
      <c r="E1168" s="12" t="s">
        <v>29</v>
      </c>
      <c r="F1168" s="12">
        <v>3817</v>
      </c>
      <c r="G1168" s="13" t="s">
        <v>57</v>
      </c>
      <c r="H1168" s="13" t="s">
        <v>93</v>
      </c>
      <c r="I1168" s="13" t="s">
        <v>93</v>
      </c>
      <c r="J1168" s="13" t="s">
        <v>94</v>
      </c>
      <c r="K1168" s="14">
        <v>41.64</v>
      </c>
      <c r="L1168" s="14">
        <v>25</v>
      </c>
      <c r="M1168" s="14">
        <v>1.6656</v>
      </c>
      <c r="N1168" s="14" t="s">
        <v>34</v>
      </c>
      <c r="O1168" s="14">
        <v>25</v>
      </c>
      <c r="P1168" s="14"/>
      <c r="Q1168" s="16">
        <f t="shared" si="1838"/>
        <v>625</v>
      </c>
      <c r="R1168" s="16">
        <v>0</v>
      </c>
      <c r="S1168" s="16">
        <f t="shared" si="1839"/>
        <v>0</v>
      </c>
      <c r="T1168" s="16">
        <f t="shared" si="1840"/>
        <v>625</v>
      </c>
      <c r="U1168" s="16">
        <f t="shared" si="1841"/>
        <v>625</v>
      </c>
      <c r="V1168" s="16">
        <f t="shared" si="1842"/>
        <v>0</v>
      </c>
      <c r="W1168" s="16"/>
      <c r="X1168" s="17"/>
      <c r="Y1168" s="13"/>
      <c r="Z1168" s="13" t="s">
        <v>35</v>
      </c>
    </row>
    <row r="1169" spans="1:26" x14ac:dyDescent="0.25">
      <c r="A1169" s="11">
        <v>45320</v>
      </c>
      <c r="B1169" s="12" t="s">
        <v>3009</v>
      </c>
      <c r="C1169" s="12" t="s">
        <v>3010</v>
      </c>
      <c r="D1169" s="12" t="s">
        <v>2140</v>
      </c>
      <c r="E1169" s="12" t="s">
        <v>29</v>
      </c>
      <c r="F1169" s="12" t="s">
        <v>414</v>
      </c>
      <c r="G1169" s="13" t="s">
        <v>2985</v>
      </c>
      <c r="H1169" s="13" t="s">
        <v>31</v>
      </c>
      <c r="I1169" s="13" t="s">
        <v>58</v>
      </c>
      <c r="J1169" s="13" t="s">
        <v>59</v>
      </c>
      <c r="K1169" s="14">
        <v>43.94</v>
      </c>
      <c r="L1169" s="14">
        <v>25</v>
      </c>
      <c r="M1169" s="14">
        <v>1.7575999999999998</v>
      </c>
      <c r="N1169" s="14">
        <v>43.5</v>
      </c>
      <c r="O1169" s="14" t="s">
        <v>34</v>
      </c>
      <c r="P1169" s="14"/>
      <c r="Q1169" s="16">
        <f>K1169*N1169</f>
        <v>1911.3899999999999</v>
      </c>
      <c r="R1169" s="16">
        <v>0</v>
      </c>
      <c r="S1169" s="16">
        <f>K1169*R1169</f>
        <v>0</v>
      </c>
      <c r="T1169" s="16">
        <f>Q1169-S1169</f>
        <v>1911.3899999999999</v>
      </c>
      <c r="U1169" s="16">
        <f>T1169*1</f>
        <v>1911.3899999999999</v>
      </c>
      <c r="V1169" s="16">
        <f>T1169-U1169</f>
        <v>0</v>
      </c>
      <c r="W1169" s="17"/>
      <c r="X1169" s="17"/>
      <c r="Y1169" s="13"/>
      <c r="Z1169" s="13" t="s">
        <v>35</v>
      </c>
    </row>
    <row r="1170" spans="1:26" x14ac:dyDescent="0.25">
      <c r="A1170" s="11">
        <v>45320</v>
      </c>
      <c r="B1170" s="12" t="s">
        <v>3011</v>
      </c>
      <c r="C1170" s="12" t="s">
        <v>3012</v>
      </c>
      <c r="D1170" s="12" t="s">
        <v>79</v>
      </c>
      <c r="E1170" s="12" t="s">
        <v>29</v>
      </c>
      <c r="F1170" s="12">
        <v>3447</v>
      </c>
      <c r="G1170" s="13" t="s">
        <v>57</v>
      </c>
      <c r="H1170" s="13" t="s">
        <v>93</v>
      </c>
      <c r="I1170" s="13" t="s">
        <v>93</v>
      </c>
      <c r="J1170" s="13" t="s">
        <v>94</v>
      </c>
      <c r="K1170" s="14">
        <v>41.26</v>
      </c>
      <c r="L1170" s="14">
        <v>25</v>
      </c>
      <c r="M1170" s="14">
        <v>1.6503999999999999</v>
      </c>
      <c r="N1170" s="14" t="s">
        <v>34</v>
      </c>
      <c r="O1170" s="14">
        <v>25</v>
      </c>
      <c r="P1170" s="14"/>
      <c r="Q1170" s="16">
        <f t="shared" ref="Q1170" si="1843">+L1170*O1170</f>
        <v>625</v>
      </c>
      <c r="R1170" s="16">
        <v>0</v>
      </c>
      <c r="S1170" s="16">
        <f t="shared" ref="S1170" si="1844">+L1170*R1170</f>
        <v>0</v>
      </c>
      <c r="T1170" s="16">
        <f t="shared" ref="T1170" si="1845">+Q1170-S1170</f>
        <v>625</v>
      </c>
      <c r="U1170" s="16">
        <f t="shared" ref="U1170" si="1846">+T1170*1</f>
        <v>625</v>
      </c>
      <c r="V1170" s="16">
        <f t="shared" ref="V1170" si="1847">+T1170-U1170</f>
        <v>0</v>
      </c>
      <c r="W1170" s="16"/>
      <c r="X1170" s="17"/>
      <c r="Y1170" s="13"/>
      <c r="Z1170" s="13" t="s">
        <v>35</v>
      </c>
    </row>
    <row r="1171" spans="1:26" x14ac:dyDescent="0.25">
      <c r="A1171" s="11">
        <v>45320</v>
      </c>
      <c r="B1171" s="12" t="s">
        <v>3013</v>
      </c>
      <c r="C1171" s="12" t="s">
        <v>3014</v>
      </c>
      <c r="D1171" s="12" t="s">
        <v>144</v>
      </c>
      <c r="E1171" s="12" t="s">
        <v>29</v>
      </c>
      <c r="F1171" s="12">
        <v>476</v>
      </c>
      <c r="G1171" s="13" t="s">
        <v>145</v>
      </c>
      <c r="H1171" s="13" t="s">
        <v>31</v>
      </c>
      <c r="I1171" s="13" t="s">
        <v>40</v>
      </c>
      <c r="J1171" s="13" t="s">
        <v>41</v>
      </c>
      <c r="K1171" s="14">
        <v>36.94</v>
      </c>
      <c r="L1171" s="14">
        <v>25</v>
      </c>
      <c r="M1171" s="14">
        <v>1.4775999999999998</v>
      </c>
      <c r="N1171" s="14">
        <v>46</v>
      </c>
      <c r="O1171" s="14" t="s">
        <v>34</v>
      </c>
      <c r="P1171" s="14"/>
      <c r="Q1171" s="16">
        <f>K1171*N1171</f>
        <v>1699.2399999999998</v>
      </c>
      <c r="R1171" s="16">
        <v>0</v>
      </c>
      <c r="S1171" s="16">
        <f>K1171*R1171</f>
        <v>0</v>
      </c>
      <c r="T1171" s="16">
        <f>Q1171-S1171</f>
        <v>1699.2399999999998</v>
      </c>
      <c r="U1171" s="16">
        <f>T1171*1</f>
        <v>1699.2399999999998</v>
      </c>
      <c r="V1171" s="16">
        <f>T1171-U1171</f>
        <v>0</v>
      </c>
      <c r="W1171" s="16"/>
      <c r="X1171" s="17"/>
      <c r="Y1171" s="13"/>
      <c r="Z1171" s="13" t="s">
        <v>35</v>
      </c>
    </row>
    <row r="1172" spans="1:26" x14ac:dyDescent="0.25">
      <c r="A1172" s="11">
        <v>45320</v>
      </c>
      <c r="B1172" s="12" t="s">
        <v>3015</v>
      </c>
      <c r="C1172" s="12" t="s">
        <v>3016</v>
      </c>
      <c r="D1172" s="12" t="s">
        <v>244</v>
      </c>
      <c r="E1172" s="12" t="s">
        <v>29</v>
      </c>
      <c r="F1172" s="12">
        <v>3586</v>
      </c>
      <c r="G1172" s="13" t="s">
        <v>57</v>
      </c>
      <c r="H1172" s="13" t="s">
        <v>93</v>
      </c>
      <c r="I1172" s="13" t="s">
        <v>93</v>
      </c>
      <c r="J1172" s="13" t="s">
        <v>94</v>
      </c>
      <c r="K1172" s="14">
        <v>39.6</v>
      </c>
      <c r="L1172" s="14">
        <v>25</v>
      </c>
      <c r="M1172" s="14">
        <v>1.5840000000000001</v>
      </c>
      <c r="N1172" s="14" t="s">
        <v>34</v>
      </c>
      <c r="O1172" s="14">
        <v>25</v>
      </c>
      <c r="P1172" s="14"/>
      <c r="Q1172" s="16">
        <f t="shared" ref="Q1172:Q1173" si="1848">+L1172*O1172</f>
        <v>625</v>
      </c>
      <c r="R1172" s="16">
        <v>0</v>
      </c>
      <c r="S1172" s="16">
        <f t="shared" ref="S1172:S1173" si="1849">+L1172*R1172</f>
        <v>0</v>
      </c>
      <c r="T1172" s="16">
        <f t="shared" ref="T1172:T1175" si="1850">+Q1172-S1172</f>
        <v>625</v>
      </c>
      <c r="U1172" s="16">
        <f t="shared" ref="U1172:U1173" si="1851">+T1172*1</f>
        <v>625</v>
      </c>
      <c r="V1172" s="16">
        <f t="shared" ref="V1172:V1173" si="1852">+T1172-U1172</f>
        <v>0</v>
      </c>
      <c r="W1172" s="16"/>
      <c r="X1172" s="17"/>
      <c r="Y1172" s="13"/>
      <c r="Z1172" s="13" t="s">
        <v>35</v>
      </c>
    </row>
    <row r="1173" spans="1:26" x14ac:dyDescent="0.25">
      <c r="A1173" s="11">
        <v>45320</v>
      </c>
      <c r="B1173" s="12" t="s">
        <v>3017</v>
      </c>
      <c r="C1173" s="12" t="s">
        <v>3018</v>
      </c>
      <c r="D1173" s="12" t="s">
        <v>208</v>
      </c>
      <c r="E1173" s="12" t="s">
        <v>29</v>
      </c>
      <c r="F1173" s="12">
        <v>3587</v>
      </c>
      <c r="G1173" s="13" t="s">
        <v>57</v>
      </c>
      <c r="H1173" s="13" t="s">
        <v>93</v>
      </c>
      <c r="I1173" s="13" t="s">
        <v>93</v>
      </c>
      <c r="J1173" s="13" t="s">
        <v>94</v>
      </c>
      <c r="K1173" s="14">
        <v>40.799999999999997</v>
      </c>
      <c r="L1173" s="14">
        <v>25</v>
      </c>
      <c r="M1173" s="14">
        <v>1.6319999999999999</v>
      </c>
      <c r="N1173" s="14" t="s">
        <v>34</v>
      </c>
      <c r="O1173" s="14">
        <v>25</v>
      </c>
      <c r="P1173" s="14"/>
      <c r="Q1173" s="16">
        <f t="shared" si="1848"/>
        <v>625</v>
      </c>
      <c r="R1173" s="16">
        <v>0</v>
      </c>
      <c r="S1173" s="16">
        <f t="shared" si="1849"/>
        <v>0</v>
      </c>
      <c r="T1173" s="16">
        <f t="shared" si="1850"/>
        <v>625</v>
      </c>
      <c r="U1173" s="16">
        <f t="shared" si="1851"/>
        <v>625</v>
      </c>
      <c r="V1173" s="16">
        <f t="shared" si="1852"/>
        <v>0</v>
      </c>
      <c r="W1173" s="17"/>
      <c r="X1173" s="17"/>
      <c r="Y1173" s="13"/>
      <c r="Z1173" s="13" t="s">
        <v>35</v>
      </c>
    </row>
    <row r="1174" spans="1:26" x14ac:dyDescent="0.25">
      <c r="A1174" s="11">
        <v>45320</v>
      </c>
      <c r="B1174" s="12" t="s">
        <v>3019</v>
      </c>
      <c r="C1174" s="12" t="s">
        <v>3020</v>
      </c>
      <c r="D1174" s="12" t="s">
        <v>107</v>
      </c>
      <c r="E1174" s="12" t="s">
        <v>29</v>
      </c>
      <c r="F1174" s="12" t="s">
        <v>45</v>
      </c>
      <c r="G1174" s="13" t="s">
        <v>46</v>
      </c>
      <c r="H1174" s="13" t="s">
        <v>31</v>
      </c>
      <c r="I1174" s="13" t="s">
        <v>58</v>
      </c>
      <c r="J1174" s="13" t="s">
        <v>59</v>
      </c>
      <c r="K1174" s="14">
        <v>4.9800000000000004</v>
      </c>
      <c r="L1174" s="14">
        <v>3</v>
      </c>
      <c r="M1174" s="14">
        <v>1.6600000000000001</v>
      </c>
      <c r="N1174" s="14">
        <v>45</v>
      </c>
      <c r="O1174" s="14" t="s">
        <v>34</v>
      </c>
      <c r="P1174" s="14"/>
      <c r="Q1174" s="15">
        <f t="shared" ref="Q1174" si="1853">+K1174*N1174</f>
        <v>224.10000000000002</v>
      </c>
      <c r="R1174" s="16">
        <v>0</v>
      </c>
      <c r="S1174" s="16">
        <f t="shared" ref="S1174" si="1854">+K1174*R1174</f>
        <v>0</v>
      </c>
      <c r="T1174" s="16">
        <f t="shared" si="1850"/>
        <v>224.10000000000002</v>
      </c>
      <c r="U1174" s="16">
        <f>+T1174*0</f>
        <v>0</v>
      </c>
      <c r="V1174" s="16">
        <f>+T1174-U1174</f>
        <v>224.10000000000002</v>
      </c>
      <c r="W1174" s="16"/>
      <c r="X1174" s="17"/>
      <c r="Y1174" s="13"/>
      <c r="Z1174" s="13" t="s">
        <v>35</v>
      </c>
    </row>
    <row r="1175" spans="1:26" x14ac:dyDescent="0.25">
      <c r="A1175" s="11">
        <v>45320</v>
      </c>
      <c r="B1175" s="12" t="s">
        <v>3021</v>
      </c>
      <c r="C1175" s="12" t="s">
        <v>3022</v>
      </c>
      <c r="D1175" s="12" t="s">
        <v>89</v>
      </c>
      <c r="E1175" s="12" t="s">
        <v>29</v>
      </c>
      <c r="F1175" s="12">
        <v>3494</v>
      </c>
      <c r="G1175" s="13" t="s">
        <v>57</v>
      </c>
      <c r="H1175" s="13" t="s">
        <v>93</v>
      </c>
      <c r="I1175" s="13" t="s">
        <v>93</v>
      </c>
      <c r="J1175" s="13" t="s">
        <v>94</v>
      </c>
      <c r="K1175" s="14">
        <v>42.36</v>
      </c>
      <c r="L1175" s="14">
        <v>25</v>
      </c>
      <c r="M1175" s="14">
        <v>1.6943999999999999</v>
      </c>
      <c r="N1175" s="14" t="s">
        <v>34</v>
      </c>
      <c r="O1175" s="14">
        <v>25</v>
      </c>
      <c r="P1175" s="14"/>
      <c r="Q1175" s="16">
        <f t="shared" ref="Q1175" si="1855">+L1175*O1175</f>
        <v>625</v>
      </c>
      <c r="R1175" s="16">
        <v>0</v>
      </c>
      <c r="S1175" s="16">
        <f t="shared" ref="S1175" si="1856">+L1175*R1175</f>
        <v>0</v>
      </c>
      <c r="T1175" s="16">
        <f t="shared" si="1850"/>
        <v>625</v>
      </c>
      <c r="U1175" s="16">
        <f t="shared" ref="U1175" si="1857">+T1175*1</f>
        <v>625</v>
      </c>
      <c r="V1175" s="16">
        <f t="shared" ref="V1175" si="1858">+T1175-U1175</f>
        <v>0</v>
      </c>
      <c r="W1175" s="16"/>
      <c r="X1175" s="17"/>
      <c r="Y1175" s="13"/>
      <c r="Z1175" s="13" t="s">
        <v>35</v>
      </c>
    </row>
    <row r="1176" spans="1:26" x14ac:dyDescent="0.25">
      <c r="A1176" s="11">
        <v>45320</v>
      </c>
      <c r="B1176" s="12" t="s">
        <v>3023</v>
      </c>
      <c r="C1176" s="12" t="s">
        <v>3024</v>
      </c>
      <c r="D1176" s="12" t="s">
        <v>2267</v>
      </c>
      <c r="E1176" s="12" t="s">
        <v>29</v>
      </c>
      <c r="F1176" s="12">
        <v>477</v>
      </c>
      <c r="G1176" s="13" t="s">
        <v>145</v>
      </c>
      <c r="H1176" s="13" t="s">
        <v>47</v>
      </c>
      <c r="I1176" s="13" t="s">
        <v>3025</v>
      </c>
      <c r="J1176" s="13" t="s">
        <v>308</v>
      </c>
      <c r="K1176" s="14">
        <v>35.700000000000003</v>
      </c>
      <c r="L1176" s="14">
        <v>25</v>
      </c>
      <c r="M1176" s="14">
        <v>1.4280000000000002</v>
      </c>
      <c r="N1176" s="14">
        <v>32</v>
      </c>
      <c r="O1176" s="14" t="s">
        <v>34</v>
      </c>
      <c r="P1176" s="14"/>
      <c r="Q1176" s="16">
        <f>K1176*N1176</f>
        <v>1142.4000000000001</v>
      </c>
      <c r="R1176" s="16">
        <v>0</v>
      </c>
      <c r="S1176" s="16">
        <f>K1176*R1176</f>
        <v>0</v>
      </c>
      <c r="T1176" s="16">
        <f>Q1176-S1176</f>
        <v>1142.4000000000001</v>
      </c>
      <c r="U1176" s="16">
        <f>T1176*1</f>
        <v>1142.4000000000001</v>
      </c>
      <c r="V1176" s="16">
        <f>T1176-U1176</f>
        <v>0</v>
      </c>
      <c r="W1176" s="16"/>
      <c r="X1176" s="17"/>
      <c r="Y1176" s="13"/>
      <c r="Z1176" s="13" t="s">
        <v>35</v>
      </c>
    </row>
    <row r="1177" spans="1:26" x14ac:dyDescent="0.25">
      <c r="A1177" s="11">
        <v>45320</v>
      </c>
      <c r="B1177" s="12" t="s">
        <v>3026</v>
      </c>
      <c r="C1177" s="12" t="s">
        <v>3027</v>
      </c>
      <c r="D1177" s="12" t="s">
        <v>38</v>
      </c>
      <c r="E1177" s="12" t="s">
        <v>29</v>
      </c>
      <c r="F1177" s="12">
        <v>64</v>
      </c>
      <c r="G1177" s="13" t="s">
        <v>83</v>
      </c>
      <c r="H1177" s="13" t="s">
        <v>31</v>
      </c>
      <c r="I1177" s="13" t="s">
        <v>40</v>
      </c>
      <c r="J1177" s="13" t="s">
        <v>41</v>
      </c>
      <c r="K1177" s="14">
        <v>38.5</v>
      </c>
      <c r="L1177" s="14">
        <v>25</v>
      </c>
      <c r="M1177" s="14">
        <v>1.54</v>
      </c>
      <c r="N1177" s="14" t="s">
        <v>34</v>
      </c>
      <c r="O1177" s="14">
        <v>70</v>
      </c>
      <c r="P1177" s="14"/>
      <c r="Q1177" s="15">
        <f>L1177*O1177</f>
        <v>1750</v>
      </c>
      <c r="R1177" s="16">
        <v>0</v>
      </c>
      <c r="S1177" s="16">
        <f>L1177*R1177</f>
        <v>0</v>
      </c>
      <c r="T1177" s="16">
        <f>Q1177-S1177</f>
        <v>1750</v>
      </c>
      <c r="U1177" s="16">
        <f>T1177*1</f>
        <v>1750</v>
      </c>
      <c r="V1177" s="16">
        <f>T1177-U1177</f>
        <v>0</v>
      </c>
      <c r="W1177" s="16"/>
      <c r="X1177" s="16"/>
      <c r="Y1177" s="13"/>
      <c r="Z1177" s="13" t="s">
        <v>35</v>
      </c>
    </row>
    <row r="1178" spans="1:26" x14ac:dyDescent="0.25">
      <c r="A1178" s="11">
        <v>45320</v>
      </c>
      <c r="B1178" s="12" t="s">
        <v>3028</v>
      </c>
      <c r="C1178" s="12" t="s">
        <v>3029</v>
      </c>
      <c r="D1178" s="12" t="s">
        <v>699</v>
      </c>
      <c r="E1178" s="12" t="s">
        <v>29</v>
      </c>
      <c r="F1178" s="12">
        <v>485</v>
      </c>
      <c r="G1178" s="13" t="s">
        <v>83</v>
      </c>
      <c r="H1178" s="13" t="s">
        <v>31</v>
      </c>
      <c r="I1178" s="13" t="s">
        <v>58</v>
      </c>
      <c r="J1178" s="13" t="s">
        <v>59</v>
      </c>
      <c r="K1178" s="14">
        <v>41.1</v>
      </c>
      <c r="L1178" s="14">
        <v>25</v>
      </c>
      <c r="M1178" s="14">
        <v>1.6440000000000001</v>
      </c>
      <c r="N1178" s="14" t="s">
        <v>34</v>
      </c>
      <c r="O1178" s="14">
        <v>70</v>
      </c>
      <c r="P1178" s="14"/>
      <c r="Q1178" s="15">
        <f>L1178*O1178</f>
        <v>1750</v>
      </c>
      <c r="R1178" s="16">
        <v>0</v>
      </c>
      <c r="S1178" s="16">
        <f>L1178*R1178</f>
        <v>0</v>
      </c>
      <c r="T1178" s="16">
        <f>Q1178-S1178</f>
        <v>1750</v>
      </c>
      <c r="U1178" s="16">
        <f>T1178*1</f>
        <v>1750</v>
      </c>
      <c r="V1178" s="16">
        <f>T1178-U1178</f>
        <v>0</v>
      </c>
      <c r="W1178" s="16"/>
      <c r="X1178" s="17"/>
      <c r="Y1178" s="13"/>
      <c r="Z1178" s="13" t="s">
        <v>35</v>
      </c>
    </row>
    <row r="1179" spans="1:26" x14ac:dyDescent="0.25">
      <c r="A1179" s="11">
        <v>45320</v>
      </c>
      <c r="B1179" s="12" t="s">
        <v>3030</v>
      </c>
      <c r="C1179" s="12" t="s">
        <v>3031</v>
      </c>
      <c r="D1179" s="12" t="s">
        <v>306</v>
      </c>
      <c r="E1179" s="12" t="s">
        <v>29</v>
      </c>
      <c r="F1179" s="12">
        <v>283</v>
      </c>
      <c r="G1179" s="13" t="s">
        <v>83</v>
      </c>
      <c r="H1179" s="13" t="s">
        <v>31</v>
      </c>
      <c r="I1179" s="13" t="s">
        <v>58</v>
      </c>
      <c r="J1179" s="13" t="s">
        <v>59</v>
      </c>
      <c r="K1179" s="14">
        <v>41.04</v>
      </c>
      <c r="L1179" s="14">
        <v>25</v>
      </c>
      <c r="M1179" s="14">
        <v>1.6415999999999999</v>
      </c>
      <c r="N1179" s="14" t="s">
        <v>34</v>
      </c>
      <c r="O1179" s="14">
        <v>70</v>
      </c>
      <c r="P1179" s="14"/>
      <c r="Q1179" s="15">
        <f>L1179*O1179</f>
        <v>1750</v>
      </c>
      <c r="R1179" s="16">
        <v>0</v>
      </c>
      <c r="S1179" s="16">
        <f>L1179*R1179</f>
        <v>0</v>
      </c>
      <c r="T1179" s="16">
        <f>Q1179-S1179</f>
        <v>1750</v>
      </c>
      <c r="U1179" s="16">
        <f>T1179*1</f>
        <v>1750</v>
      </c>
      <c r="V1179" s="16">
        <f>T1179-U1179</f>
        <v>0</v>
      </c>
      <c r="W1179" s="16"/>
      <c r="X1179" s="16"/>
      <c r="Y1179" s="13"/>
      <c r="Z1179" s="13" t="s">
        <v>35</v>
      </c>
    </row>
    <row r="1180" spans="1:26" x14ac:dyDescent="0.25">
      <c r="A1180" s="11">
        <v>45320</v>
      </c>
      <c r="B1180" s="12" t="s">
        <v>3032</v>
      </c>
      <c r="C1180" s="12" t="s">
        <v>3033</v>
      </c>
      <c r="D1180" s="12" t="s">
        <v>110</v>
      </c>
      <c r="E1180" s="12" t="s">
        <v>29</v>
      </c>
      <c r="F1180" s="12" t="s">
        <v>45</v>
      </c>
      <c r="G1180" s="13" t="s">
        <v>46</v>
      </c>
      <c r="H1180" s="13" t="s">
        <v>31</v>
      </c>
      <c r="I1180" s="13" t="s">
        <v>3034</v>
      </c>
      <c r="J1180" s="13" t="s">
        <v>3035</v>
      </c>
      <c r="K1180" s="14">
        <v>9.56</v>
      </c>
      <c r="L1180" s="14">
        <v>6</v>
      </c>
      <c r="M1180" s="14">
        <v>1.5933333333333335</v>
      </c>
      <c r="N1180" s="14">
        <v>50</v>
      </c>
      <c r="O1180" s="14" t="s">
        <v>34</v>
      </c>
      <c r="P1180" s="14"/>
      <c r="Q1180" s="15">
        <f t="shared" ref="Q1180" si="1859">+K1180*N1180</f>
        <v>478</v>
      </c>
      <c r="R1180" s="16">
        <v>0</v>
      </c>
      <c r="S1180" s="16">
        <f t="shared" ref="S1180" si="1860">+K1180*R1180</f>
        <v>0</v>
      </c>
      <c r="T1180" s="16">
        <f t="shared" ref="T1180" si="1861">+Q1180-S1180</f>
        <v>478</v>
      </c>
      <c r="U1180" s="16">
        <f>+T1180*0</f>
        <v>0</v>
      </c>
      <c r="V1180" s="16">
        <f>+T1180-U1180</f>
        <v>478</v>
      </c>
      <c r="W1180" s="17"/>
      <c r="X1180" s="17"/>
      <c r="Y1180" s="13"/>
      <c r="Z1180" s="13" t="s">
        <v>35</v>
      </c>
    </row>
    <row r="1181" spans="1:26" x14ac:dyDescent="0.25">
      <c r="A1181" s="11">
        <v>45320</v>
      </c>
      <c r="B1181" s="12" t="s">
        <v>3036</v>
      </c>
      <c r="C1181" s="12" t="s">
        <v>3037</v>
      </c>
      <c r="D1181" s="12" t="s">
        <v>2140</v>
      </c>
      <c r="E1181" s="12" t="s">
        <v>29</v>
      </c>
      <c r="F1181" s="12" t="s">
        <v>414</v>
      </c>
      <c r="G1181" s="13" t="s">
        <v>2985</v>
      </c>
      <c r="H1181" s="13" t="s">
        <v>31</v>
      </c>
      <c r="I1181" s="13" t="s">
        <v>58</v>
      </c>
      <c r="J1181" s="13" t="s">
        <v>59</v>
      </c>
      <c r="K1181" s="14">
        <v>43.74</v>
      </c>
      <c r="L1181" s="14">
        <v>25</v>
      </c>
      <c r="M1181" s="14">
        <v>1.7496</v>
      </c>
      <c r="N1181" s="14">
        <v>43.5</v>
      </c>
      <c r="O1181" s="14" t="s">
        <v>34</v>
      </c>
      <c r="P1181" s="14"/>
      <c r="Q1181" s="16">
        <f>K1181*N1181</f>
        <v>1902.69</v>
      </c>
      <c r="R1181" s="16">
        <v>0</v>
      </c>
      <c r="S1181" s="16">
        <f>K1181*R1181</f>
        <v>0</v>
      </c>
      <c r="T1181" s="16">
        <f>Q1181-S1181</f>
        <v>1902.69</v>
      </c>
      <c r="U1181" s="16">
        <f>T1181*1</f>
        <v>1902.69</v>
      </c>
      <c r="V1181" s="16">
        <f>T1181-U1181</f>
        <v>0</v>
      </c>
      <c r="W1181" s="17"/>
      <c r="X1181" s="17"/>
      <c r="Y1181" s="13"/>
      <c r="Z1181" s="13" t="s">
        <v>35</v>
      </c>
    </row>
    <row r="1182" spans="1:26" x14ac:dyDescent="0.25">
      <c r="A1182" s="11">
        <v>45320</v>
      </c>
      <c r="B1182" s="12" t="s">
        <v>3038</v>
      </c>
      <c r="C1182" s="12" t="s">
        <v>3039</v>
      </c>
      <c r="D1182" s="12" t="s">
        <v>531</v>
      </c>
      <c r="E1182" s="12" t="s">
        <v>29</v>
      </c>
      <c r="F1182" s="12">
        <v>2264</v>
      </c>
      <c r="G1182" s="13" t="s">
        <v>101</v>
      </c>
      <c r="H1182" s="13" t="s">
        <v>93</v>
      </c>
      <c r="I1182" s="13" t="s">
        <v>93</v>
      </c>
      <c r="J1182" s="13" t="s">
        <v>94</v>
      </c>
      <c r="K1182" s="14">
        <v>36.56</v>
      </c>
      <c r="L1182" s="14">
        <v>25</v>
      </c>
      <c r="M1182" s="14">
        <v>1.4624000000000001</v>
      </c>
      <c r="N1182" s="14">
        <v>17</v>
      </c>
      <c r="O1182" s="14" t="s">
        <v>34</v>
      </c>
      <c r="P1182" s="14"/>
      <c r="Q1182" s="15">
        <f t="shared" ref="Q1182:Q1183" si="1862">K1182*N1182</f>
        <v>621.52</v>
      </c>
      <c r="R1182" s="16">
        <v>0</v>
      </c>
      <c r="S1182" s="16">
        <f t="shared" ref="S1182:S1183" si="1863">K1182*R1182</f>
        <v>0</v>
      </c>
      <c r="T1182" s="16">
        <f t="shared" ref="T1182:T1183" si="1864">Q1182-S1182</f>
        <v>621.52</v>
      </c>
      <c r="U1182" s="16">
        <f t="shared" ref="U1182:U1183" si="1865">T1182*1</f>
        <v>621.52</v>
      </c>
      <c r="V1182" s="16">
        <f t="shared" ref="V1182:V1183" si="1866">T1182-U1182</f>
        <v>0</v>
      </c>
      <c r="W1182" s="16"/>
      <c r="X1182" s="17"/>
      <c r="Y1182" s="13"/>
      <c r="Z1182" s="13" t="s">
        <v>35</v>
      </c>
    </row>
    <row r="1183" spans="1:26" x14ac:dyDescent="0.25">
      <c r="A1183" s="11">
        <v>45320</v>
      </c>
      <c r="B1183" s="12" t="s">
        <v>3040</v>
      </c>
      <c r="C1183" s="12" t="s">
        <v>3041</v>
      </c>
      <c r="D1183" s="12" t="s">
        <v>100</v>
      </c>
      <c r="E1183" s="12" t="s">
        <v>29</v>
      </c>
      <c r="F1183" s="12">
        <v>2122</v>
      </c>
      <c r="G1183" s="13" t="s">
        <v>101</v>
      </c>
      <c r="H1183" s="13" t="s">
        <v>93</v>
      </c>
      <c r="I1183" s="13" t="s">
        <v>93</v>
      </c>
      <c r="J1183" s="13" t="s">
        <v>94</v>
      </c>
      <c r="K1183" s="14">
        <v>37.06</v>
      </c>
      <c r="L1183" s="14">
        <v>25</v>
      </c>
      <c r="M1183" s="14">
        <v>1.4824000000000002</v>
      </c>
      <c r="N1183" s="14">
        <v>17</v>
      </c>
      <c r="O1183" s="14" t="s">
        <v>34</v>
      </c>
      <c r="P1183" s="14"/>
      <c r="Q1183" s="15">
        <f t="shared" si="1862"/>
        <v>630.02</v>
      </c>
      <c r="R1183" s="16">
        <v>0</v>
      </c>
      <c r="S1183" s="16">
        <f t="shared" si="1863"/>
        <v>0</v>
      </c>
      <c r="T1183" s="16">
        <f t="shared" si="1864"/>
        <v>630.02</v>
      </c>
      <c r="U1183" s="16">
        <f t="shared" si="1865"/>
        <v>630.02</v>
      </c>
      <c r="V1183" s="16">
        <f t="shared" si="1866"/>
        <v>0</v>
      </c>
      <c r="W1183" s="17"/>
      <c r="X1183" s="17"/>
      <c r="Y1183" s="13"/>
      <c r="Z1183" s="13" t="s">
        <v>35</v>
      </c>
    </row>
    <row r="1184" spans="1:26" x14ac:dyDescent="0.25">
      <c r="A1184" s="11">
        <v>45320</v>
      </c>
      <c r="B1184" s="12" t="s">
        <v>3042</v>
      </c>
      <c r="C1184" s="12" t="s">
        <v>3043</v>
      </c>
      <c r="D1184" s="12" t="s">
        <v>290</v>
      </c>
      <c r="E1184" s="12" t="s">
        <v>29</v>
      </c>
      <c r="F1184" s="12">
        <v>588</v>
      </c>
      <c r="G1184" s="13" t="s">
        <v>83</v>
      </c>
      <c r="H1184" s="13" t="s">
        <v>31</v>
      </c>
      <c r="I1184" s="13" t="s">
        <v>40</v>
      </c>
      <c r="J1184" s="13" t="s">
        <v>41</v>
      </c>
      <c r="K1184" s="14">
        <v>38.58</v>
      </c>
      <c r="L1184" s="14">
        <v>25</v>
      </c>
      <c r="M1184" s="14">
        <v>1.5431999999999999</v>
      </c>
      <c r="N1184" s="14" t="s">
        <v>34</v>
      </c>
      <c r="O1184" s="14">
        <v>70</v>
      </c>
      <c r="P1184" s="14"/>
      <c r="Q1184" s="15">
        <f>L1184*O1184</f>
        <v>1750</v>
      </c>
      <c r="R1184" s="16">
        <v>0</v>
      </c>
      <c r="S1184" s="16">
        <f>L1184*R1184</f>
        <v>0</v>
      </c>
      <c r="T1184" s="16">
        <f>Q1184-S1184</f>
        <v>1750</v>
      </c>
      <c r="U1184" s="16">
        <f>T1184*1</f>
        <v>1750</v>
      </c>
      <c r="V1184" s="16">
        <f>T1184-U1184</f>
        <v>0</v>
      </c>
      <c r="W1184" s="17"/>
      <c r="X1184" s="17"/>
      <c r="Y1184" s="13"/>
      <c r="Z1184" s="13" t="s">
        <v>35</v>
      </c>
    </row>
    <row r="1185" spans="1:26" x14ac:dyDescent="0.25">
      <c r="A1185" s="11">
        <v>45320</v>
      </c>
      <c r="B1185" s="12" t="s">
        <v>3044</v>
      </c>
      <c r="C1185" s="12" t="s">
        <v>3045</v>
      </c>
      <c r="D1185" s="12" t="s">
        <v>117</v>
      </c>
      <c r="E1185" s="12" t="s">
        <v>29</v>
      </c>
      <c r="F1185" s="12">
        <v>302</v>
      </c>
      <c r="G1185" s="13" t="s">
        <v>83</v>
      </c>
      <c r="H1185" s="13" t="s">
        <v>31</v>
      </c>
      <c r="I1185" s="13" t="s">
        <v>58</v>
      </c>
      <c r="J1185" s="13" t="s">
        <v>59</v>
      </c>
      <c r="K1185" s="14">
        <v>32.1</v>
      </c>
      <c r="L1185" s="14">
        <v>22</v>
      </c>
      <c r="M1185" s="14">
        <v>1.4590909090909092</v>
      </c>
      <c r="N1185" s="14" t="s">
        <v>34</v>
      </c>
      <c r="O1185" s="14">
        <v>70</v>
      </c>
      <c r="P1185" s="14"/>
      <c r="Q1185" s="15">
        <f>L1185*O1185</f>
        <v>1540</v>
      </c>
      <c r="R1185" s="16">
        <v>0</v>
      </c>
      <c r="S1185" s="16">
        <f>L1185*R1185</f>
        <v>0</v>
      </c>
      <c r="T1185" s="16">
        <f>Q1185-S1185</f>
        <v>1540</v>
      </c>
      <c r="U1185" s="16">
        <f>T1185*1</f>
        <v>1540</v>
      </c>
      <c r="V1185" s="16">
        <f>T1185-U1185</f>
        <v>0</v>
      </c>
      <c r="W1185" s="17"/>
      <c r="X1185" s="17"/>
      <c r="Y1185" s="13"/>
      <c r="Z1185" s="13" t="s">
        <v>35</v>
      </c>
    </row>
    <row r="1186" spans="1:26" x14ac:dyDescent="0.25">
      <c r="A1186" s="11">
        <v>45320</v>
      </c>
      <c r="B1186" s="12" t="s">
        <v>3046</v>
      </c>
      <c r="C1186" s="12" t="s">
        <v>3047</v>
      </c>
      <c r="D1186" s="12" t="s">
        <v>97</v>
      </c>
      <c r="E1186" s="12" t="s">
        <v>29</v>
      </c>
      <c r="F1186" s="12">
        <v>3644</v>
      </c>
      <c r="G1186" s="13" t="s">
        <v>57</v>
      </c>
      <c r="H1186" s="13" t="s">
        <v>31</v>
      </c>
      <c r="I1186" s="13" t="s">
        <v>40</v>
      </c>
      <c r="J1186" s="13" t="s">
        <v>41</v>
      </c>
      <c r="K1186" s="14">
        <v>36.6</v>
      </c>
      <c r="L1186" s="14">
        <v>25</v>
      </c>
      <c r="M1186" s="14">
        <v>1.464</v>
      </c>
      <c r="N1186" s="14" t="s">
        <v>34</v>
      </c>
      <c r="O1186" s="14">
        <v>68</v>
      </c>
      <c r="P1186" s="14"/>
      <c r="Q1186" s="16">
        <f t="shared" ref="Q1186:Q1189" si="1867">+L1186*O1186</f>
        <v>1700</v>
      </c>
      <c r="R1186" s="16">
        <v>0</v>
      </c>
      <c r="S1186" s="16">
        <f t="shared" ref="S1186:S1189" si="1868">+L1186*R1186</f>
        <v>0</v>
      </c>
      <c r="T1186" s="16">
        <f t="shared" ref="T1186:T1191" si="1869">+Q1186-S1186</f>
        <v>1700</v>
      </c>
      <c r="U1186" s="16">
        <f t="shared" ref="U1186:U1189" si="1870">+T1186*1</f>
        <v>1700</v>
      </c>
      <c r="V1186" s="16">
        <f t="shared" ref="V1186:V1189" si="1871">+T1186-U1186</f>
        <v>0</v>
      </c>
      <c r="W1186" s="17"/>
      <c r="X1186" s="17"/>
      <c r="Y1186" s="13"/>
      <c r="Z1186" s="13" t="s">
        <v>35</v>
      </c>
    </row>
    <row r="1187" spans="1:26" x14ac:dyDescent="0.25">
      <c r="A1187" s="11">
        <v>45320</v>
      </c>
      <c r="B1187" s="12" t="s">
        <v>3048</v>
      </c>
      <c r="C1187" s="12" t="s">
        <v>3049</v>
      </c>
      <c r="D1187" s="12" t="s">
        <v>79</v>
      </c>
      <c r="E1187" s="12" t="s">
        <v>29</v>
      </c>
      <c r="F1187" s="12">
        <v>3448</v>
      </c>
      <c r="G1187" s="13" t="s">
        <v>57</v>
      </c>
      <c r="H1187" s="13" t="s">
        <v>93</v>
      </c>
      <c r="I1187" s="13" t="s">
        <v>93</v>
      </c>
      <c r="J1187" s="13" t="s">
        <v>94</v>
      </c>
      <c r="K1187" s="14">
        <v>43</v>
      </c>
      <c r="L1187" s="14">
        <v>25</v>
      </c>
      <c r="M1187" s="14">
        <v>1.72</v>
      </c>
      <c r="N1187" s="14" t="s">
        <v>34</v>
      </c>
      <c r="O1187" s="14">
        <v>25</v>
      </c>
      <c r="P1187" s="14"/>
      <c r="Q1187" s="16">
        <f t="shared" si="1867"/>
        <v>625</v>
      </c>
      <c r="R1187" s="16">
        <v>0</v>
      </c>
      <c r="S1187" s="16">
        <f t="shared" si="1868"/>
        <v>0</v>
      </c>
      <c r="T1187" s="16">
        <f t="shared" si="1869"/>
        <v>625</v>
      </c>
      <c r="U1187" s="16">
        <f t="shared" si="1870"/>
        <v>625</v>
      </c>
      <c r="V1187" s="16">
        <f t="shared" si="1871"/>
        <v>0</v>
      </c>
      <c r="W1187" s="17"/>
      <c r="X1187" s="17"/>
      <c r="Y1187" s="13"/>
      <c r="Z1187" s="13" t="s">
        <v>35</v>
      </c>
    </row>
    <row r="1188" spans="1:26" x14ac:dyDescent="0.25">
      <c r="A1188" s="11">
        <v>45320</v>
      </c>
      <c r="B1188" s="12" t="s">
        <v>3050</v>
      </c>
      <c r="C1188" s="12" t="s">
        <v>3051</v>
      </c>
      <c r="D1188" s="12" t="s">
        <v>89</v>
      </c>
      <c r="E1188" s="12" t="s">
        <v>29</v>
      </c>
      <c r="F1188" s="12">
        <v>3495</v>
      </c>
      <c r="G1188" s="13" t="s">
        <v>57</v>
      </c>
      <c r="H1188" s="13" t="s">
        <v>93</v>
      </c>
      <c r="I1188" s="13" t="s">
        <v>93</v>
      </c>
      <c r="J1188" s="13" t="s">
        <v>94</v>
      </c>
      <c r="K1188" s="14">
        <v>42.58</v>
      </c>
      <c r="L1188" s="14">
        <v>25</v>
      </c>
      <c r="M1188" s="14">
        <v>1.7031999999999998</v>
      </c>
      <c r="N1188" s="14" t="s">
        <v>34</v>
      </c>
      <c r="O1188" s="14">
        <v>25</v>
      </c>
      <c r="P1188" s="14"/>
      <c r="Q1188" s="16">
        <f t="shared" si="1867"/>
        <v>625</v>
      </c>
      <c r="R1188" s="16">
        <v>0</v>
      </c>
      <c r="S1188" s="16">
        <f t="shared" si="1868"/>
        <v>0</v>
      </c>
      <c r="T1188" s="16">
        <f t="shared" si="1869"/>
        <v>625</v>
      </c>
      <c r="U1188" s="16">
        <f t="shared" si="1870"/>
        <v>625</v>
      </c>
      <c r="V1188" s="16">
        <f t="shared" si="1871"/>
        <v>0</v>
      </c>
      <c r="W1188" s="17"/>
      <c r="X1188" s="17"/>
      <c r="Y1188" s="13"/>
      <c r="Z1188" s="13" t="s">
        <v>35</v>
      </c>
    </row>
    <row r="1189" spans="1:26" x14ac:dyDescent="0.25">
      <c r="A1189" s="11">
        <v>45320</v>
      </c>
      <c r="B1189" s="12" t="s">
        <v>3052</v>
      </c>
      <c r="C1189" s="12" t="s">
        <v>3053</v>
      </c>
      <c r="D1189" s="12" t="s">
        <v>208</v>
      </c>
      <c r="E1189" s="12" t="s">
        <v>29</v>
      </c>
      <c r="F1189" s="12">
        <v>3588</v>
      </c>
      <c r="G1189" s="13" t="s">
        <v>57</v>
      </c>
      <c r="H1189" s="13" t="s">
        <v>93</v>
      </c>
      <c r="I1189" s="13" t="s">
        <v>93</v>
      </c>
      <c r="J1189" s="13" t="s">
        <v>94</v>
      </c>
      <c r="K1189" s="14">
        <v>42.54</v>
      </c>
      <c r="L1189" s="14">
        <v>25</v>
      </c>
      <c r="M1189" s="14">
        <v>1.7016</v>
      </c>
      <c r="N1189" s="14" t="s">
        <v>34</v>
      </c>
      <c r="O1189" s="14">
        <v>25</v>
      </c>
      <c r="P1189" s="14"/>
      <c r="Q1189" s="16">
        <f t="shared" si="1867"/>
        <v>625</v>
      </c>
      <c r="R1189" s="16">
        <v>0</v>
      </c>
      <c r="S1189" s="16">
        <f t="shared" si="1868"/>
        <v>0</v>
      </c>
      <c r="T1189" s="16">
        <f t="shared" si="1869"/>
        <v>625</v>
      </c>
      <c r="U1189" s="16">
        <f t="shared" si="1870"/>
        <v>625</v>
      </c>
      <c r="V1189" s="16">
        <f t="shared" si="1871"/>
        <v>0</v>
      </c>
      <c r="W1189" s="17"/>
      <c r="X1189" s="17"/>
      <c r="Y1189" s="13"/>
      <c r="Z1189" s="13" t="s">
        <v>35</v>
      </c>
    </row>
    <row r="1190" spans="1:26" x14ac:dyDescent="0.25">
      <c r="A1190" s="11">
        <v>45320</v>
      </c>
      <c r="B1190" s="12" t="s">
        <v>3054</v>
      </c>
      <c r="C1190" s="12" t="s">
        <v>3055</v>
      </c>
      <c r="D1190" s="12" t="s">
        <v>107</v>
      </c>
      <c r="E1190" s="12" t="s">
        <v>29</v>
      </c>
      <c r="F1190" s="12" t="s">
        <v>45</v>
      </c>
      <c r="G1190" s="13" t="s">
        <v>46</v>
      </c>
      <c r="H1190" s="13" t="s">
        <v>31</v>
      </c>
      <c r="I1190" s="13" t="s">
        <v>32</v>
      </c>
      <c r="J1190" s="13" t="s">
        <v>33</v>
      </c>
      <c r="K1190" s="14">
        <v>2.12</v>
      </c>
      <c r="L1190" s="14">
        <v>2</v>
      </c>
      <c r="M1190" s="14">
        <v>1.06</v>
      </c>
      <c r="N1190" s="14">
        <v>33</v>
      </c>
      <c r="O1190" s="14" t="s">
        <v>34</v>
      </c>
      <c r="P1190" s="14"/>
      <c r="Q1190" s="15">
        <f t="shared" ref="Q1190" si="1872">+K1190*N1190</f>
        <v>69.960000000000008</v>
      </c>
      <c r="R1190" s="16">
        <v>0</v>
      </c>
      <c r="S1190" s="16">
        <f t="shared" ref="S1190" si="1873">+K1190*R1190</f>
        <v>0</v>
      </c>
      <c r="T1190" s="16">
        <f t="shared" si="1869"/>
        <v>69.960000000000008</v>
      </c>
      <c r="U1190" s="16">
        <f t="shared" ref="U1190" si="1874">+T1190*0</f>
        <v>0</v>
      </c>
      <c r="V1190" s="16">
        <f>+T1190-U1190</f>
        <v>69.960000000000008</v>
      </c>
      <c r="W1190" s="16"/>
      <c r="X1190" s="17"/>
      <c r="Y1190" s="13"/>
      <c r="Z1190" s="13" t="s">
        <v>35</v>
      </c>
    </row>
    <row r="1191" spans="1:26" x14ac:dyDescent="0.25">
      <c r="A1191" s="11">
        <v>45320</v>
      </c>
      <c r="B1191" s="12" t="s">
        <v>3056</v>
      </c>
      <c r="C1191" s="12" t="s">
        <v>3057</v>
      </c>
      <c r="D1191" s="12" t="s">
        <v>56</v>
      </c>
      <c r="E1191" s="12" t="s">
        <v>29</v>
      </c>
      <c r="F1191" s="12">
        <v>3818</v>
      </c>
      <c r="G1191" s="13" t="s">
        <v>57</v>
      </c>
      <c r="H1191" s="13" t="s">
        <v>31</v>
      </c>
      <c r="I1191" s="13" t="s">
        <v>40</v>
      </c>
      <c r="J1191" s="13" t="s">
        <v>41</v>
      </c>
      <c r="K1191" s="14">
        <v>35.119999999999997</v>
      </c>
      <c r="L1191" s="14">
        <v>24</v>
      </c>
      <c r="M1191" s="14">
        <v>1.4633333333333332</v>
      </c>
      <c r="N1191" s="14" t="s">
        <v>34</v>
      </c>
      <c r="O1191" s="14">
        <v>68</v>
      </c>
      <c r="P1191" s="14"/>
      <c r="Q1191" s="16">
        <f t="shared" ref="Q1191" si="1875">+L1191*O1191</f>
        <v>1632</v>
      </c>
      <c r="R1191" s="16">
        <v>0</v>
      </c>
      <c r="S1191" s="16">
        <f t="shared" ref="S1191" si="1876">+L1191*R1191</f>
        <v>0</v>
      </c>
      <c r="T1191" s="16">
        <f t="shared" si="1869"/>
        <v>1632</v>
      </c>
      <c r="U1191" s="16">
        <f t="shared" ref="U1191" si="1877">+T1191*1</f>
        <v>1632</v>
      </c>
      <c r="V1191" s="16">
        <f t="shared" ref="V1191" si="1878">+T1191-U1191</f>
        <v>0</v>
      </c>
      <c r="W1191" s="16"/>
      <c r="X1191" s="17"/>
      <c r="Y1191" s="13"/>
      <c r="Z1191" s="13" t="s">
        <v>35</v>
      </c>
    </row>
    <row r="1192" spans="1:26" x14ac:dyDescent="0.25">
      <c r="A1192" s="11">
        <v>45320</v>
      </c>
      <c r="B1192" s="12" t="s">
        <v>3058</v>
      </c>
      <c r="C1192" s="12" t="s">
        <v>3059</v>
      </c>
      <c r="D1192" s="12" t="s">
        <v>2140</v>
      </c>
      <c r="E1192" s="12" t="s">
        <v>29</v>
      </c>
      <c r="F1192" s="12" t="s">
        <v>414</v>
      </c>
      <c r="G1192" s="13" t="s">
        <v>2985</v>
      </c>
      <c r="H1192" s="13" t="s">
        <v>31</v>
      </c>
      <c r="I1192" s="13" t="s">
        <v>58</v>
      </c>
      <c r="J1192" s="13" t="s">
        <v>59</v>
      </c>
      <c r="K1192" s="14">
        <v>43.14</v>
      </c>
      <c r="L1192" s="14">
        <v>25</v>
      </c>
      <c r="M1192" s="14">
        <v>1.7256</v>
      </c>
      <c r="N1192" s="14">
        <v>43.5</v>
      </c>
      <c r="O1192" s="14" t="s">
        <v>34</v>
      </c>
      <c r="P1192" s="14"/>
      <c r="Q1192" s="16">
        <f>K1192*N1192</f>
        <v>1876.59</v>
      </c>
      <c r="R1192" s="16">
        <v>0</v>
      </c>
      <c r="S1192" s="16">
        <f>K1192*R1192</f>
        <v>0</v>
      </c>
      <c r="T1192" s="16">
        <f>Q1192-S1192</f>
        <v>1876.59</v>
      </c>
      <c r="U1192" s="16">
        <f>T1192*1</f>
        <v>1876.59</v>
      </c>
      <c r="V1192" s="16">
        <f>T1192-U1192</f>
        <v>0</v>
      </c>
      <c r="W1192" s="17"/>
      <c r="X1192" s="17"/>
      <c r="Y1192" s="13"/>
      <c r="Z1192" s="13" t="s">
        <v>35</v>
      </c>
    </row>
    <row r="1193" spans="1:26" x14ac:dyDescent="0.25">
      <c r="A1193" s="11">
        <v>45320</v>
      </c>
      <c r="B1193" s="12" t="s">
        <v>3060</v>
      </c>
      <c r="C1193" s="12" t="s">
        <v>3061</v>
      </c>
      <c r="D1193" s="12" t="s">
        <v>117</v>
      </c>
      <c r="E1193" s="12" t="s">
        <v>29</v>
      </c>
      <c r="F1193" s="12">
        <v>336</v>
      </c>
      <c r="G1193" s="13" t="s">
        <v>83</v>
      </c>
      <c r="H1193" s="13" t="s">
        <v>31</v>
      </c>
      <c r="I1193" s="13" t="s">
        <v>58</v>
      </c>
      <c r="J1193" s="13" t="s">
        <v>59</v>
      </c>
      <c r="K1193" s="14">
        <v>31.28</v>
      </c>
      <c r="L1193" s="14">
        <v>22</v>
      </c>
      <c r="M1193" s="14">
        <v>1.4218181818181819</v>
      </c>
      <c r="N1193" s="14" t="s">
        <v>34</v>
      </c>
      <c r="O1193" s="14">
        <v>70</v>
      </c>
      <c r="P1193" s="14"/>
      <c r="Q1193" s="15">
        <f>L1193*O1193</f>
        <v>1540</v>
      </c>
      <c r="R1193" s="16">
        <v>0</v>
      </c>
      <c r="S1193" s="16">
        <f>L1193*R1193</f>
        <v>0</v>
      </c>
      <c r="T1193" s="16">
        <f>Q1193-S1193</f>
        <v>1540</v>
      </c>
      <c r="U1193" s="16">
        <f>T1193*1</f>
        <v>1540</v>
      </c>
      <c r="V1193" s="16">
        <f>T1193-U1193</f>
        <v>0</v>
      </c>
      <c r="W1193" s="16"/>
      <c r="X1193" s="17"/>
      <c r="Y1193" s="13"/>
      <c r="Z1193" s="13" t="s">
        <v>35</v>
      </c>
    </row>
    <row r="1194" spans="1:26" x14ac:dyDescent="0.25">
      <c r="A1194" s="11">
        <v>45320</v>
      </c>
      <c r="B1194" s="12" t="s">
        <v>3062</v>
      </c>
      <c r="C1194" s="12" t="s">
        <v>3063</v>
      </c>
      <c r="D1194" s="12" t="s">
        <v>244</v>
      </c>
      <c r="E1194" s="12" t="s">
        <v>29</v>
      </c>
      <c r="F1194" s="12">
        <v>3589</v>
      </c>
      <c r="G1194" s="13" t="s">
        <v>57</v>
      </c>
      <c r="H1194" s="13" t="s">
        <v>31</v>
      </c>
      <c r="I1194" s="13" t="s">
        <v>40</v>
      </c>
      <c r="J1194" s="13" t="s">
        <v>41</v>
      </c>
      <c r="K1194" s="14">
        <v>37.340000000000003</v>
      </c>
      <c r="L1194" s="14">
        <v>25</v>
      </c>
      <c r="M1194" s="14">
        <v>1.4936</v>
      </c>
      <c r="N1194" s="14" t="s">
        <v>34</v>
      </c>
      <c r="O1194" s="14">
        <v>68</v>
      </c>
      <c r="P1194" s="14"/>
      <c r="Q1194" s="16">
        <f t="shared" ref="Q1194" si="1879">+L1194*O1194</f>
        <v>1700</v>
      </c>
      <c r="R1194" s="16">
        <v>0</v>
      </c>
      <c r="S1194" s="16">
        <f t="shared" ref="S1194" si="1880">+L1194*R1194</f>
        <v>0</v>
      </c>
      <c r="T1194" s="16">
        <f t="shared" ref="T1194" si="1881">+Q1194-S1194</f>
        <v>1700</v>
      </c>
      <c r="U1194" s="16">
        <f t="shared" ref="U1194" si="1882">+T1194*1</f>
        <v>1700</v>
      </c>
      <c r="V1194" s="16">
        <f t="shared" ref="V1194" si="1883">+T1194-U1194</f>
        <v>0</v>
      </c>
      <c r="W1194" s="17"/>
      <c r="X1194" s="17"/>
      <c r="Y1194" s="13"/>
      <c r="Z1194" s="13" t="s">
        <v>35</v>
      </c>
    </row>
    <row r="1195" spans="1:26" x14ac:dyDescent="0.25">
      <c r="A1195" s="11">
        <v>45321</v>
      </c>
      <c r="B1195" s="12" t="s">
        <v>3064</v>
      </c>
      <c r="C1195" s="12" t="s">
        <v>3065</v>
      </c>
      <c r="D1195" s="12" t="s">
        <v>38</v>
      </c>
      <c r="E1195" s="12" t="s">
        <v>29</v>
      </c>
      <c r="F1195" s="12">
        <v>122</v>
      </c>
      <c r="G1195" s="13" t="s">
        <v>83</v>
      </c>
      <c r="H1195" s="13" t="s">
        <v>31</v>
      </c>
      <c r="I1195" s="13" t="s">
        <v>58</v>
      </c>
      <c r="J1195" s="13" t="s">
        <v>59</v>
      </c>
      <c r="K1195" s="14">
        <v>42.2</v>
      </c>
      <c r="L1195" s="14">
        <v>25</v>
      </c>
      <c r="M1195" s="14">
        <v>1.6880000000000002</v>
      </c>
      <c r="N1195" s="14" t="s">
        <v>34</v>
      </c>
      <c r="O1195" s="14">
        <v>70</v>
      </c>
      <c r="P1195" s="14"/>
      <c r="Q1195" s="15">
        <f>L1195*O1195</f>
        <v>1750</v>
      </c>
      <c r="R1195" s="16">
        <v>0</v>
      </c>
      <c r="S1195" s="16">
        <f>L1195*R1195</f>
        <v>0</v>
      </c>
      <c r="T1195" s="16">
        <f>Q1195-S1195</f>
        <v>1750</v>
      </c>
      <c r="U1195" s="16">
        <f>T1195*1</f>
        <v>1750</v>
      </c>
      <c r="V1195" s="16">
        <f>T1195-U1195</f>
        <v>0</v>
      </c>
      <c r="W1195" s="16"/>
      <c r="X1195" s="17"/>
      <c r="Y1195" s="13"/>
      <c r="Z1195" s="13" t="s">
        <v>35</v>
      </c>
    </row>
    <row r="1196" spans="1:26" x14ac:dyDescent="0.25">
      <c r="A1196" s="11">
        <v>45321</v>
      </c>
      <c r="B1196" s="12" t="s">
        <v>3066</v>
      </c>
      <c r="C1196" s="12" t="s">
        <v>3067</v>
      </c>
      <c r="D1196" s="12" t="s">
        <v>144</v>
      </c>
      <c r="E1196" s="12" t="s">
        <v>29</v>
      </c>
      <c r="F1196" s="12">
        <v>478</v>
      </c>
      <c r="G1196" s="13" t="s">
        <v>145</v>
      </c>
      <c r="H1196" s="13" t="s">
        <v>31</v>
      </c>
      <c r="I1196" s="13" t="s">
        <v>58</v>
      </c>
      <c r="J1196" s="13" t="s">
        <v>59</v>
      </c>
      <c r="K1196" s="14">
        <v>40.76</v>
      </c>
      <c r="L1196" s="14">
        <v>25</v>
      </c>
      <c r="M1196" s="14">
        <v>1.6303999999999998</v>
      </c>
      <c r="N1196" s="14">
        <v>43</v>
      </c>
      <c r="O1196" s="14" t="s">
        <v>34</v>
      </c>
      <c r="P1196" s="14"/>
      <c r="Q1196" s="16">
        <f>K1196*N1196</f>
        <v>1752.6799999999998</v>
      </c>
      <c r="R1196" s="16">
        <v>0</v>
      </c>
      <c r="S1196" s="16">
        <f>K1196*R1196</f>
        <v>0</v>
      </c>
      <c r="T1196" s="16">
        <f>Q1196-S1196</f>
        <v>1752.6799999999998</v>
      </c>
      <c r="U1196" s="16">
        <f>T1196*1</f>
        <v>1752.6799999999998</v>
      </c>
      <c r="V1196" s="16">
        <f>T1196-U1196</f>
        <v>0</v>
      </c>
      <c r="W1196" s="16"/>
      <c r="X1196" s="17"/>
      <c r="Y1196" s="13"/>
      <c r="Z1196" s="13" t="s">
        <v>35</v>
      </c>
    </row>
    <row r="1197" spans="1:26" x14ac:dyDescent="0.25">
      <c r="A1197" s="11">
        <v>45321</v>
      </c>
      <c r="B1197" s="12" t="s">
        <v>3068</v>
      </c>
      <c r="C1197" s="12" t="s">
        <v>3069</v>
      </c>
      <c r="D1197" s="12" t="s">
        <v>52</v>
      </c>
      <c r="E1197" s="12" t="s">
        <v>29</v>
      </c>
      <c r="F1197" s="12"/>
      <c r="G1197" s="13" t="s">
        <v>63</v>
      </c>
      <c r="H1197" s="13" t="s">
        <v>31</v>
      </c>
      <c r="I1197" s="13" t="s">
        <v>40</v>
      </c>
      <c r="J1197" s="13" t="s">
        <v>41</v>
      </c>
      <c r="K1197" s="14">
        <v>40.479999999999997</v>
      </c>
      <c r="L1197" s="14">
        <v>28</v>
      </c>
      <c r="M1197" s="14">
        <v>1.4457142857142855</v>
      </c>
      <c r="N1197" s="14">
        <v>90</v>
      </c>
      <c r="O1197" s="14" t="s">
        <v>34</v>
      </c>
      <c r="P1197" s="14"/>
      <c r="Q1197" s="15">
        <f>+K1197*N1197</f>
        <v>3643.2</v>
      </c>
      <c r="R1197" s="16">
        <v>43</v>
      </c>
      <c r="S1197" s="16">
        <f>+K1197*R1197</f>
        <v>1740.6399999999999</v>
      </c>
      <c r="T1197" s="16">
        <f>+Q1197-S1197</f>
        <v>1902.56</v>
      </c>
      <c r="U1197" s="16">
        <f t="shared" ref="U1197:U1199" si="1884">+T1197*1</f>
        <v>1902.56</v>
      </c>
      <c r="V1197" s="16">
        <f t="shared" ref="V1197:V1199" si="1885">+T1197-U1197</f>
        <v>0</v>
      </c>
      <c r="W1197" s="17">
        <f>+K1197*40</f>
        <v>1619.1999999999998</v>
      </c>
      <c r="X1197" s="17"/>
      <c r="Y1197" s="13" t="s">
        <v>53</v>
      </c>
      <c r="Z1197" s="13" t="s">
        <v>65</v>
      </c>
    </row>
    <row r="1198" spans="1:26" x14ac:dyDescent="0.25">
      <c r="A1198" s="11">
        <v>45321</v>
      </c>
      <c r="B1198" s="12" t="s">
        <v>3070</v>
      </c>
      <c r="C1198" s="12" t="s">
        <v>3071</v>
      </c>
      <c r="D1198" s="12" t="s">
        <v>68</v>
      </c>
      <c r="E1198" s="12" t="s">
        <v>29</v>
      </c>
      <c r="F1198" s="12"/>
      <c r="G1198" s="13" t="s">
        <v>63</v>
      </c>
      <c r="H1198" s="13" t="s">
        <v>31</v>
      </c>
      <c r="I1198" s="13" t="s">
        <v>69</v>
      </c>
      <c r="J1198" s="13" t="s">
        <v>70</v>
      </c>
      <c r="K1198" s="14">
        <v>40.5</v>
      </c>
      <c r="L1198" s="14">
        <v>27</v>
      </c>
      <c r="M1198" s="14">
        <v>1.5</v>
      </c>
      <c r="N1198" s="14">
        <v>92</v>
      </c>
      <c r="O1198" s="14" t="s">
        <v>34</v>
      </c>
      <c r="P1198" s="14"/>
      <c r="Q1198" s="15">
        <f>+K1198*N1198</f>
        <v>3726</v>
      </c>
      <c r="R1198" s="16">
        <v>43</v>
      </c>
      <c r="S1198" s="16">
        <f>+K1198*R1198</f>
        <v>1741.5</v>
      </c>
      <c r="T1198" s="16">
        <f>+Q1198-S1198</f>
        <v>1984.5</v>
      </c>
      <c r="U1198" s="16">
        <f t="shared" si="1884"/>
        <v>1984.5</v>
      </c>
      <c r="V1198" s="16">
        <f t="shared" si="1885"/>
        <v>0</v>
      </c>
      <c r="W1198" s="17">
        <f>+K1198*40</f>
        <v>1620</v>
      </c>
      <c r="X1198" s="17"/>
      <c r="Y1198" s="13" t="s">
        <v>64</v>
      </c>
      <c r="Z1198" s="13" t="s">
        <v>65</v>
      </c>
    </row>
    <row r="1199" spans="1:26" x14ac:dyDescent="0.25">
      <c r="A1199" s="11">
        <v>45321</v>
      </c>
      <c r="B1199" s="12" t="s">
        <v>3072</v>
      </c>
      <c r="C1199" s="12" t="s">
        <v>3073</v>
      </c>
      <c r="D1199" s="12" t="s">
        <v>56</v>
      </c>
      <c r="E1199" s="12" t="s">
        <v>29</v>
      </c>
      <c r="F1199" s="12">
        <v>3819</v>
      </c>
      <c r="G1199" s="13" t="s">
        <v>57</v>
      </c>
      <c r="H1199" s="13" t="s">
        <v>93</v>
      </c>
      <c r="I1199" s="13" t="s">
        <v>93</v>
      </c>
      <c r="J1199" s="13" t="s">
        <v>94</v>
      </c>
      <c r="K1199" s="14">
        <v>44.04</v>
      </c>
      <c r="L1199" s="14">
        <v>25</v>
      </c>
      <c r="M1199" s="14">
        <v>1.7616000000000001</v>
      </c>
      <c r="N1199" s="14" t="s">
        <v>34</v>
      </c>
      <c r="O1199" s="14">
        <v>25</v>
      </c>
      <c r="P1199" s="14"/>
      <c r="Q1199" s="16">
        <f t="shared" ref="Q1199" si="1886">+L1199*O1199</f>
        <v>625</v>
      </c>
      <c r="R1199" s="16">
        <v>0</v>
      </c>
      <c r="S1199" s="16">
        <f t="shared" ref="S1199" si="1887">+L1199*R1199</f>
        <v>0</v>
      </c>
      <c r="T1199" s="16">
        <f t="shared" ref="T1199" si="1888">+Q1199-S1199</f>
        <v>625</v>
      </c>
      <c r="U1199" s="16">
        <f t="shared" si="1884"/>
        <v>625</v>
      </c>
      <c r="V1199" s="16">
        <f t="shared" si="1885"/>
        <v>0</v>
      </c>
      <c r="W1199" s="16"/>
      <c r="X1199" s="17"/>
      <c r="Y1199" s="13"/>
      <c r="Z1199" s="13" t="s">
        <v>35</v>
      </c>
    </row>
    <row r="1200" spans="1:26" x14ac:dyDescent="0.25">
      <c r="A1200" s="11">
        <v>45321</v>
      </c>
      <c r="B1200" s="12" t="s">
        <v>3074</v>
      </c>
      <c r="C1200" s="12" t="s">
        <v>3075</v>
      </c>
      <c r="D1200" s="12" t="s">
        <v>62</v>
      </c>
      <c r="E1200" s="12" t="s">
        <v>29</v>
      </c>
      <c r="F1200" s="12">
        <v>48</v>
      </c>
      <c r="G1200" s="13" t="s">
        <v>83</v>
      </c>
      <c r="H1200" s="13" t="s">
        <v>31</v>
      </c>
      <c r="I1200" s="13" t="s">
        <v>40</v>
      </c>
      <c r="J1200" s="13" t="s">
        <v>41</v>
      </c>
      <c r="K1200" s="14">
        <v>38.479999999999997</v>
      </c>
      <c r="L1200" s="14">
        <v>25</v>
      </c>
      <c r="M1200" s="14">
        <v>1.5391999999999999</v>
      </c>
      <c r="N1200" s="14" t="s">
        <v>34</v>
      </c>
      <c r="O1200" s="14">
        <v>70</v>
      </c>
      <c r="P1200" s="14"/>
      <c r="Q1200" s="15">
        <f>L1200*O1200</f>
        <v>1750</v>
      </c>
      <c r="R1200" s="16">
        <v>0</v>
      </c>
      <c r="S1200" s="16">
        <f>L1200*R1200</f>
        <v>0</v>
      </c>
      <c r="T1200" s="16">
        <f>Q1200-S1200</f>
        <v>1750</v>
      </c>
      <c r="U1200" s="16">
        <f>T1200*1</f>
        <v>1750</v>
      </c>
      <c r="V1200" s="16">
        <f>T1200-U1200</f>
        <v>0</v>
      </c>
      <c r="W1200" s="16"/>
      <c r="X1200" s="17"/>
      <c r="Y1200" s="13"/>
      <c r="Z1200" s="13" t="s">
        <v>35</v>
      </c>
    </row>
    <row r="1201" spans="1:26" x14ac:dyDescent="0.25">
      <c r="A1201" s="11">
        <v>45321</v>
      </c>
      <c r="B1201" s="12" t="s">
        <v>3076</v>
      </c>
      <c r="C1201" s="12" t="s">
        <v>3077</v>
      </c>
      <c r="D1201" s="12" t="s">
        <v>578</v>
      </c>
      <c r="E1201" s="12" t="s">
        <v>29</v>
      </c>
      <c r="F1201" s="12">
        <v>4354</v>
      </c>
      <c r="G1201" s="13" t="s">
        <v>57</v>
      </c>
      <c r="H1201" s="13" t="s">
        <v>31</v>
      </c>
      <c r="I1201" s="13" t="s">
        <v>58</v>
      </c>
      <c r="J1201" s="13" t="s">
        <v>59</v>
      </c>
      <c r="K1201" s="14">
        <v>33.04</v>
      </c>
      <c r="L1201" s="14">
        <v>20</v>
      </c>
      <c r="M1201" s="14">
        <v>1.6519999999999999</v>
      </c>
      <c r="N1201" s="14" t="s">
        <v>34</v>
      </c>
      <c r="O1201" s="14">
        <v>68</v>
      </c>
      <c r="P1201" s="14"/>
      <c r="Q1201" s="16">
        <f t="shared" ref="Q1201" si="1889">+L1201*O1201</f>
        <v>1360</v>
      </c>
      <c r="R1201" s="16">
        <v>0</v>
      </c>
      <c r="S1201" s="16">
        <f t="shared" ref="S1201" si="1890">+L1201*R1201</f>
        <v>0</v>
      </c>
      <c r="T1201" s="16">
        <f t="shared" ref="T1201:T1202" si="1891">+Q1201-S1201</f>
        <v>1360</v>
      </c>
      <c r="U1201" s="16">
        <f t="shared" ref="U1201" si="1892">+T1201*1</f>
        <v>1360</v>
      </c>
      <c r="V1201" s="16">
        <f t="shared" ref="V1201" si="1893">+T1201-U1201</f>
        <v>0</v>
      </c>
      <c r="W1201" s="16"/>
      <c r="X1201" s="17"/>
      <c r="Y1201" s="13"/>
      <c r="Z1201" s="13" t="s">
        <v>35</v>
      </c>
    </row>
    <row r="1202" spans="1:26" x14ac:dyDescent="0.25">
      <c r="A1202" s="11">
        <v>45321</v>
      </c>
      <c r="B1202" s="12" t="s">
        <v>2500</v>
      </c>
      <c r="C1202" s="12" t="s">
        <v>3078</v>
      </c>
      <c r="D1202" s="12" t="s">
        <v>3079</v>
      </c>
      <c r="E1202" s="12" t="s">
        <v>29</v>
      </c>
      <c r="F1202" s="12" t="s">
        <v>45</v>
      </c>
      <c r="G1202" s="13" t="s">
        <v>46</v>
      </c>
      <c r="H1202" s="13" t="s">
        <v>93</v>
      </c>
      <c r="I1202" s="13" t="s">
        <v>93</v>
      </c>
      <c r="J1202" s="13" t="s">
        <v>94</v>
      </c>
      <c r="K1202" s="14">
        <v>12.7</v>
      </c>
      <c r="L1202" s="14">
        <v>7</v>
      </c>
      <c r="M1202" s="14">
        <v>1.8142857142857143</v>
      </c>
      <c r="N1202" s="14">
        <v>15</v>
      </c>
      <c r="O1202" s="14" t="s">
        <v>34</v>
      </c>
      <c r="P1202" s="14"/>
      <c r="Q1202" s="15">
        <f t="shared" ref="Q1202" si="1894">+K1202*N1202</f>
        <v>190.5</v>
      </c>
      <c r="R1202" s="16">
        <v>0</v>
      </c>
      <c r="S1202" s="16">
        <f t="shared" ref="S1202" si="1895">+K1202*R1202</f>
        <v>0</v>
      </c>
      <c r="T1202" s="16">
        <f t="shared" si="1891"/>
        <v>190.5</v>
      </c>
      <c r="U1202" s="16">
        <f t="shared" ref="U1202" si="1896">+T1202*0</f>
        <v>0</v>
      </c>
      <c r="V1202" s="16">
        <f>+T1202-U1202</f>
        <v>190.5</v>
      </c>
      <c r="W1202" s="17"/>
      <c r="X1202" s="19"/>
      <c r="Y1202" s="13"/>
      <c r="Z1202" s="13" t="s">
        <v>35</v>
      </c>
    </row>
    <row r="1203" spans="1:26" x14ac:dyDescent="0.25">
      <c r="A1203" s="11">
        <v>45321</v>
      </c>
      <c r="B1203" s="12" t="s">
        <v>3080</v>
      </c>
      <c r="C1203" s="12" t="s">
        <v>3081</v>
      </c>
      <c r="D1203" s="12" t="s">
        <v>2267</v>
      </c>
      <c r="E1203" s="12" t="s">
        <v>29</v>
      </c>
      <c r="F1203" s="12">
        <v>479</v>
      </c>
      <c r="G1203" s="13" t="s">
        <v>145</v>
      </c>
      <c r="H1203" s="13" t="s">
        <v>47</v>
      </c>
      <c r="I1203" s="13" t="s">
        <v>3025</v>
      </c>
      <c r="J1203" s="13" t="s">
        <v>308</v>
      </c>
      <c r="K1203" s="14">
        <v>36.86</v>
      </c>
      <c r="L1203" s="14">
        <v>25</v>
      </c>
      <c r="M1203" s="14">
        <v>1.4743999999999999</v>
      </c>
      <c r="N1203" s="14">
        <v>32</v>
      </c>
      <c r="O1203" s="14" t="s">
        <v>34</v>
      </c>
      <c r="P1203" s="14"/>
      <c r="Q1203" s="16">
        <f>K1203*N1203</f>
        <v>1179.52</v>
      </c>
      <c r="R1203" s="16">
        <v>0</v>
      </c>
      <c r="S1203" s="16">
        <f>K1203*R1203</f>
        <v>0</v>
      </c>
      <c r="T1203" s="16">
        <f>Q1203-S1203</f>
        <v>1179.52</v>
      </c>
      <c r="U1203" s="16">
        <f>T1203*1</f>
        <v>1179.52</v>
      </c>
      <c r="V1203" s="16">
        <f>T1203-U1203</f>
        <v>0</v>
      </c>
      <c r="W1203" s="16"/>
      <c r="X1203" s="17"/>
      <c r="Y1203" s="13"/>
      <c r="Z1203" s="13" t="s">
        <v>35</v>
      </c>
    </row>
    <row r="1204" spans="1:26" x14ac:dyDescent="0.25">
      <c r="A1204" s="11">
        <v>45321</v>
      </c>
      <c r="B1204" s="12" t="s">
        <v>3082</v>
      </c>
      <c r="C1204" s="12" t="s">
        <v>3083</v>
      </c>
      <c r="D1204" s="12" t="s">
        <v>303</v>
      </c>
      <c r="E1204" s="12" t="s">
        <v>29</v>
      </c>
      <c r="F1204" s="12">
        <v>480</v>
      </c>
      <c r="G1204" s="13" t="s">
        <v>145</v>
      </c>
      <c r="H1204" s="13" t="s">
        <v>31</v>
      </c>
      <c r="I1204" s="13" t="s">
        <v>58</v>
      </c>
      <c r="J1204" s="13" t="s">
        <v>59</v>
      </c>
      <c r="K1204" s="14">
        <v>41.44</v>
      </c>
      <c r="L1204" s="14">
        <v>25</v>
      </c>
      <c r="M1204" s="14">
        <v>1.6576</v>
      </c>
      <c r="N1204" s="14">
        <v>43</v>
      </c>
      <c r="O1204" s="14" t="s">
        <v>34</v>
      </c>
      <c r="P1204" s="14"/>
      <c r="Q1204" s="16">
        <f>K1204*N1204</f>
        <v>1781.9199999999998</v>
      </c>
      <c r="R1204" s="16">
        <v>0</v>
      </c>
      <c r="S1204" s="16">
        <f>K1204*R1204</f>
        <v>0</v>
      </c>
      <c r="T1204" s="16">
        <f>Q1204-S1204</f>
        <v>1781.9199999999998</v>
      </c>
      <c r="U1204" s="16">
        <f>T1204*1</f>
        <v>1781.9199999999998</v>
      </c>
      <c r="V1204" s="16">
        <f>T1204-U1204</f>
        <v>0</v>
      </c>
      <c r="W1204" s="16"/>
      <c r="X1204" s="17"/>
      <c r="Y1204" s="13"/>
      <c r="Z1204" s="13" t="s">
        <v>35</v>
      </c>
    </row>
    <row r="1205" spans="1:26" x14ac:dyDescent="0.25">
      <c r="A1205" s="11">
        <v>45321</v>
      </c>
      <c r="B1205" s="12" t="s">
        <v>3084</v>
      </c>
      <c r="C1205" s="12" t="s">
        <v>3085</v>
      </c>
      <c r="D1205" s="12" t="s">
        <v>172</v>
      </c>
      <c r="E1205" s="12" t="s">
        <v>29</v>
      </c>
      <c r="F1205" s="12">
        <v>92369</v>
      </c>
      <c r="G1205" s="13" t="s">
        <v>39</v>
      </c>
      <c r="H1205" s="13" t="s">
        <v>31</v>
      </c>
      <c r="I1205" s="13" t="s">
        <v>69</v>
      </c>
      <c r="J1205" s="13" t="s">
        <v>70</v>
      </c>
      <c r="K1205" s="14">
        <v>38.36</v>
      </c>
      <c r="L1205" s="14">
        <v>25</v>
      </c>
      <c r="M1205" s="14">
        <v>1.5344</v>
      </c>
      <c r="N1205" s="14" t="s">
        <v>34</v>
      </c>
      <c r="O1205" s="14">
        <v>70</v>
      </c>
      <c r="P1205" s="14"/>
      <c r="Q1205" s="15">
        <f>+L1205*O1205</f>
        <v>1750</v>
      </c>
      <c r="R1205" s="16">
        <v>0</v>
      </c>
      <c r="S1205" s="16">
        <f>+L1205*R1205</f>
        <v>0</v>
      </c>
      <c r="T1205" s="16">
        <f>+Q1205-S1205</f>
        <v>1750</v>
      </c>
      <c r="U1205" s="16">
        <f>+T1205*0.75</f>
        <v>1312.5</v>
      </c>
      <c r="V1205" s="16">
        <f t="shared" ref="V1205:V1206" si="1897">+T1205-U1205</f>
        <v>437.5</v>
      </c>
      <c r="W1205" s="16"/>
      <c r="X1205" s="17"/>
      <c r="Y1205" s="13"/>
      <c r="Z1205" s="13" t="s">
        <v>35</v>
      </c>
    </row>
    <row r="1206" spans="1:26" x14ac:dyDescent="0.25">
      <c r="A1206" s="11">
        <v>45321</v>
      </c>
      <c r="B1206" s="12" t="s">
        <v>3086</v>
      </c>
      <c r="C1206" s="12" t="s">
        <v>3087</v>
      </c>
      <c r="D1206" s="12" t="s">
        <v>82</v>
      </c>
      <c r="E1206" s="12" t="s">
        <v>29</v>
      </c>
      <c r="F1206" s="12">
        <v>1158</v>
      </c>
      <c r="G1206" s="13" t="s">
        <v>57</v>
      </c>
      <c r="H1206" s="13" t="s">
        <v>93</v>
      </c>
      <c r="I1206" s="13" t="s">
        <v>93</v>
      </c>
      <c r="J1206" s="13" t="s">
        <v>94</v>
      </c>
      <c r="K1206" s="14">
        <v>42.74</v>
      </c>
      <c r="L1206" s="14">
        <v>25</v>
      </c>
      <c r="M1206" s="14">
        <v>1.7096</v>
      </c>
      <c r="N1206" s="14" t="s">
        <v>34</v>
      </c>
      <c r="O1206" s="14">
        <v>25</v>
      </c>
      <c r="P1206" s="14"/>
      <c r="Q1206" s="16">
        <f t="shared" ref="Q1206" si="1898">+L1206*O1206</f>
        <v>625</v>
      </c>
      <c r="R1206" s="16">
        <v>0</v>
      </c>
      <c r="S1206" s="16">
        <f t="shared" ref="S1206" si="1899">+L1206*R1206</f>
        <v>0</v>
      </c>
      <c r="T1206" s="16">
        <f t="shared" ref="T1206" si="1900">+Q1206-S1206</f>
        <v>625</v>
      </c>
      <c r="U1206" s="16">
        <f t="shared" ref="U1206" si="1901">+T1206*1</f>
        <v>625</v>
      </c>
      <c r="V1206" s="16">
        <f t="shared" si="1897"/>
        <v>0</v>
      </c>
      <c r="W1206" s="16"/>
      <c r="X1206" s="17"/>
      <c r="Y1206" s="13"/>
      <c r="Z1206" s="13" t="s">
        <v>35</v>
      </c>
    </row>
    <row r="1207" spans="1:26" x14ac:dyDescent="0.25">
      <c r="A1207" s="11">
        <v>45321</v>
      </c>
      <c r="B1207" s="12" t="s">
        <v>3088</v>
      </c>
      <c r="C1207" s="12" t="s">
        <v>3089</v>
      </c>
      <c r="D1207" s="12" t="s">
        <v>290</v>
      </c>
      <c r="E1207" s="12" t="s">
        <v>29</v>
      </c>
      <c r="F1207" s="12">
        <v>589</v>
      </c>
      <c r="G1207" s="13" t="s">
        <v>83</v>
      </c>
      <c r="H1207" s="13" t="s">
        <v>31</v>
      </c>
      <c r="I1207" s="13" t="s">
        <v>69</v>
      </c>
      <c r="J1207" s="13" t="s">
        <v>70</v>
      </c>
      <c r="K1207" s="14">
        <v>36</v>
      </c>
      <c r="L1207" s="14">
        <v>25</v>
      </c>
      <c r="M1207" s="14">
        <v>1.44</v>
      </c>
      <c r="N1207" s="14" t="s">
        <v>34</v>
      </c>
      <c r="O1207" s="14">
        <v>72</v>
      </c>
      <c r="P1207" s="14"/>
      <c r="Q1207" s="15">
        <f>L1207*O1207</f>
        <v>1800</v>
      </c>
      <c r="R1207" s="16">
        <v>0</v>
      </c>
      <c r="S1207" s="16">
        <f>L1207*R1207</f>
        <v>0</v>
      </c>
      <c r="T1207" s="16">
        <f>Q1207-S1207</f>
        <v>1800</v>
      </c>
      <c r="U1207" s="16">
        <f>T1207*1</f>
        <v>1800</v>
      </c>
      <c r="V1207" s="16">
        <f>T1207-U1207</f>
        <v>0</v>
      </c>
      <c r="W1207" s="16"/>
      <c r="X1207" s="17"/>
      <c r="Y1207" s="13"/>
      <c r="Z1207" s="13" t="s">
        <v>35</v>
      </c>
    </row>
    <row r="1208" spans="1:26" x14ac:dyDescent="0.25">
      <c r="A1208" s="11">
        <v>45321</v>
      </c>
      <c r="B1208" s="12" t="s">
        <v>3090</v>
      </c>
      <c r="C1208" s="12" t="s">
        <v>3091</v>
      </c>
      <c r="D1208" s="12" t="s">
        <v>1573</v>
      </c>
      <c r="E1208" s="12" t="s">
        <v>111</v>
      </c>
      <c r="F1208" s="12" t="s">
        <v>45</v>
      </c>
      <c r="G1208" s="13" t="s">
        <v>46</v>
      </c>
      <c r="H1208" s="13" t="s">
        <v>31</v>
      </c>
      <c r="I1208" s="13" t="s">
        <v>40</v>
      </c>
      <c r="J1208" s="13" t="s">
        <v>41</v>
      </c>
      <c r="K1208" s="14">
        <v>16.78</v>
      </c>
      <c r="L1208" s="14">
        <v>11</v>
      </c>
      <c r="M1208" s="14">
        <v>1.5254545454545456</v>
      </c>
      <c r="N1208" s="14">
        <v>46</v>
      </c>
      <c r="O1208" s="14" t="s">
        <v>34</v>
      </c>
      <c r="P1208" s="14">
        <v>15</v>
      </c>
      <c r="Q1208" s="16">
        <f>(+K1208*N1208)-P1208</f>
        <v>756.88000000000011</v>
      </c>
      <c r="R1208" s="16">
        <v>0</v>
      </c>
      <c r="S1208" s="16">
        <f t="shared" ref="S1208" si="1902">+K1208*R1208</f>
        <v>0</v>
      </c>
      <c r="T1208" s="16">
        <f>+Q1208-S1208</f>
        <v>756.88000000000011</v>
      </c>
      <c r="U1208" s="16">
        <f>+T1208*0</f>
        <v>0</v>
      </c>
      <c r="V1208" s="16">
        <f t="shared" ref="V1208" si="1903">T1208-U1208</f>
        <v>756.88000000000011</v>
      </c>
      <c r="W1208" s="17"/>
      <c r="X1208" s="17"/>
      <c r="Y1208" s="13"/>
      <c r="Z1208" s="13" t="s">
        <v>35</v>
      </c>
    </row>
    <row r="1209" spans="1:26" x14ac:dyDescent="0.25">
      <c r="A1209" s="11">
        <v>45321</v>
      </c>
      <c r="B1209" s="12" t="s">
        <v>3092</v>
      </c>
      <c r="C1209" s="12" t="s">
        <v>3093</v>
      </c>
      <c r="D1209" s="12" t="s">
        <v>79</v>
      </c>
      <c r="E1209" s="12" t="s">
        <v>29</v>
      </c>
      <c r="F1209" s="12">
        <v>3449</v>
      </c>
      <c r="G1209" s="13" t="s">
        <v>57</v>
      </c>
      <c r="H1209" s="13" t="s">
        <v>31</v>
      </c>
      <c r="I1209" s="13" t="s">
        <v>40</v>
      </c>
      <c r="J1209" s="13" t="s">
        <v>41</v>
      </c>
      <c r="K1209" s="14">
        <v>35.880000000000003</v>
      </c>
      <c r="L1209" s="14">
        <v>25</v>
      </c>
      <c r="M1209" s="14">
        <v>1.4352</v>
      </c>
      <c r="N1209" s="14" t="s">
        <v>34</v>
      </c>
      <c r="O1209" s="14">
        <v>68</v>
      </c>
      <c r="P1209" s="14"/>
      <c r="Q1209" s="16">
        <f t="shared" ref="Q1209" si="1904">+L1209*O1209</f>
        <v>1700</v>
      </c>
      <c r="R1209" s="16">
        <v>0</v>
      </c>
      <c r="S1209" s="16">
        <f t="shared" ref="S1209" si="1905">+L1209*R1209</f>
        <v>0</v>
      </c>
      <c r="T1209" s="16">
        <f t="shared" ref="T1209:T1211" si="1906">+Q1209-S1209</f>
        <v>1700</v>
      </c>
      <c r="U1209" s="16">
        <f t="shared" ref="U1209" si="1907">+T1209*1</f>
        <v>1700</v>
      </c>
      <c r="V1209" s="16">
        <f t="shared" ref="V1209" si="1908">+T1209-U1209</f>
        <v>0</v>
      </c>
      <c r="W1209" s="17"/>
      <c r="X1209" s="17"/>
      <c r="Y1209" s="13"/>
      <c r="Z1209" s="13" t="s">
        <v>35</v>
      </c>
    </row>
    <row r="1210" spans="1:26" x14ac:dyDescent="0.25">
      <c r="A1210" s="11">
        <v>45321</v>
      </c>
      <c r="B1210" s="12" t="s">
        <v>3094</v>
      </c>
      <c r="C1210" s="12" t="s">
        <v>3095</v>
      </c>
      <c r="D1210" s="12" t="s">
        <v>107</v>
      </c>
      <c r="E1210" s="12" t="s">
        <v>29</v>
      </c>
      <c r="F1210" s="12" t="s">
        <v>45</v>
      </c>
      <c r="G1210" s="13" t="s">
        <v>46</v>
      </c>
      <c r="H1210" s="13" t="s">
        <v>31</v>
      </c>
      <c r="I1210" s="13" t="s">
        <v>40</v>
      </c>
      <c r="J1210" s="13" t="s">
        <v>41</v>
      </c>
      <c r="K1210" s="14">
        <v>8.08</v>
      </c>
      <c r="L1210" s="14">
        <v>5</v>
      </c>
      <c r="M1210" s="14">
        <v>1.6160000000000001</v>
      </c>
      <c r="N1210" s="14">
        <v>46</v>
      </c>
      <c r="O1210" s="14" t="s">
        <v>34</v>
      </c>
      <c r="P1210" s="14"/>
      <c r="Q1210" s="15">
        <f t="shared" ref="Q1210" si="1909">+K1210*N1210</f>
        <v>371.68</v>
      </c>
      <c r="R1210" s="16">
        <v>0</v>
      </c>
      <c r="S1210" s="16">
        <f t="shared" ref="S1210" si="1910">+K1210*R1210</f>
        <v>0</v>
      </c>
      <c r="T1210" s="16">
        <f t="shared" si="1906"/>
        <v>371.68</v>
      </c>
      <c r="U1210" s="16">
        <f t="shared" ref="U1210" si="1911">+T1210*0</f>
        <v>0</v>
      </c>
      <c r="V1210" s="16">
        <f>+T1210-U1210</f>
        <v>371.68</v>
      </c>
      <c r="W1210" s="16"/>
      <c r="X1210" s="17"/>
      <c r="Y1210" s="13"/>
      <c r="Z1210" s="13" t="s">
        <v>35</v>
      </c>
    </row>
    <row r="1211" spans="1:26" x14ac:dyDescent="0.25">
      <c r="A1211" s="11">
        <v>45321</v>
      </c>
      <c r="B1211" s="12" t="s">
        <v>3096</v>
      </c>
      <c r="C1211" s="12" t="s">
        <v>3097</v>
      </c>
      <c r="D1211" s="12" t="s">
        <v>97</v>
      </c>
      <c r="E1211" s="12" t="s">
        <v>29</v>
      </c>
      <c r="F1211" s="12">
        <v>3645</v>
      </c>
      <c r="G1211" s="13" t="s">
        <v>57</v>
      </c>
      <c r="H1211" s="13" t="s">
        <v>31</v>
      </c>
      <c r="I1211" s="13" t="s">
        <v>40</v>
      </c>
      <c r="J1211" s="13" t="s">
        <v>41</v>
      </c>
      <c r="K1211" s="14">
        <v>37.020000000000003</v>
      </c>
      <c r="L1211" s="14">
        <v>25</v>
      </c>
      <c r="M1211" s="14">
        <v>1.4808000000000001</v>
      </c>
      <c r="N1211" s="14" t="s">
        <v>34</v>
      </c>
      <c r="O1211" s="14">
        <v>68</v>
      </c>
      <c r="P1211" s="14"/>
      <c r="Q1211" s="16">
        <f t="shared" ref="Q1211" si="1912">+L1211*O1211</f>
        <v>1700</v>
      </c>
      <c r="R1211" s="16">
        <v>0</v>
      </c>
      <c r="S1211" s="16">
        <f t="shared" ref="S1211" si="1913">+L1211*R1211</f>
        <v>0</v>
      </c>
      <c r="T1211" s="16">
        <f t="shared" si="1906"/>
        <v>1700</v>
      </c>
      <c r="U1211" s="16">
        <f t="shared" ref="U1211" si="1914">+T1211*1</f>
        <v>1700</v>
      </c>
      <c r="V1211" s="16">
        <f t="shared" ref="V1211" si="1915">+T1211-U1211</f>
        <v>0</v>
      </c>
      <c r="W1211" s="17"/>
      <c r="X1211" s="17"/>
      <c r="Y1211" s="13"/>
      <c r="Z1211" s="13" t="s">
        <v>35</v>
      </c>
    </row>
    <row r="1212" spans="1:26" x14ac:dyDescent="0.25">
      <c r="A1212" s="11">
        <v>45321</v>
      </c>
      <c r="B1212" s="12" t="s">
        <v>3098</v>
      </c>
      <c r="C1212" s="12" t="s">
        <v>3099</v>
      </c>
      <c r="D1212" s="12" t="s">
        <v>123</v>
      </c>
      <c r="E1212" s="12" t="s">
        <v>29</v>
      </c>
      <c r="F1212" s="12">
        <v>561</v>
      </c>
      <c r="G1212" s="13" t="s">
        <v>83</v>
      </c>
      <c r="H1212" s="13" t="s">
        <v>31</v>
      </c>
      <c r="I1212" s="13" t="s">
        <v>58</v>
      </c>
      <c r="J1212" s="13" t="s">
        <v>59</v>
      </c>
      <c r="K1212" s="14">
        <v>40.78</v>
      </c>
      <c r="L1212" s="14">
        <v>25</v>
      </c>
      <c r="M1212" s="14">
        <v>1.6312</v>
      </c>
      <c r="N1212" s="14" t="s">
        <v>34</v>
      </c>
      <c r="O1212" s="14">
        <v>70</v>
      </c>
      <c r="P1212" s="14"/>
      <c r="Q1212" s="15">
        <f>L1212*O1212</f>
        <v>1750</v>
      </c>
      <c r="R1212" s="16">
        <v>0</v>
      </c>
      <c r="S1212" s="16">
        <f>L1212*R1212</f>
        <v>0</v>
      </c>
      <c r="T1212" s="16">
        <f>Q1212-S1212</f>
        <v>1750</v>
      </c>
      <c r="U1212" s="16">
        <f>T1212*1</f>
        <v>1750</v>
      </c>
      <c r="V1212" s="16">
        <f>T1212-U1212</f>
        <v>0</v>
      </c>
      <c r="W1212" s="16"/>
      <c r="X1212" s="17"/>
      <c r="Y1212" s="13"/>
      <c r="Z1212" s="13" t="s">
        <v>35</v>
      </c>
    </row>
    <row r="1213" spans="1:26" x14ac:dyDescent="0.25">
      <c r="A1213" s="11">
        <v>45321</v>
      </c>
      <c r="B1213" s="12" t="s">
        <v>3100</v>
      </c>
      <c r="C1213" s="12" t="s">
        <v>3101</v>
      </c>
      <c r="D1213" s="12" t="s">
        <v>306</v>
      </c>
      <c r="E1213" s="12" t="s">
        <v>29</v>
      </c>
      <c r="F1213" s="12">
        <v>281</v>
      </c>
      <c r="G1213" s="13" t="s">
        <v>83</v>
      </c>
      <c r="H1213" s="13" t="s">
        <v>31</v>
      </c>
      <c r="I1213" s="13" t="s">
        <v>58</v>
      </c>
      <c r="J1213" s="13" t="s">
        <v>59</v>
      </c>
      <c r="K1213" s="14">
        <v>43.22</v>
      </c>
      <c r="L1213" s="14">
        <v>25</v>
      </c>
      <c r="M1213" s="14">
        <v>1.7287999999999999</v>
      </c>
      <c r="N1213" s="14" t="s">
        <v>34</v>
      </c>
      <c r="O1213" s="14">
        <v>70</v>
      </c>
      <c r="P1213" s="14"/>
      <c r="Q1213" s="15">
        <f>L1213*O1213</f>
        <v>1750</v>
      </c>
      <c r="R1213" s="16">
        <v>0</v>
      </c>
      <c r="S1213" s="16">
        <f>L1213*R1213</f>
        <v>0</v>
      </c>
      <c r="T1213" s="16">
        <f>Q1213-S1213</f>
        <v>1750</v>
      </c>
      <c r="U1213" s="16">
        <f>T1213*1</f>
        <v>1750</v>
      </c>
      <c r="V1213" s="16">
        <f>T1213-U1213</f>
        <v>0</v>
      </c>
      <c r="W1213" s="16"/>
      <c r="X1213" s="17"/>
      <c r="Y1213" s="13"/>
      <c r="Z1213" s="13" t="s">
        <v>35</v>
      </c>
    </row>
    <row r="1214" spans="1:26" x14ac:dyDescent="0.25">
      <c r="A1214" s="11">
        <v>45321</v>
      </c>
      <c r="B1214" s="12" t="s">
        <v>3102</v>
      </c>
      <c r="C1214" s="12" t="s">
        <v>3103</v>
      </c>
      <c r="D1214" s="12" t="s">
        <v>89</v>
      </c>
      <c r="E1214" s="12" t="s">
        <v>29</v>
      </c>
      <c r="F1214" s="12">
        <v>3496</v>
      </c>
      <c r="G1214" s="13" t="s">
        <v>57</v>
      </c>
      <c r="H1214" s="13" t="s">
        <v>31</v>
      </c>
      <c r="I1214" s="13" t="s">
        <v>69</v>
      </c>
      <c r="J1214" s="13" t="s">
        <v>70</v>
      </c>
      <c r="K1214" s="14">
        <v>35.119999999999997</v>
      </c>
      <c r="L1214" s="14">
        <v>25</v>
      </c>
      <c r="M1214" s="14">
        <v>1.4047999999999998</v>
      </c>
      <c r="N1214" s="14" t="s">
        <v>34</v>
      </c>
      <c r="O1214" s="14">
        <v>68</v>
      </c>
      <c r="P1214" s="14"/>
      <c r="Q1214" s="16">
        <f t="shared" ref="Q1214:Q1216" si="1916">+L1214*O1214</f>
        <v>1700</v>
      </c>
      <c r="R1214" s="16">
        <v>0</v>
      </c>
      <c r="S1214" s="16">
        <f t="shared" ref="S1214:S1216" si="1917">+L1214*R1214</f>
        <v>0</v>
      </c>
      <c r="T1214" s="16">
        <f t="shared" ref="T1214:T1216" si="1918">+Q1214-S1214</f>
        <v>1700</v>
      </c>
      <c r="U1214" s="16">
        <f t="shared" ref="U1214:U1216" si="1919">+T1214*1</f>
        <v>1700</v>
      </c>
      <c r="V1214" s="16">
        <f t="shared" ref="V1214:V1216" si="1920">+T1214-U1214</f>
        <v>0</v>
      </c>
      <c r="W1214" s="16"/>
      <c r="X1214" s="17"/>
      <c r="Y1214" s="13"/>
      <c r="Z1214" s="13" t="s">
        <v>35</v>
      </c>
    </row>
    <row r="1215" spans="1:26" x14ac:dyDescent="0.25">
      <c r="A1215" s="11">
        <v>45321</v>
      </c>
      <c r="B1215" s="12" t="s">
        <v>3104</v>
      </c>
      <c r="C1215" s="12" t="s">
        <v>3105</v>
      </c>
      <c r="D1215" s="12" t="s">
        <v>244</v>
      </c>
      <c r="E1215" s="12" t="s">
        <v>29</v>
      </c>
      <c r="F1215" s="12">
        <v>3590</v>
      </c>
      <c r="G1215" s="13" t="s">
        <v>57</v>
      </c>
      <c r="H1215" s="13" t="s">
        <v>31</v>
      </c>
      <c r="I1215" s="13" t="s">
        <v>40</v>
      </c>
      <c r="J1215" s="13" t="s">
        <v>41</v>
      </c>
      <c r="K1215" s="14">
        <v>37.24</v>
      </c>
      <c r="L1215" s="14">
        <v>25</v>
      </c>
      <c r="M1215" s="14">
        <v>1.4896</v>
      </c>
      <c r="N1215" s="14" t="s">
        <v>34</v>
      </c>
      <c r="O1215" s="14">
        <v>68</v>
      </c>
      <c r="P1215" s="14"/>
      <c r="Q1215" s="16">
        <f t="shared" si="1916"/>
        <v>1700</v>
      </c>
      <c r="R1215" s="16">
        <v>0</v>
      </c>
      <c r="S1215" s="16">
        <f t="shared" si="1917"/>
        <v>0</v>
      </c>
      <c r="T1215" s="16">
        <f t="shared" si="1918"/>
        <v>1700</v>
      </c>
      <c r="U1215" s="16">
        <f t="shared" si="1919"/>
        <v>1700</v>
      </c>
      <c r="V1215" s="16">
        <f t="shared" si="1920"/>
        <v>0</v>
      </c>
      <c r="W1215" s="16"/>
      <c r="X1215" s="17"/>
      <c r="Y1215" s="13"/>
      <c r="Z1215" s="13" t="s">
        <v>35</v>
      </c>
    </row>
    <row r="1216" spans="1:26" x14ac:dyDescent="0.25">
      <c r="A1216" s="11">
        <v>45321</v>
      </c>
      <c r="B1216" s="12" t="s">
        <v>3106</v>
      </c>
      <c r="C1216" s="12" t="s">
        <v>3107</v>
      </c>
      <c r="D1216" s="12" t="s">
        <v>208</v>
      </c>
      <c r="E1216" s="12" t="s">
        <v>29</v>
      </c>
      <c r="F1216" s="12">
        <v>3591</v>
      </c>
      <c r="G1216" s="13" t="s">
        <v>57</v>
      </c>
      <c r="H1216" s="13" t="s">
        <v>31</v>
      </c>
      <c r="I1216" s="13" t="s">
        <v>58</v>
      </c>
      <c r="J1216" s="13" t="s">
        <v>59</v>
      </c>
      <c r="K1216" s="14">
        <v>41.78</v>
      </c>
      <c r="L1216" s="14">
        <v>25</v>
      </c>
      <c r="M1216" s="14">
        <v>1.6712</v>
      </c>
      <c r="N1216" s="14" t="s">
        <v>34</v>
      </c>
      <c r="O1216" s="14">
        <v>68</v>
      </c>
      <c r="P1216" s="14"/>
      <c r="Q1216" s="16">
        <f t="shared" si="1916"/>
        <v>1700</v>
      </c>
      <c r="R1216" s="16">
        <v>0</v>
      </c>
      <c r="S1216" s="16">
        <f t="shared" si="1917"/>
        <v>0</v>
      </c>
      <c r="T1216" s="16">
        <f t="shared" si="1918"/>
        <v>1700</v>
      </c>
      <c r="U1216" s="16">
        <f t="shared" si="1919"/>
        <v>1700</v>
      </c>
      <c r="V1216" s="16">
        <f t="shared" si="1920"/>
        <v>0</v>
      </c>
      <c r="W1216" s="16"/>
      <c r="X1216" s="17"/>
      <c r="Y1216" s="13"/>
      <c r="Z1216" s="13" t="s">
        <v>35</v>
      </c>
    </row>
    <row r="1217" spans="1:26" x14ac:dyDescent="0.25">
      <c r="A1217" s="11">
        <v>45321</v>
      </c>
      <c r="B1217" s="12" t="s">
        <v>3108</v>
      </c>
      <c r="C1217" s="12" t="s">
        <v>3109</v>
      </c>
      <c r="D1217" s="12" t="s">
        <v>117</v>
      </c>
      <c r="E1217" s="12" t="s">
        <v>29</v>
      </c>
      <c r="F1217" s="12">
        <v>337</v>
      </c>
      <c r="G1217" s="13" t="s">
        <v>83</v>
      </c>
      <c r="H1217" s="13" t="s">
        <v>31</v>
      </c>
      <c r="I1217" s="13" t="s">
        <v>58</v>
      </c>
      <c r="J1217" s="13" t="s">
        <v>59</v>
      </c>
      <c r="K1217" s="14">
        <v>32.42</v>
      </c>
      <c r="L1217" s="14">
        <v>20</v>
      </c>
      <c r="M1217" s="14">
        <v>1.621</v>
      </c>
      <c r="N1217" s="14" t="s">
        <v>34</v>
      </c>
      <c r="O1217" s="14">
        <v>70</v>
      </c>
      <c r="P1217" s="14"/>
      <c r="Q1217" s="15">
        <f>L1217*O1217</f>
        <v>1400</v>
      </c>
      <c r="R1217" s="16">
        <v>0</v>
      </c>
      <c r="S1217" s="16">
        <f>L1217*R1217</f>
        <v>0</v>
      </c>
      <c r="T1217" s="16">
        <f>Q1217-S1217</f>
        <v>1400</v>
      </c>
      <c r="U1217" s="16">
        <f>T1217*1</f>
        <v>1400</v>
      </c>
      <c r="V1217" s="16">
        <f>T1217-U1217</f>
        <v>0</v>
      </c>
      <c r="W1217" s="16"/>
      <c r="X1217" s="17"/>
      <c r="Y1217" s="13"/>
      <c r="Z1217" s="13" t="s">
        <v>35</v>
      </c>
    </row>
    <row r="1218" spans="1:26" x14ac:dyDescent="0.25">
      <c r="A1218" s="11">
        <v>45321</v>
      </c>
      <c r="B1218" s="12" t="s">
        <v>3110</v>
      </c>
      <c r="C1218" s="12" t="s">
        <v>3111</v>
      </c>
      <c r="D1218" s="12" t="s">
        <v>38</v>
      </c>
      <c r="E1218" s="12" t="s">
        <v>29</v>
      </c>
      <c r="F1218" s="12">
        <v>123</v>
      </c>
      <c r="G1218" s="13" t="s">
        <v>83</v>
      </c>
      <c r="H1218" s="13" t="s">
        <v>31</v>
      </c>
      <c r="I1218" s="13" t="s">
        <v>40</v>
      </c>
      <c r="J1218" s="13" t="s">
        <v>41</v>
      </c>
      <c r="K1218" s="14">
        <v>39.1</v>
      </c>
      <c r="L1218" s="14">
        <v>25</v>
      </c>
      <c r="M1218" s="14">
        <v>1.5640000000000001</v>
      </c>
      <c r="N1218" s="14" t="s">
        <v>34</v>
      </c>
      <c r="O1218" s="14">
        <v>70</v>
      </c>
      <c r="P1218" s="14"/>
      <c r="Q1218" s="15">
        <f>L1218*O1218</f>
        <v>1750</v>
      </c>
      <c r="R1218" s="16">
        <v>0</v>
      </c>
      <c r="S1218" s="16">
        <f>L1218*R1218</f>
        <v>0</v>
      </c>
      <c r="T1218" s="16">
        <f>Q1218-S1218</f>
        <v>1750</v>
      </c>
      <c r="U1218" s="16">
        <f>T1218*1</f>
        <v>1750</v>
      </c>
      <c r="V1218" s="16">
        <f>T1218-U1218</f>
        <v>0</v>
      </c>
      <c r="W1218" s="17"/>
      <c r="X1218" s="17"/>
      <c r="Y1218" s="13"/>
      <c r="Z1218" s="13" t="s">
        <v>35</v>
      </c>
    </row>
    <row r="1219" spans="1:26" x14ac:dyDescent="0.25">
      <c r="A1219" s="11">
        <v>45321</v>
      </c>
      <c r="B1219" s="12" t="s">
        <v>3112</v>
      </c>
      <c r="C1219" s="12" t="s">
        <v>3113</v>
      </c>
      <c r="D1219" s="12" t="s">
        <v>107</v>
      </c>
      <c r="E1219" s="12" t="s">
        <v>29</v>
      </c>
      <c r="F1219" s="12" t="s">
        <v>45</v>
      </c>
      <c r="G1219" s="13" t="s">
        <v>46</v>
      </c>
      <c r="H1219" s="13" t="s">
        <v>31</v>
      </c>
      <c r="I1219" s="13" t="s">
        <v>40</v>
      </c>
      <c r="J1219" s="13" t="s">
        <v>41</v>
      </c>
      <c r="K1219" s="14">
        <v>8.48</v>
      </c>
      <c r="L1219" s="14">
        <v>6</v>
      </c>
      <c r="M1219" s="14">
        <v>1.4133333333333333</v>
      </c>
      <c r="N1219" s="14">
        <v>46</v>
      </c>
      <c r="O1219" s="14" t="s">
        <v>34</v>
      </c>
      <c r="P1219" s="14"/>
      <c r="Q1219" s="15">
        <f t="shared" ref="Q1219" si="1921">+K1219*N1219</f>
        <v>390.08000000000004</v>
      </c>
      <c r="R1219" s="16">
        <v>0</v>
      </c>
      <c r="S1219" s="16">
        <f t="shared" ref="S1219" si="1922">+K1219*R1219</f>
        <v>0</v>
      </c>
      <c r="T1219" s="16">
        <f t="shared" ref="T1219" si="1923">+Q1219-S1219</f>
        <v>390.08000000000004</v>
      </c>
      <c r="U1219" s="16">
        <f t="shared" ref="U1219" si="1924">+T1219*0</f>
        <v>0</v>
      </c>
      <c r="V1219" s="16">
        <f>+T1219-U1219</f>
        <v>390.08000000000004</v>
      </c>
      <c r="W1219" s="17"/>
      <c r="X1219" s="17"/>
      <c r="Y1219" s="13"/>
      <c r="Z1219" s="13" t="s">
        <v>35</v>
      </c>
    </row>
    <row r="1220" spans="1:26" x14ac:dyDescent="0.25">
      <c r="A1220" s="11">
        <v>45321</v>
      </c>
      <c r="B1220" s="12" t="s">
        <v>3114</v>
      </c>
      <c r="C1220" s="12" t="s">
        <v>3115</v>
      </c>
      <c r="D1220" s="12" t="s">
        <v>117</v>
      </c>
      <c r="E1220" s="12" t="s">
        <v>29</v>
      </c>
      <c r="F1220" s="12">
        <v>338</v>
      </c>
      <c r="G1220" s="13" t="s">
        <v>83</v>
      </c>
      <c r="H1220" s="13" t="s">
        <v>31</v>
      </c>
      <c r="I1220" s="13" t="s">
        <v>58</v>
      </c>
      <c r="J1220" s="13" t="s">
        <v>59</v>
      </c>
      <c r="K1220" s="14">
        <v>32.32</v>
      </c>
      <c r="L1220" s="14">
        <v>22</v>
      </c>
      <c r="M1220" s="14">
        <v>1.469090909090909</v>
      </c>
      <c r="N1220" s="14" t="s">
        <v>34</v>
      </c>
      <c r="O1220" s="14">
        <v>70</v>
      </c>
      <c r="P1220" s="14"/>
      <c r="Q1220" s="15">
        <f>L1220*O1220</f>
        <v>1540</v>
      </c>
      <c r="R1220" s="16">
        <v>0</v>
      </c>
      <c r="S1220" s="16">
        <f>L1220*R1220</f>
        <v>0</v>
      </c>
      <c r="T1220" s="16">
        <f>Q1220-S1220</f>
        <v>1540</v>
      </c>
      <c r="U1220" s="16">
        <f>T1220*1</f>
        <v>1540</v>
      </c>
      <c r="V1220" s="16">
        <f>T1220-U1220</f>
        <v>0</v>
      </c>
      <c r="W1220" s="16"/>
      <c r="X1220" s="17"/>
      <c r="Y1220" s="13"/>
      <c r="Z1220" s="13" t="s">
        <v>35</v>
      </c>
    </row>
    <row r="1221" spans="1:26" x14ac:dyDescent="0.25">
      <c r="A1221" s="11">
        <v>45321</v>
      </c>
      <c r="B1221" s="12" t="s">
        <v>3116</v>
      </c>
      <c r="C1221" s="12" t="s">
        <v>3117</v>
      </c>
      <c r="D1221" s="12" t="s">
        <v>927</v>
      </c>
      <c r="E1221" s="12" t="s">
        <v>111</v>
      </c>
      <c r="F1221" s="12" t="s">
        <v>45</v>
      </c>
      <c r="G1221" s="13" t="s">
        <v>46</v>
      </c>
      <c r="H1221" s="13" t="s">
        <v>31</v>
      </c>
      <c r="I1221" s="13" t="s">
        <v>58</v>
      </c>
      <c r="J1221" s="13" t="s">
        <v>59</v>
      </c>
      <c r="K1221" s="14">
        <v>13.3</v>
      </c>
      <c r="L1221" s="14">
        <v>8</v>
      </c>
      <c r="M1221" s="14">
        <v>1.6625000000000001</v>
      </c>
      <c r="N1221" s="14">
        <v>45</v>
      </c>
      <c r="O1221" s="14" t="s">
        <v>34</v>
      </c>
      <c r="P1221" s="14">
        <v>15</v>
      </c>
      <c r="Q1221" s="15">
        <f>(+K1221*N1221)-P1221</f>
        <v>583.5</v>
      </c>
      <c r="R1221" s="16">
        <v>0</v>
      </c>
      <c r="S1221" s="16">
        <f t="shared" ref="S1221" si="1925">+K1221*R1221</f>
        <v>0</v>
      </c>
      <c r="T1221" s="16">
        <f t="shared" ref="T1221" si="1926">+Q1221-S1221</f>
        <v>583.5</v>
      </c>
      <c r="U1221" s="16">
        <f>+T1221*0</f>
        <v>0</v>
      </c>
      <c r="V1221" s="16">
        <f>+T1221-U1221</f>
        <v>583.5</v>
      </c>
      <c r="W1221" s="16"/>
      <c r="X1221" s="17"/>
      <c r="Y1221" s="13"/>
      <c r="Z1221" s="13" t="s">
        <v>35</v>
      </c>
    </row>
    <row r="1222" spans="1:26" x14ac:dyDescent="0.25">
      <c r="A1222" s="11">
        <v>45321</v>
      </c>
      <c r="B1222" s="12" t="s">
        <v>3118</v>
      </c>
      <c r="C1222" s="12" t="s">
        <v>3119</v>
      </c>
      <c r="D1222" s="12" t="s">
        <v>117</v>
      </c>
      <c r="E1222" s="12" t="s">
        <v>29</v>
      </c>
      <c r="F1222" s="12">
        <v>339</v>
      </c>
      <c r="G1222" s="13" t="s">
        <v>83</v>
      </c>
      <c r="H1222" s="13" t="s">
        <v>31</v>
      </c>
      <c r="I1222" s="13" t="s">
        <v>58</v>
      </c>
      <c r="J1222" s="13" t="s">
        <v>59</v>
      </c>
      <c r="K1222" s="14">
        <v>32.32</v>
      </c>
      <c r="L1222" s="14">
        <v>22</v>
      </c>
      <c r="M1222" s="14">
        <v>1.469090909090909</v>
      </c>
      <c r="N1222" s="14" t="s">
        <v>34</v>
      </c>
      <c r="O1222" s="14">
        <v>70</v>
      </c>
      <c r="P1222" s="14"/>
      <c r="Q1222" s="15">
        <f>L1222*O1222</f>
        <v>1540</v>
      </c>
      <c r="R1222" s="16">
        <v>0</v>
      </c>
      <c r="S1222" s="16">
        <f>L1222*R1222</f>
        <v>0</v>
      </c>
      <c r="T1222" s="16">
        <f>Q1222-S1222</f>
        <v>1540</v>
      </c>
      <c r="U1222" s="16">
        <f>T1222*1</f>
        <v>1540</v>
      </c>
      <c r="V1222" s="16">
        <f>T1222-U1222</f>
        <v>0</v>
      </c>
      <c r="W1222" s="16"/>
      <c r="X1222" s="17"/>
      <c r="Y1222" s="13"/>
      <c r="Z1222" s="13" t="s">
        <v>35</v>
      </c>
    </row>
    <row r="1223" spans="1:26" x14ac:dyDescent="0.25">
      <c r="A1223" s="11">
        <v>45321</v>
      </c>
      <c r="B1223" s="12" t="s">
        <v>3120</v>
      </c>
      <c r="C1223" s="12" t="s">
        <v>3121</v>
      </c>
      <c r="D1223" s="12" t="s">
        <v>56</v>
      </c>
      <c r="E1223" s="12" t="s">
        <v>29</v>
      </c>
      <c r="F1223" s="12">
        <v>3820</v>
      </c>
      <c r="G1223" s="13" t="s">
        <v>57</v>
      </c>
      <c r="H1223" s="13" t="s">
        <v>93</v>
      </c>
      <c r="I1223" s="13" t="s">
        <v>93</v>
      </c>
      <c r="J1223" s="13" t="s">
        <v>94</v>
      </c>
      <c r="K1223" s="14">
        <v>38.76</v>
      </c>
      <c r="L1223" s="14">
        <v>25</v>
      </c>
      <c r="M1223" s="14">
        <v>1.5504</v>
      </c>
      <c r="N1223" s="14" t="s">
        <v>34</v>
      </c>
      <c r="O1223" s="14">
        <v>25</v>
      </c>
      <c r="P1223" s="14"/>
      <c r="Q1223" s="16">
        <f t="shared" ref="Q1223:Q1224" si="1927">+L1223*O1223</f>
        <v>625</v>
      </c>
      <c r="R1223" s="16">
        <v>0</v>
      </c>
      <c r="S1223" s="16">
        <f t="shared" ref="S1223:S1224" si="1928">+L1223*R1223</f>
        <v>0</v>
      </c>
      <c r="T1223" s="16">
        <f t="shared" ref="T1223:T1224" si="1929">+Q1223-S1223</f>
        <v>625</v>
      </c>
      <c r="U1223" s="16">
        <f t="shared" ref="U1223:U1224" si="1930">+T1223*1</f>
        <v>625</v>
      </c>
      <c r="V1223" s="16">
        <f t="shared" ref="V1223:V1224" si="1931">+T1223-U1223</f>
        <v>0</v>
      </c>
      <c r="W1223" s="16"/>
      <c r="X1223" s="17"/>
      <c r="Y1223" s="13"/>
      <c r="Z1223" s="13" t="s">
        <v>35</v>
      </c>
    </row>
    <row r="1224" spans="1:26" x14ac:dyDescent="0.25">
      <c r="A1224" s="11">
        <v>45321</v>
      </c>
      <c r="B1224" s="12" t="s">
        <v>3122</v>
      </c>
      <c r="C1224" s="12" t="s">
        <v>3123</v>
      </c>
      <c r="D1224" s="12" t="s">
        <v>97</v>
      </c>
      <c r="E1224" s="12" t="s">
        <v>29</v>
      </c>
      <c r="F1224" s="12">
        <v>3646</v>
      </c>
      <c r="G1224" s="13" t="s">
        <v>57</v>
      </c>
      <c r="H1224" s="13" t="s">
        <v>93</v>
      </c>
      <c r="I1224" s="13" t="s">
        <v>93</v>
      </c>
      <c r="J1224" s="13" t="s">
        <v>94</v>
      </c>
      <c r="K1224" s="14">
        <v>40.42</v>
      </c>
      <c r="L1224" s="14">
        <v>25</v>
      </c>
      <c r="M1224" s="14">
        <v>1.6168</v>
      </c>
      <c r="N1224" s="14" t="s">
        <v>34</v>
      </c>
      <c r="O1224" s="14">
        <v>25</v>
      </c>
      <c r="P1224" s="14"/>
      <c r="Q1224" s="16">
        <f t="shared" si="1927"/>
        <v>625</v>
      </c>
      <c r="R1224" s="16">
        <v>0</v>
      </c>
      <c r="S1224" s="16">
        <f t="shared" si="1928"/>
        <v>0</v>
      </c>
      <c r="T1224" s="16">
        <f t="shared" si="1929"/>
        <v>625</v>
      </c>
      <c r="U1224" s="16">
        <f t="shared" si="1930"/>
        <v>625</v>
      </c>
      <c r="V1224" s="16">
        <f t="shared" si="1931"/>
        <v>0</v>
      </c>
      <c r="W1224" s="16"/>
      <c r="X1224" s="17"/>
      <c r="Y1224" s="13"/>
      <c r="Z1224" s="13" t="s">
        <v>35</v>
      </c>
    </row>
    <row r="1225" spans="1:26" x14ac:dyDescent="0.25">
      <c r="A1225" s="11">
        <v>45321</v>
      </c>
      <c r="B1225" s="12" t="s">
        <v>599</v>
      </c>
      <c r="C1225" s="12" t="s">
        <v>3124</v>
      </c>
      <c r="D1225" s="12" t="s">
        <v>2267</v>
      </c>
      <c r="E1225" s="12" t="s">
        <v>29</v>
      </c>
      <c r="F1225" s="12">
        <v>481</v>
      </c>
      <c r="G1225" s="13" t="s">
        <v>145</v>
      </c>
      <c r="H1225" s="13" t="s">
        <v>47</v>
      </c>
      <c r="I1225" s="13" t="s">
        <v>368</v>
      </c>
      <c r="J1225" s="13" t="s">
        <v>369</v>
      </c>
      <c r="K1225" s="14">
        <v>38.06</v>
      </c>
      <c r="L1225" s="14">
        <v>25</v>
      </c>
      <c r="M1225" s="14">
        <v>1.5224000000000002</v>
      </c>
      <c r="N1225" s="14">
        <v>32</v>
      </c>
      <c r="O1225" s="14" t="s">
        <v>34</v>
      </c>
      <c r="P1225" s="14"/>
      <c r="Q1225" s="16">
        <f>K1225*N1225</f>
        <v>1217.92</v>
      </c>
      <c r="R1225" s="16">
        <v>0</v>
      </c>
      <c r="S1225" s="16">
        <f>K1225*R1225</f>
        <v>0</v>
      </c>
      <c r="T1225" s="16">
        <f>Q1225-S1225</f>
        <v>1217.92</v>
      </c>
      <c r="U1225" s="16">
        <f>T1225*1</f>
        <v>1217.92</v>
      </c>
      <c r="V1225" s="16">
        <f>T1225-U1225</f>
        <v>0</v>
      </c>
      <c r="W1225" s="17"/>
      <c r="X1225" s="17"/>
      <c r="Y1225" s="13"/>
      <c r="Z1225" s="13" t="s">
        <v>35</v>
      </c>
    </row>
    <row r="1226" spans="1:26" x14ac:dyDescent="0.25">
      <c r="A1226" s="11">
        <v>45321</v>
      </c>
      <c r="B1226" s="12" t="s">
        <v>3125</v>
      </c>
      <c r="C1226" s="12" t="s">
        <v>3126</v>
      </c>
      <c r="D1226" s="12" t="s">
        <v>82</v>
      </c>
      <c r="E1226" s="12" t="s">
        <v>29</v>
      </c>
      <c r="F1226" s="12">
        <v>1159</v>
      </c>
      <c r="G1226" s="13" t="s">
        <v>57</v>
      </c>
      <c r="H1226" s="13" t="s">
        <v>31</v>
      </c>
      <c r="I1226" s="13" t="s">
        <v>40</v>
      </c>
      <c r="J1226" s="13" t="s">
        <v>41</v>
      </c>
      <c r="K1226" s="14">
        <v>38.799999999999997</v>
      </c>
      <c r="L1226" s="14">
        <v>25</v>
      </c>
      <c r="M1226" s="14">
        <v>1.5519999999999998</v>
      </c>
      <c r="N1226" s="14" t="s">
        <v>34</v>
      </c>
      <c r="O1226" s="14">
        <v>68</v>
      </c>
      <c r="P1226" s="14"/>
      <c r="Q1226" s="16">
        <f t="shared" ref="Q1226" si="1932">+L1226*O1226</f>
        <v>1700</v>
      </c>
      <c r="R1226" s="16">
        <v>0</v>
      </c>
      <c r="S1226" s="16">
        <f t="shared" ref="S1226" si="1933">+L1226*R1226</f>
        <v>0</v>
      </c>
      <c r="T1226" s="16">
        <f t="shared" ref="T1226" si="1934">+Q1226-S1226</f>
        <v>1700</v>
      </c>
      <c r="U1226" s="16">
        <f t="shared" ref="U1226" si="1935">+T1226*1</f>
        <v>1700</v>
      </c>
      <c r="V1226" s="16">
        <f t="shared" ref="V1226" si="1936">+T1226-U1226</f>
        <v>0</v>
      </c>
      <c r="W1226" s="16"/>
      <c r="X1226" s="17"/>
      <c r="Y1226" s="13"/>
      <c r="Z1226" s="13" t="s">
        <v>35</v>
      </c>
    </row>
    <row r="1227" spans="1:26" x14ac:dyDescent="0.25">
      <c r="A1227" s="11">
        <v>45321</v>
      </c>
      <c r="B1227" s="12" t="s">
        <v>3127</v>
      </c>
      <c r="C1227" s="12" t="s">
        <v>3128</v>
      </c>
      <c r="D1227" s="12" t="s">
        <v>117</v>
      </c>
      <c r="E1227" s="12" t="s">
        <v>29</v>
      </c>
      <c r="F1227" s="12">
        <v>342</v>
      </c>
      <c r="G1227" s="13" t="s">
        <v>83</v>
      </c>
      <c r="H1227" s="13" t="s">
        <v>31</v>
      </c>
      <c r="I1227" s="13" t="s">
        <v>58</v>
      </c>
      <c r="J1227" s="13" t="s">
        <v>59</v>
      </c>
      <c r="K1227" s="14">
        <v>32.24</v>
      </c>
      <c r="L1227" s="14">
        <v>22</v>
      </c>
      <c r="M1227" s="14">
        <v>1.4654545454545456</v>
      </c>
      <c r="N1227" s="14" t="s">
        <v>34</v>
      </c>
      <c r="O1227" s="14">
        <v>70</v>
      </c>
      <c r="P1227" s="14"/>
      <c r="Q1227" s="15">
        <f>L1227*O1227</f>
        <v>1540</v>
      </c>
      <c r="R1227" s="16">
        <v>0</v>
      </c>
      <c r="S1227" s="16">
        <f>L1227*R1227</f>
        <v>0</v>
      </c>
      <c r="T1227" s="16">
        <f>Q1227-S1227</f>
        <v>1540</v>
      </c>
      <c r="U1227" s="16">
        <f>T1227*1</f>
        <v>1540</v>
      </c>
      <c r="V1227" s="16">
        <f>T1227-U1227</f>
        <v>0</v>
      </c>
      <c r="W1227" s="17"/>
      <c r="X1227" s="17"/>
      <c r="Y1227" s="13"/>
      <c r="Z1227" s="13" t="s">
        <v>35</v>
      </c>
    </row>
    <row r="1228" spans="1:26" x14ac:dyDescent="0.25">
      <c r="A1228" s="11">
        <v>45321</v>
      </c>
      <c r="B1228" s="12" t="s">
        <v>3129</v>
      </c>
      <c r="C1228" s="12" t="s">
        <v>3130</v>
      </c>
      <c r="D1228" s="12" t="s">
        <v>290</v>
      </c>
      <c r="E1228" s="12" t="s">
        <v>29</v>
      </c>
      <c r="F1228" s="12">
        <v>590</v>
      </c>
      <c r="G1228" s="13" t="s">
        <v>83</v>
      </c>
      <c r="H1228" s="13" t="s">
        <v>31</v>
      </c>
      <c r="I1228" s="13" t="s">
        <v>40</v>
      </c>
      <c r="J1228" s="13" t="s">
        <v>41</v>
      </c>
      <c r="K1228" s="14">
        <v>38.36</v>
      </c>
      <c r="L1228" s="14">
        <v>25</v>
      </c>
      <c r="M1228" s="14">
        <v>1.5344</v>
      </c>
      <c r="N1228" s="14" t="s">
        <v>34</v>
      </c>
      <c r="O1228" s="14">
        <v>70</v>
      </c>
      <c r="P1228" s="14"/>
      <c r="Q1228" s="15">
        <f>L1228*O1228</f>
        <v>1750</v>
      </c>
      <c r="R1228" s="16">
        <v>0</v>
      </c>
      <c r="S1228" s="16">
        <f>L1228*R1228</f>
        <v>0</v>
      </c>
      <c r="T1228" s="16">
        <f>Q1228-S1228</f>
        <v>1750</v>
      </c>
      <c r="U1228" s="16">
        <f>T1228*1</f>
        <v>1750</v>
      </c>
      <c r="V1228" s="16">
        <f>T1228-U1228</f>
        <v>0</v>
      </c>
      <c r="W1228" s="17"/>
      <c r="X1228" s="17"/>
      <c r="Y1228" s="13"/>
      <c r="Z1228" s="13" t="s">
        <v>35</v>
      </c>
    </row>
    <row r="1229" spans="1:26" x14ac:dyDescent="0.25">
      <c r="A1229" s="11">
        <v>45321</v>
      </c>
      <c r="B1229" s="12" t="s">
        <v>3131</v>
      </c>
      <c r="C1229" s="12" t="s">
        <v>3132</v>
      </c>
      <c r="D1229" s="12" t="s">
        <v>79</v>
      </c>
      <c r="E1229" s="12" t="s">
        <v>29</v>
      </c>
      <c r="F1229" s="12">
        <v>3450</v>
      </c>
      <c r="G1229" s="13" t="s">
        <v>57</v>
      </c>
      <c r="H1229" s="13" t="s">
        <v>93</v>
      </c>
      <c r="I1229" s="13" t="s">
        <v>93</v>
      </c>
      <c r="J1229" s="13" t="s">
        <v>94</v>
      </c>
      <c r="K1229" s="14">
        <v>38.119999999999997</v>
      </c>
      <c r="L1229" s="14">
        <v>25</v>
      </c>
      <c r="M1229" s="14">
        <v>1.5247999999999999</v>
      </c>
      <c r="N1229" s="14" t="s">
        <v>34</v>
      </c>
      <c r="O1229" s="14">
        <v>25</v>
      </c>
      <c r="P1229" s="14"/>
      <c r="Q1229" s="16">
        <f t="shared" ref="Q1229:Q1231" si="1937">+L1229*O1229</f>
        <v>625</v>
      </c>
      <c r="R1229" s="16">
        <v>0</v>
      </c>
      <c r="S1229" s="16">
        <f t="shared" ref="S1229:S1231" si="1938">+L1229*R1229</f>
        <v>0</v>
      </c>
      <c r="T1229" s="16">
        <f t="shared" ref="T1229:T1231" si="1939">+Q1229-S1229</f>
        <v>625</v>
      </c>
      <c r="U1229" s="16">
        <f t="shared" ref="U1229:U1231" si="1940">+T1229*1</f>
        <v>625</v>
      </c>
      <c r="V1229" s="16">
        <f t="shared" ref="V1229:V1231" si="1941">+T1229-U1229</f>
        <v>0</v>
      </c>
      <c r="W1229" s="16"/>
      <c r="X1229" s="17"/>
      <c r="Y1229" s="13"/>
      <c r="Z1229" s="13" t="s">
        <v>35</v>
      </c>
    </row>
    <row r="1230" spans="1:26" x14ac:dyDescent="0.25">
      <c r="A1230" s="11">
        <v>45321</v>
      </c>
      <c r="B1230" s="12" t="s">
        <v>3133</v>
      </c>
      <c r="C1230" s="12" t="s">
        <v>3134</v>
      </c>
      <c r="D1230" s="12" t="s">
        <v>89</v>
      </c>
      <c r="E1230" s="12" t="s">
        <v>29</v>
      </c>
      <c r="F1230" s="12">
        <v>3497</v>
      </c>
      <c r="G1230" s="13" t="s">
        <v>57</v>
      </c>
      <c r="H1230" s="13" t="s">
        <v>93</v>
      </c>
      <c r="I1230" s="13" t="s">
        <v>93</v>
      </c>
      <c r="J1230" s="13" t="s">
        <v>94</v>
      </c>
      <c r="K1230" s="14">
        <v>39.86</v>
      </c>
      <c r="L1230" s="14">
        <v>25</v>
      </c>
      <c r="M1230" s="14">
        <v>1.5944</v>
      </c>
      <c r="N1230" s="14" t="s">
        <v>34</v>
      </c>
      <c r="O1230" s="14">
        <v>25</v>
      </c>
      <c r="P1230" s="14"/>
      <c r="Q1230" s="16">
        <f t="shared" si="1937"/>
        <v>625</v>
      </c>
      <c r="R1230" s="16">
        <v>0</v>
      </c>
      <c r="S1230" s="16">
        <f t="shared" si="1938"/>
        <v>0</v>
      </c>
      <c r="T1230" s="16">
        <f t="shared" si="1939"/>
        <v>625</v>
      </c>
      <c r="U1230" s="16">
        <f t="shared" si="1940"/>
        <v>625</v>
      </c>
      <c r="V1230" s="16">
        <f t="shared" si="1941"/>
        <v>0</v>
      </c>
      <c r="W1230" s="16"/>
      <c r="X1230" s="17"/>
      <c r="Y1230" s="13"/>
      <c r="Z1230" s="13" t="s">
        <v>35</v>
      </c>
    </row>
    <row r="1231" spans="1:26" x14ac:dyDescent="0.25">
      <c r="A1231" s="11">
        <v>45321</v>
      </c>
      <c r="B1231" s="12" t="s">
        <v>3135</v>
      </c>
      <c r="C1231" s="12" t="s">
        <v>3136</v>
      </c>
      <c r="D1231" s="12" t="s">
        <v>244</v>
      </c>
      <c r="E1231" s="12" t="s">
        <v>29</v>
      </c>
      <c r="F1231" s="12">
        <v>3498</v>
      </c>
      <c r="G1231" s="13" t="s">
        <v>57</v>
      </c>
      <c r="H1231" s="13" t="s">
        <v>93</v>
      </c>
      <c r="I1231" s="13" t="s">
        <v>93</v>
      </c>
      <c r="J1231" s="13" t="s">
        <v>94</v>
      </c>
      <c r="K1231" s="14">
        <v>40.54</v>
      </c>
      <c r="L1231" s="14">
        <v>25</v>
      </c>
      <c r="M1231" s="14">
        <v>1.6215999999999999</v>
      </c>
      <c r="N1231" s="14" t="s">
        <v>34</v>
      </c>
      <c r="O1231" s="14">
        <v>25</v>
      </c>
      <c r="P1231" s="14"/>
      <c r="Q1231" s="16">
        <f t="shared" si="1937"/>
        <v>625</v>
      </c>
      <c r="R1231" s="16">
        <v>0</v>
      </c>
      <c r="S1231" s="16">
        <f t="shared" si="1938"/>
        <v>0</v>
      </c>
      <c r="T1231" s="16">
        <f t="shared" si="1939"/>
        <v>625</v>
      </c>
      <c r="U1231" s="16">
        <f t="shared" si="1940"/>
        <v>625</v>
      </c>
      <c r="V1231" s="16">
        <f t="shared" si="1941"/>
        <v>0</v>
      </c>
      <c r="W1231" s="17"/>
      <c r="X1231" s="17"/>
      <c r="Y1231" s="13"/>
      <c r="Z1231" s="13" t="s">
        <v>35</v>
      </c>
    </row>
    <row r="1232" spans="1:26" x14ac:dyDescent="0.25">
      <c r="A1232" s="11">
        <v>45321</v>
      </c>
      <c r="B1232" s="12" t="s">
        <v>3137</v>
      </c>
      <c r="C1232" s="12" t="s">
        <v>3138</v>
      </c>
      <c r="D1232" s="12" t="s">
        <v>1573</v>
      </c>
      <c r="E1232" s="12" t="s">
        <v>29</v>
      </c>
      <c r="F1232" s="12">
        <v>31</v>
      </c>
      <c r="G1232" s="13" t="s">
        <v>1036</v>
      </c>
      <c r="H1232" s="13" t="s">
        <v>31</v>
      </c>
      <c r="I1232" s="13" t="s">
        <v>69</v>
      </c>
      <c r="J1232" s="13" t="s">
        <v>70</v>
      </c>
      <c r="K1232" s="14">
        <v>16.86</v>
      </c>
      <c r="L1232" s="14">
        <v>12</v>
      </c>
      <c r="M1232" s="14">
        <v>1.405</v>
      </c>
      <c r="N1232" s="14" t="s">
        <v>34</v>
      </c>
      <c r="O1232" s="14">
        <v>73</v>
      </c>
      <c r="P1232" s="14"/>
      <c r="Q1232" s="16">
        <f>+L1232*O1232</f>
        <v>876</v>
      </c>
      <c r="R1232" s="16">
        <v>0</v>
      </c>
      <c r="S1232" s="16">
        <f>+L1232*R1232</f>
        <v>0</v>
      </c>
      <c r="T1232" s="16">
        <f>+Q1232-S1232</f>
        <v>876</v>
      </c>
      <c r="U1232" s="16">
        <f>+T1232*1</f>
        <v>876</v>
      </c>
      <c r="V1232" s="16">
        <f>+T1232-U1232</f>
        <v>0</v>
      </c>
      <c r="W1232" s="17"/>
      <c r="X1232" s="17"/>
      <c r="Y1232" s="13"/>
      <c r="Z1232" s="13" t="s">
        <v>35</v>
      </c>
    </row>
    <row r="1233" spans="1:26" x14ac:dyDescent="0.25">
      <c r="A1233" s="11">
        <v>45321</v>
      </c>
      <c r="B1233" s="12" t="s">
        <v>3139</v>
      </c>
      <c r="C1233" s="12" t="s">
        <v>3140</v>
      </c>
      <c r="D1233" s="12" t="s">
        <v>117</v>
      </c>
      <c r="E1233" s="12" t="s">
        <v>29</v>
      </c>
      <c r="F1233" s="12">
        <v>343</v>
      </c>
      <c r="G1233" s="13" t="s">
        <v>83</v>
      </c>
      <c r="H1233" s="13" t="s">
        <v>31</v>
      </c>
      <c r="I1233" s="13" t="s">
        <v>58</v>
      </c>
      <c r="J1233" s="13" t="s">
        <v>59</v>
      </c>
      <c r="K1233" s="14">
        <v>32.58</v>
      </c>
      <c r="L1233" s="14">
        <v>22</v>
      </c>
      <c r="M1233" s="14">
        <v>1.4809090909090907</v>
      </c>
      <c r="N1233" s="14" t="s">
        <v>34</v>
      </c>
      <c r="O1233" s="14">
        <v>70</v>
      </c>
      <c r="P1233" s="14"/>
      <c r="Q1233" s="15">
        <f>L1233*O1233</f>
        <v>1540</v>
      </c>
      <c r="R1233" s="16">
        <v>0</v>
      </c>
      <c r="S1233" s="16">
        <f>L1233*R1233</f>
        <v>0</v>
      </c>
      <c r="T1233" s="16">
        <f>Q1233-S1233</f>
        <v>1540</v>
      </c>
      <c r="U1233" s="16">
        <f>T1233*1</f>
        <v>1540</v>
      </c>
      <c r="V1233" s="16">
        <f>T1233-U1233</f>
        <v>0</v>
      </c>
      <c r="W1233" s="17"/>
      <c r="X1233" s="17"/>
      <c r="Y1233" s="13"/>
      <c r="Z1233" s="13" t="s">
        <v>35</v>
      </c>
    </row>
    <row r="1234" spans="1:26" x14ac:dyDescent="0.25">
      <c r="A1234" s="11">
        <v>45321</v>
      </c>
      <c r="B1234" s="12" t="s">
        <v>3141</v>
      </c>
      <c r="C1234" s="12" t="s">
        <v>3142</v>
      </c>
      <c r="D1234" s="12" t="s">
        <v>144</v>
      </c>
      <c r="E1234" s="12" t="s">
        <v>29</v>
      </c>
      <c r="F1234" s="12">
        <v>482</v>
      </c>
      <c r="G1234" s="13" t="s">
        <v>145</v>
      </c>
      <c r="H1234" s="13" t="s">
        <v>31</v>
      </c>
      <c r="I1234" s="13" t="s">
        <v>40</v>
      </c>
      <c r="J1234" s="13" t="s">
        <v>41</v>
      </c>
      <c r="K1234" s="14">
        <v>36.9</v>
      </c>
      <c r="L1234" s="14">
        <v>25</v>
      </c>
      <c r="M1234" s="14">
        <v>1.476</v>
      </c>
      <c r="N1234" s="14">
        <v>46</v>
      </c>
      <c r="O1234" s="14" t="s">
        <v>34</v>
      </c>
      <c r="P1234" s="14"/>
      <c r="Q1234" s="16">
        <f>K1234*N1234</f>
        <v>1697.3999999999999</v>
      </c>
      <c r="R1234" s="16">
        <v>0</v>
      </c>
      <c r="S1234" s="16">
        <f>K1234*R1234</f>
        <v>0</v>
      </c>
      <c r="T1234" s="16">
        <f>Q1234-S1234</f>
        <v>1697.3999999999999</v>
      </c>
      <c r="U1234" s="16">
        <f>T1234*1</f>
        <v>1697.3999999999999</v>
      </c>
      <c r="V1234" s="16">
        <f>T1234-U1234</f>
        <v>0</v>
      </c>
      <c r="W1234" s="16"/>
      <c r="X1234" s="17"/>
      <c r="Y1234" s="13"/>
      <c r="Z1234" s="13" t="s">
        <v>35</v>
      </c>
    </row>
    <row r="1235" spans="1:26" x14ac:dyDescent="0.25">
      <c r="A1235" s="11">
        <v>45321</v>
      </c>
      <c r="B1235" s="12" t="s">
        <v>3143</v>
      </c>
      <c r="C1235" s="12" t="s">
        <v>3144</v>
      </c>
      <c r="D1235" s="12" t="s">
        <v>208</v>
      </c>
      <c r="E1235" s="12" t="s">
        <v>29</v>
      </c>
      <c r="F1235" s="12">
        <v>3592</v>
      </c>
      <c r="G1235" s="13" t="s">
        <v>57</v>
      </c>
      <c r="H1235" s="13" t="s">
        <v>31</v>
      </c>
      <c r="I1235" s="13" t="s">
        <v>40</v>
      </c>
      <c r="J1235" s="13" t="s">
        <v>41</v>
      </c>
      <c r="K1235" s="14">
        <v>38.840000000000003</v>
      </c>
      <c r="L1235" s="14">
        <v>25</v>
      </c>
      <c r="M1235" s="14">
        <v>1.5536000000000001</v>
      </c>
      <c r="N1235" s="14" t="s">
        <v>34</v>
      </c>
      <c r="O1235" s="14">
        <v>68</v>
      </c>
      <c r="P1235" s="14"/>
      <c r="Q1235" s="16">
        <f t="shared" ref="Q1235" si="1942">+L1235*O1235</f>
        <v>1700</v>
      </c>
      <c r="R1235" s="16">
        <v>0</v>
      </c>
      <c r="S1235" s="16">
        <f t="shared" ref="S1235" si="1943">+L1235*R1235</f>
        <v>0</v>
      </c>
      <c r="T1235" s="16">
        <f t="shared" ref="T1235" si="1944">+Q1235-S1235</f>
        <v>1700</v>
      </c>
      <c r="U1235" s="16">
        <f t="shared" ref="U1235" si="1945">+T1235*1</f>
        <v>1700</v>
      </c>
      <c r="V1235" s="16">
        <f t="shared" ref="V1235" si="1946">+T1235-U1235</f>
        <v>0</v>
      </c>
      <c r="W1235" s="17"/>
      <c r="X1235" s="17"/>
      <c r="Y1235" s="13"/>
      <c r="Z1235" s="13" t="s">
        <v>35</v>
      </c>
    </row>
    <row r="1236" spans="1:26" x14ac:dyDescent="0.25">
      <c r="A1236" s="11">
        <v>45321</v>
      </c>
      <c r="B1236" s="12" t="s">
        <v>3145</v>
      </c>
      <c r="C1236" s="12" t="s">
        <v>3146</v>
      </c>
      <c r="D1236" s="12" t="s">
        <v>38</v>
      </c>
      <c r="E1236" s="12" t="s">
        <v>29</v>
      </c>
      <c r="F1236" s="12">
        <v>838</v>
      </c>
      <c r="G1236" s="13" t="s">
        <v>180</v>
      </c>
      <c r="H1236" s="13" t="s">
        <v>31</v>
      </c>
      <c r="I1236" s="13" t="s">
        <v>58</v>
      </c>
      <c r="J1236" s="13" t="s">
        <v>59</v>
      </c>
      <c r="K1236" s="14">
        <v>42.56</v>
      </c>
      <c r="L1236" s="14">
        <v>25</v>
      </c>
      <c r="M1236" s="14">
        <v>1.7024000000000001</v>
      </c>
      <c r="N1236" s="14" t="s">
        <v>34</v>
      </c>
      <c r="O1236" s="14">
        <v>68</v>
      </c>
      <c r="P1236" s="14"/>
      <c r="Q1236" s="16">
        <f>L1236*O1236</f>
        <v>1700</v>
      </c>
      <c r="R1236" s="16">
        <v>0</v>
      </c>
      <c r="S1236" s="16">
        <f>K1236*R1236</f>
        <v>0</v>
      </c>
      <c r="T1236" s="16">
        <f>+Q1236-S1236</f>
        <v>1700</v>
      </c>
      <c r="U1236" s="16">
        <f>T1236*0</f>
        <v>0</v>
      </c>
      <c r="V1236" s="16">
        <f t="shared" ref="V1236" si="1947">T1236-U1236</f>
        <v>1700</v>
      </c>
      <c r="W1236" s="17"/>
      <c r="X1236" s="17"/>
      <c r="Y1236" s="13"/>
      <c r="Z1236" s="13" t="s">
        <v>35</v>
      </c>
    </row>
    <row r="1237" spans="1:26" x14ac:dyDescent="0.25">
      <c r="A1237" s="11">
        <v>45321</v>
      </c>
      <c r="B1237" s="12" t="s">
        <v>3147</v>
      </c>
      <c r="C1237" s="12" t="s">
        <v>3148</v>
      </c>
      <c r="D1237" s="12" t="s">
        <v>107</v>
      </c>
      <c r="E1237" s="12" t="s">
        <v>29</v>
      </c>
      <c r="F1237" s="12" t="s">
        <v>45</v>
      </c>
      <c r="G1237" s="13" t="s">
        <v>46</v>
      </c>
      <c r="H1237" s="13" t="s">
        <v>31</v>
      </c>
      <c r="I1237" s="13" t="s">
        <v>58</v>
      </c>
      <c r="J1237" s="13" t="s">
        <v>59</v>
      </c>
      <c r="K1237" s="14">
        <v>9.4</v>
      </c>
      <c r="L1237" s="14">
        <v>6</v>
      </c>
      <c r="M1237" s="14">
        <v>1.5666666666666667</v>
      </c>
      <c r="N1237" s="14">
        <v>45</v>
      </c>
      <c r="O1237" s="14" t="s">
        <v>34</v>
      </c>
      <c r="P1237" s="14"/>
      <c r="Q1237" s="15">
        <f t="shared" ref="Q1237" si="1948">+K1237*N1237</f>
        <v>423</v>
      </c>
      <c r="R1237" s="16">
        <v>0</v>
      </c>
      <c r="S1237" s="16">
        <f t="shared" ref="S1237" si="1949">+K1237*R1237</f>
        <v>0</v>
      </c>
      <c r="T1237" s="16">
        <f t="shared" ref="T1237" si="1950">+Q1237-S1237</f>
        <v>423</v>
      </c>
      <c r="U1237" s="16">
        <f>+T1237*0</f>
        <v>0</v>
      </c>
      <c r="V1237" s="16">
        <f>+T1237-U1237</f>
        <v>423</v>
      </c>
      <c r="W1237" s="16"/>
      <c r="X1237" s="17"/>
      <c r="Y1237" s="13"/>
      <c r="Z1237" s="13" t="s">
        <v>35</v>
      </c>
    </row>
    <row r="1238" spans="1:26" x14ac:dyDescent="0.25">
      <c r="A1238" s="11">
        <v>45321</v>
      </c>
      <c r="B1238" s="12" t="s">
        <v>3149</v>
      </c>
      <c r="C1238" s="12" t="s">
        <v>3150</v>
      </c>
      <c r="D1238" s="12" t="s">
        <v>114</v>
      </c>
      <c r="E1238" s="12" t="s">
        <v>29</v>
      </c>
      <c r="F1238" s="12">
        <v>75593</v>
      </c>
      <c r="G1238" s="13" t="s">
        <v>39</v>
      </c>
      <c r="H1238" s="13" t="s">
        <v>31</v>
      </c>
      <c r="I1238" s="13" t="s">
        <v>40</v>
      </c>
      <c r="J1238" s="13" t="s">
        <v>41</v>
      </c>
      <c r="K1238" s="14">
        <v>38.08</v>
      </c>
      <c r="L1238" s="14">
        <v>25</v>
      </c>
      <c r="M1238" s="14">
        <v>1.5231999999999999</v>
      </c>
      <c r="N1238" s="14" t="s">
        <v>34</v>
      </c>
      <c r="O1238" s="14">
        <v>68</v>
      </c>
      <c r="P1238" s="14"/>
      <c r="Q1238" s="15">
        <f>+L1238*O1238</f>
        <v>1700</v>
      </c>
      <c r="R1238" s="16">
        <v>0</v>
      </c>
      <c r="S1238" s="16">
        <f>+L1238*R1238</f>
        <v>0</v>
      </c>
      <c r="T1238" s="16">
        <f>+Q1238-S1238</f>
        <v>1700</v>
      </c>
      <c r="U1238" s="16">
        <f>+T1238*0.75</f>
        <v>1275</v>
      </c>
      <c r="V1238" s="16">
        <f t="shared" ref="V1238:V1239" si="1951">+T1238-U1238</f>
        <v>425</v>
      </c>
      <c r="W1238" s="17"/>
      <c r="X1238" s="17"/>
      <c r="Y1238" s="13"/>
      <c r="Z1238" s="13" t="s">
        <v>35</v>
      </c>
    </row>
    <row r="1239" spans="1:26" x14ac:dyDescent="0.25">
      <c r="A1239" s="11">
        <v>45321</v>
      </c>
      <c r="B1239" s="12" t="s">
        <v>3151</v>
      </c>
      <c r="C1239" s="12" t="s">
        <v>3152</v>
      </c>
      <c r="D1239" s="12" t="s">
        <v>172</v>
      </c>
      <c r="E1239" s="12" t="s">
        <v>29</v>
      </c>
      <c r="F1239" s="12">
        <v>92370</v>
      </c>
      <c r="G1239" s="13" t="s">
        <v>39</v>
      </c>
      <c r="H1239" s="13" t="s">
        <v>31</v>
      </c>
      <c r="I1239" s="13" t="s">
        <v>40</v>
      </c>
      <c r="J1239" s="13" t="s">
        <v>41</v>
      </c>
      <c r="K1239" s="14">
        <v>37.6</v>
      </c>
      <c r="L1239" s="14">
        <v>25</v>
      </c>
      <c r="M1239" s="14">
        <v>1.504</v>
      </c>
      <c r="N1239" s="14" t="s">
        <v>34</v>
      </c>
      <c r="O1239" s="14">
        <v>68</v>
      </c>
      <c r="P1239" s="14"/>
      <c r="Q1239" s="15">
        <f>+L1239*O1239</f>
        <v>1700</v>
      </c>
      <c r="R1239" s="16">
        <v>0</v>
      </c>
      <c r="S1239" s="16">
        <f>+L1239*R1239</f>
        <v>0</v>
      </c>
      <c r="T1239" s="16">
        <f>+Q1239-S1239</f>
        <v>1700</v>
      </c>
      <c r="U1239" s="16">
        <f>+T1239*0.75</f>
        <v>1275</v>
      </c>
      <c r="V1239" s="16">
        <f t="shared" si="1951"/>
        <v>425</v>
      </c>
      <c r="W1239" s="17"/>
      <c r="X1239" s="17"/>
      <c r="Y1239" s="13"/>
      <c r="Z1239" s="13" t="s">
        <v>35</v>
      </c>
    </row>
    <row r="1240" spans="1:26" x14ac:dyDescent="0.25">
      <c r="A1240" s="11">
        <v>45321</v>
      </c>
      <c r="B1240" s="12" t="s">
        <v>3153</v>
      </c>
      <c r="C1240" s="12" t="s">
        <v>3154</v>
      </c>
      <c r="D1240" s="12" t="s">
        <v>123</v>
      </c>
      <c r="E1240" s="12" t="s">
        <v>29</v>
      </c>
      <c r="F1240" s="12">
        <v>591</v>
      </c>
      <c r="G1240" s="13" t="s">
        <v>83</v>
      </c>
      <c r="H1240" s="13" t="s">
        <v>31</v>
      </c>
      <c r="I1240" s="13" t="s">
        <v>40</v>
      </c>
      <c r="J1240" s="13" t="s">
        <v>41</v>
      </c>
      <c r="K1240" s="14">
        <v>38.119999999999997</v>
      </c>
      <c r="L1240" s="14">
        <v>25</v>
      </c>
      <c r="M1240" s="14">
        <v>1.5247999999999999</v>
      </c>
      <c r="N1240" s="14" t="s">
        <v>34</v>
      </c>
      <c r="O1240" s="14">
        <v>70</v>
      </c>
      <c r="P1240" s="14"/>
      <c r="Q1240" s="15">
        <f>L1240*O1240</f>
        <v>1750</v>
      </c>
      <c r="R1240" s="16">
        <v>0</v>
      </c>
      <c r="S1240" s="16">
        <f>L1240*R1240</f>
        <v>0</v>
      </c>
      <c r="T1240" s="16">
        <f>Q1240-S1240</f>
        <v>1750</v>
      </c>
      <c r="U1240" s="16">
        <f>T1240*1</f>
        <v>1750</v>
      </c>
      <c r="V1240" s="16">
        <f>T1240-U1240</f>
        <v>0</v>
      </c>
      <c r="W1240" s="17"/>
      <c r="X1240" s="17"/>
      <c r="Y1240" s="13"/>
      <c r="Z1240" s="13" t="s">
        <v>35</v>
      </c>
    </row>
    <row r="1241" spans="1:26" x14ac:dyDescent="0.25">
      <c r="A1241" s="11">
        <v>45321</v>
      </c>
      <c r="B1241" s="12" t="s">
        <v>3155</v>
      </c>
      <c r="C1241" s="12" t="s">
        <v>3156</v>
      </c>
      <c r="D1241" s="12" t="s">
        <v>290</v>
      </c>
      <c r="E1241" s="12" t="s">
        <v>29</v>
      </c>
      <c r="F1241" s="12">
        <v>592</v>
      </c>
      <c r="G1241" s="13" t="s">
        <v>83</v>
      </c>
      <c r="H1241" s="13" t="s">
        <v>31</v>
      </c>
      <c r="I1241" s="13" t="s">
        <v>40</v>
      </c>
      <c r="J1241" s="13" t="s">
        <v>41</v>
      </c>
      <c r="K1241" s="14">
        <v>38.979999999999997</v>
      </c>
      <c r="L1241" s="14">
        <v>25</v>
      </c>
      <c r="M1241" s="14">
        <v>1.5591999999999999</v>
      </c>
      <c r="N1241" s="14" t="s">
        <v>34</v>
      </c>
      <c r="O1241" s="14">
        <v>70</v>
      </c>
      <c r="P1241" s="14"/>
      <c r="Q1241" s="15">
        <f>L1241*O1241</f>
        <v>1750</v>
      </c>
      <c r="R1241" s="16">
        <v>0</v>
      </c>
      <c r="S1241" s="16">
        <f>L1241*R1241</f>
        <v>0</v>
      </c>
      <c r="T1241" s="16">
        <f>Q1241-S1241</f>
        <v>1750</v>
      </c>
      <c r="U1241" s="16">
        <f>T1241*1</f>
        <v>1750</v>
      </c>
      <c r="V1241" s="16">
        <f>T1241-U1241</f>
        <v>0</v>
      </c>
      <c r="W1241" s="17"/>
      <c r="X1241" s="17"/>
      <c r="Y1241" s="13"/>
      <c r="Z1241" s="13" t="s">
        <v>35</v>
      </c>
    </row>
    <row r="1242" spans="1:26" x14ac:dyDescent="0.25">
      <c r="A1242" s="11">
        <v>45321</v>
      </c>
      <c r="B1242" s="12" t="s">
        <v>3157</v>
      </c>
      <c r="C1242" s="12" t="s">
        <v>3158</v>
      </c>
      <c r="D1242" s="12" t="s">
        <v>38</v>
      </c>
      <c r="E1242" s="12" t="s">
        <v>29</v>
      </c>
      <c r="F1242" s="12">
        <v>839</v>
      </c>
      <c r="G1242" s="13" t="s">
        <v>180</v>
      </c>
      <c r="H1242" s="13" t="s">
        <v>31</v>
      </c>
      <c r="I1242" s="13" t="s">
        <v>40</v>
      </c>
      <c r="J1242" s="13" t="s">
        <v>41</v>
      </c>
      <c r="K1242" s="14">
        <v>38.26</v>
      </c>
      <c r="L1242" s="14">
        <v>25</v>
      </c>
      <c r="M1242" s="14">
        <v>1.5304</v>
      </c>
      <c r="N1242" s="14" t="s">
        <v>34</v>
      </c>
      <c r="O1242" s="14">
        <v>67.5</v>
      </c>
      <c r="P1242" s="14"/>
      <c r="Q1242" s="16">
        <f>L1242*O1242</f>
        <v>1687.5</v>
      </c>
      <c r="R1242" s="16">
        <v>0</v>
      </c>
      <c r="S1242" s="16">
        <f>K1242*R1242</f>
        <v>0</v>
      </c>
      <c r="T1242" s="16">
        <f>+Q1242-S1242</f>
        <v>1687.5</v>
      </c>
      <c r="U1242" s="16">
        <f>T1242*0</f>
        <v>0</v>
      </c>
      <c r="V1242" s="16">
        <f t="shared" ref="V1242" si="1952">T1242-U1242</f>
        <v>1687.5</v>
      </c>
      <c r="W1242" s="17"/>
      <c r="X1242" s="17"/>
      <c r="Y1242" s="13"/>
      <c r="Z1242" s="13" t="s">
        <v>35</v>
      </c>
    </row>
    <row r="1243" spans="1:26" x14ac:dyDescent="0.25">
      <c r="A1243" s="11">
        <v>45321</v>
      </c>
      <c r="B1243" s="12" t="s">
        <v>3159</v>
      </c>
      <c r="C1243" s="12" t="s">
        <v>3160</v>
      </c>
      <c r="D1243" s="12" t="s">
        <v>2267</v>
      </c>
      <c r="E1243" s="12" t="s">
        <v>29</v>
      </c>
      <c r="F1243" s="12">
        <v>483</v>
      </c>
      <c r="G1243" s="13" t="s">
        <v>145</v>
      </c>
      <c r="H1243" s="13" t="s">
        <v>47</v>
      </c>
      <c r="I1243" s="13" t="s">
        <v>368</v>
      </c>
      <c r="J1243" s="13" t="s">
        <v>369</v>
      </c>
      <c r="K1243" s="14">
        <v>37.14</v>
      </c>
      <c r="L1243" s="14">
        <v>25</v>
      </c>
      <c r="M1243" s="14">
        <v>1.4856</v>
      </c>
      <c r="N1243" s="14">
        <v>32</v>
      </c>
      <c r="O1243" s="14" t="s">
        <v>34</v>
      </c>
      <c r="P1243" s="14"/>
      <c r="Q1243" s="16">
        <f>K1243*N1243</f>
        <v>1188.48</v>
      </c>
      <c r="R1243" s="16">
        <v>0</v>
      </c>
      <c r="S1243" s="16">
        <f>K1243*R1243</f>
        <v>0</v>
      </c>
      <c r="T1243" s="16">
        <f>Q1243-S1243</f>
        <v>1188.48</v>
      </c>
      <c r="U1243" s="16">
        <f>T1243*1</f>
        <v>1188.48</v>
      </c>
      <c r="V1243" s="16">
        <f>T1243-U1243</f>
        <v>0</v>
      </c>
      <c r="W1243" s="17"/>
      <c r="X1243" s="17"/>
      <c r="Y1243" s="13"/>
      <c r="Z1243" s="13" t="s">
        <v>35</v>
      </c>
    </row>
    <row r="1244" spans="1:26" x14ac:dyDescent="0.25">
      <c r="A1244" s="11">
        <v>45321</v>
      </c>
      <c r="B1244" s="12" t="s">
        <v>3161</v>
      </c>
      <c r="C1244" s="12" t="s">
        <v>3162</v>
      </c>
      <c r="D1244" s="12" t="s">
        <v>56</v>
      </c>
      <c r="E1244" s="12" t="s">
        <v>29</v>
      </c>
      <c r="F1244" s="12">
        <v>3821</v>
      </c>
      <c r="G1244" s="13" t="s">
        <v>57</v>
      </c>
      <c r="H1244" s="13" t="s">
        <v>31</v>
      </c>
      <c r="I1244" s="13" t="s">
        <v>69</v>
      </c>
      <c r="J1244" s="13" t="s">
        <v>70</v>
      </c>
      <c r="K1244" s="14">
        <v>34.58</v>
      </c>
      <c r="L1244" s="14">
        <v>24</v>
      </c>
      <c r="M1244" s="14">
        <v>1.4408333333333332</v>
      </c>
      <c r="N1244" s="14" t="s">
        <v>34</v>
      </c>
      <c r="O1244" s="14">
        <v>68</v>
      </c>
      <c r="P1244" s="14"/>
      <c r="Q1244" s="16">
        <f t="shared" ref="Q1244:Q1245" si="1953">+L1244*O1244</f>
        <v>1632</v>
      </c>
      <c r="R1244" s="16">
        <v>0</v>
      </c>
      <c r="S1244" s="16">
        <f t="shared" ref="S1244:S1245" si="1954">+L1244*R1244</f>
        <v>0</v>
      </c>
      <c r="T1244" s="16">
        <f t="shared" ref="T1244:T1245" si="1955">+Q1244-S1244</f>
        <v>1632</v>
      </c>
      <c r="U1244" s="16">
        <f t="shared" ref="U1244:U1245" si="1956">+T1244*1</f>
        <v>1632</v>
      </c>
      <c r="V1244" s="16">
        <f t="shared" ref="V1244:V1245" si="1957">+T1244-U1244</f>
        <v>0</v>
      </c>
      <c r="W1244" s="16"/>
      <c r="X1244" s="17"/>
      <c r="Y1244" s="13"/>
      <c r="Z1244" s="13" t="s">
        <v>35</v>
      </c>
    </row>
    <row r="1245" spans="1:26" x14ac:dyDescent="0.25">
      <c r="A1245" s="11">
        <v>45321</v>
      </c>
      <c r="B1245" s="12" t="s">
        <v>520</v>
      </c>
      <c r="C1245" s="12" t="s">
        <v>3163</v>
      </c>
      <c r="D1245" s="12" t="s">
        <v>97</v>
      </c>
      <c r="E1245" s="12" t="s">
        <v>29</v>
      </c>
      <c r="F1245" s="12">
        <v>3647</v>
      </c>
      <c r="G1245" s="13" t="s">
        <v>57</v>
      </c>
      <c r="H1245" s="13" t="s">
        <v>31</v>
      </c>
      <c r="I1245" s="13" t="s">
        <v>69</v>
      </c>
      <c r="J1245" s="13" t="s">
        <v>70</v>
      </c>
      <c r="K1245" s="14">
        <v>36.56</v>
      </c>
      <c r="L1245" s="14">
        <v>25</v>
      </c>
      <c r="M1245" s="14">
        <v>1.4624000000000001</v>
      </c>
      <c r="N1245" s="14" t="s">
        <v>34</v>
      </c>
      <c r="O1245" s="14">
        <v>68</v>
      </c>
      <c r="P1245" s="14"/>
      <c r="Q1245" s="16">
        <f t="shared" si="1953"/>
        <v>1700</v>
      </c>
      <c r="R1245" s="16">
        <v>0</v>
      </c>
      <c r="S1245" s="16">
        <f t="shared" si="1954"/>
        <v>0</v>
      </c>
      <c r="T1245" s="16">
        <f t="shared" si="1955"/>
        <v>1700</v>
      </c>
      <c r="U1245" s="16">
        <f t="shared" si="1956"/>
        <v>1700</v>
      </c>
      <c r="V1245" s="16">
        <f t="shared" si="1957"/>
        <v>0</v>
      </c>
      <c r="W1245" s="17"/>
      <c r="X1245" s="17"/>
      <c r="Y1245" s="13"/>
      <c r="Z1245" s="13" t="s">
        <v>35</v>
      </c>
    </row>
    <row r="1246" spans="1:26" x14ac:dyDescent="0.25">
      <c r="A1246" s="11">
        <v>45321</v>
      </c>
      <c r="B1246" s="12" t="s">
        <v>3164</v>
      </c>
      <c r="C1246" s="12" t="s">
        <v>3165</v>
      </c>
      <c r="D1246" s="12" t="s">
        <v>902</v>
      </c>
      <c r="E1246" s="12" t="s">
        <v>29</v>
      </c>
      <c r="F1246" s="12" t="s">
        <v>3166</v>
      </c>
      <c r="G1246" s="13" t="s">
        <v>904</v>
      </c>
      <c r="H1246" s="13" t="s">
        <v>31</v>
      </c>
      <c r="I1246" s="13" t="s">
        <v>58</v>
      </c>
      <c r="J1246" s="13" t="s">
        <v>59</v>
      </c>
      <c r="K1246" s="14">
        <v>30</v>
      </c>
      <c r="L1246" s="14">
        <v>20</v>
      </c>
      <c r="M1246" s="14">
        <v>1.5</v>
      </c>
      <c r="N1246" s="14" t="s">
        <v>34</v>
      </c>
      <c r="O1246" s="14">
        <v>72</v>
      </c>
      <c r="P1246" s="14"/>
      <c r="Q1246" s="15">
        <f>+L1246*O1246</f>
        <v>1440</v>
      </c>
      <c r="R1246" s="16">
        <v>0</v>
      </c>
      <c r="S1246" s="16">
        <f>+L1246*R1246</f>
        <v>0</v>
      </c>
      <c r="T1246" s="16">
        <f>Q1246-S1246</f>
        <v>1440</v>
      </c>
      <c r="U1246" s="16">
        <f>+T1246*0</f>
        <v>0</v>
      </c>
      <c r="V1246" s="16">
        <f>+T1246-U1246</f>
        <v>1440</v>
      </c>
      <c r="W1246" s="17"/>
      <c r="X1246" s="17"/>
      <c r="Y1246" s="13"/>
      <c r="Z1246" s="13" t="s">
        <v>35</v>
      </c>
    </row>
    <row r="1247" spans="1:26" x14ac:dyDescent="0.25">
      <c r="A1247" s="11">
        <v>45321</v>
      </c>
      <c r="B1247" s="12" t="s">
        <v>3167</v>
      </c>
      <c r="C1247" s="12" t="s">
        <v>3168</v>
      </c>
      <c r="D1247" s="12" t="s">
        <v>244</v>
      </c>
      <c r="E1247" s="12" t="s">
        <v>29</v>
      </c>
      <c r="F1247" s="12">
        <v>3648</v>
      </c>
      <c r="G1247" s="13" t="s">
        <v>57</v>
      </c>
      <c r="H1247" s="13" t="s">
        <v>93</v>
      </c>
      <c r="I1247" s="13" t="s">
        <v>93</v>
      </c>
      <c r="J1247" s="13" t="s">
        <v>94</v>
      </c>
      <c r="K1247" s="14">
        <v>38.44</v>
      </c>
      <c r="L1247" s="14">
        <v>25</v>
      </c>
      <c r="M1247" s="14">
        <v>1.5375999999999999</v>
      </c>
      <c r="N1247" s="14" t="s">
        <v>34</v>
      </c>
      <c r="O1247" s="14">
        <v>25</v>
      </c>
      <c r="P1247" s="14"/>
      <c r="Q1247" s="16">
        <f t="shared" ref="Q1247:Q1248" si="1958">+L1247*O1247</f>
        <v>625</v>
      </c>
      <c r="R1247" s="16">
        <v>0</v>
      </c>
      <c r="S1247" s="16">
        <f t="shared" ref="S1247:S1248" si="1959">+L1247*R1247</f>
        <v>0</v>
      </c>
      <c r="T1247" s="16">
        <f t="shared" ref="T1247:T1248" si="1960">+Q1247-S1247</f>
        <v>625</v>
      </c>
      <c r="U1247" s="16">
        <f t="shared" ref="U1247:U1248" si="1961">+T1247*1</f>
        <v>625</v>
      </c>
      <c r="V1247" s="16">
        <f t="shared" ref="V1247:V1248" si="1962">+T1247-U1247</f>
        <v>0</v>
      </c>
      <c r="W1247" s="17"/>
      <c r="X1247" s="17"/>
      <c r="Y1247" s="13"/>
      <c r="Z1247" s="13" t="s">
        <v>35</v>
      </c>
    </row>
    <row r="1248" spans="1:26" x14ac:dyDescent="0.25">
      <c r="A1248" s="11">
        <v>45321</v>
      </c>
      <c r="B1248" s="12" t="s">
        <v>3169</v>
      </c>
      <c r="C1248" s="12" t="s">
        <v>3170</v>
      </c>
      <c r="D1248" s="12" t="s">
        <v>79</v>
      </c>
      <c r="E1248" s="12" t="s">
        <v>29</v>
      </c>
      <c r="F1248" s="12">
        <v>3653</v>
      </c>
      <c r="G1248" s="13" t="s">
        <v>57</v>
      </c>
      <c r="H1248" s="13" t="s">
        <v>93</v>
      </c>
      <c r="I1248" s="13" t="s">
        <v>93</v>
      </c>
      <c r="J1248" s="13" t="s">
        <v>94</v>
      </c>
      <c r="K1248" s="14">
        <v>42.9</v>
      </c>
      <c r="L1248" s="14">
        <v>25</v>
      </c>
      <c r="M1248" s="14">
        <v>1.716</v>
      </c>
      <c r="N1248" s="14" t="s">
        <v>34</v>
      </c>
      <c r="O1248" s="14">
        <v>25</v>
      </c>
      <c r="P1248" s="14"/>
      <c r="Q1248" s="16">
        <f t="shared" si="1958"/>
        <v>625</v>
      </c>
      <c r="R1248" s="16">
        <v>0</v>
      </c>
      <c r="S1248" s="16">
        <f t="shared" si="1959"/>
        <v>0</v>
      </c>
      <c r="T1248" s="16">
        <f t="shared" si="1960"/>
        <v>625</v>
      </c>
      <c r="U1248" s="16">
        <f t="shared" si="1961"/>
        <v>625</v>
      </c>
      <c r="V1248" s="16">
        <f t="shared" si="1962"/>
        <v>0</v>
      </c>
      <c r="W1248" s="17"/>
      <c r="X1248" s="17"/>
      <c r="Y1248" s="13"/>
      <c r="Z1248" s="13" t="s">
        <v>35</v>
      </c>
    </row>
    <row r="1249" spans="1:26" x14ac:dyDescent="0.25">
      <c r="A1249" s="11">
        <v>45322</v>
      </c>
      <c r="B1249" s="12" t="s">
        <v>3171</v>
      </c>
      <c r="C1249" s="12" t="s">
        <v>3172</v>
      </c>
      <c r="D1249" s="12" t="s">
        <v>144</v>
      </c>
      <c r="E1249" s="12" t="s">
        <v>29</v>
      </c>
      <c r="F1249" s="12">
        <v>484</v>
      </c>
      <c r="G1249" s="13" t="s">
        <v>145</v>
      </c>
      <c r="H1249" s="13" t="s">
        <v>31</v>
      </c>
      <c r="I1249" s="13" t="s">
        <v>40</v>
      </c>
      <c r="J1249" s="13" t="s">
        <v>41</v>
      </c>
      <c r="K1249" s="14">
        <v>37.840000000000003</v>
      </c>
      <c r="L1249" s="14">
        <v>25</v>
      </c>
      <c r="M1249" s="14">
        <v>1.5136000000000001</v>
      </c>
      <c r="N1249" s="14">
        <v>46</v>
      </c>
      <c r="O1249" s="14" t="s">
        <v>34</v>
      </c>
      <c r="P1249" s="14"/>
      <c r="Q1249" s="16">
        <f>K1249*N1249</f>
        <v>1740.64</v>
      </c>
      <c r="R1249" s="16">
        <v>0</v>
      </c>
      <c r="S1249" s="16">
        <f>K1249*R1249</f>
        <v>0</v>
      </c>
      <c r="T1249" s="16">
        <f>Q1249-S1249</f>
        <v>1740.64</v>
      </c>
      <c r="U1249" s="16">
        <f>T1249*1</f>
        <v>1740.64</v>
      </c>
      <c r="V1249" s="16">
        <f>T1249-U1249</f>
        <v>0</v>
      </c>
      <c r="W1249" s="17"/>
      <c r="X1249" s="17"/>
      <c r="Y1249" s="13"/>
      <c r="Z1249" s="13" t="s">
        <v>35</v>
      </c>
    </row>
    <row r="1250" spans="1:26" x14ac:dyDescent="0.25">
      <c r="A1250" s="11">
        <v>45322</v>
      </c>
      <c r="B1250" s="12" t="s">
        <v>3173</v>
      </c>
      <c r="C1250" s="12" t="s">
        <v>3174</v>
      </c>
      <c r="D1250" s="12" t="s">
        <v>52</v>
      </c>
      <c r="E1250" s="12" t="s">
        <v>29</v>
      </c>
      <c r="F1250" s="12"/>
      <c r="G1250" s="13" t="s">
        <v>63</v>
      </c>
      <c r="H1250" s="13" t="s">
        <v>31</v>
      </c>
      <c r="I1250" s="13" t="s">
        <v>40</v>
      </c>
      <c r="J1250" s="13" t="s">
        <v>41</v>
      </c>
      <c r="K1250" s="14">
        <v>41.12</v>
      </c>
      <c r="L1250" s="14">
        <v>28</v>
      </c>
      <c r="M1250" s="14">
        <v>1.4685714285714284</v>
      </c>
      <c r="N1250" s="14">
        <v>85</v>
      </c>
      <c r="O1250" s="14" t="s">
        <v>270</v>
      </c>
      <c r="P1250" s="15"/>
      <c r="Q1250" s="16">
        <f>K1250*N1250</f>
        <v>3495.2</v>
      </c>
      <c r="R1250" s="16">
        <v>38</v>
      </c>
      <c r="S1250" s="16">
        <f>K1250*R1250</f>
        <v>1562.56</v>
      </c>
      <c r="T1250" s="16">
        <f>Q1250-S1250</f>
        <v>1932.6399999999999</v>
      </c>
      <c r="U1250" s="16">
        <f>T1250*1</f>
        <v>1932.6399999999999</v>
      </c>
      <c r="V1250" s="16">
        <f>T1250-U1250</f>
        <v>0</v>
      </c>
      <c r="W1250" s="16">
        <f>K1250*36</f>
        <v>1480.32</v>
      </c>
      <c r="X1250" s="17"/>
      <c r="Y1250" s="13" t="s">
        <v>53</v>
      </c>
      <c r="Z1250" s="13" t="s">
        <v>271</v>
      </c>
    </row>
    <row r="1251" spans="1:26" x14ac:dyDescent="0.25">
      <c r="A1251" s="11">
        <v>45322</v>
      </c>
      <c r="B1251" s="12" t="s">
        <v>3175</v>
      </c>
      <c r="C1251" s="12" t="s">
        <v>3176</v>
      </c>
      <c r="D1251" s="12" t="s">
        <v>68</v>
      </c>
      <c r="E1251" s="12" t="s">
        <v>29</v>
      </c>
      <c r="F1251" s="12">
        <v>50</v>
      </c>
      <c r="G1251" s="13" t="s">
        <v>83</v>
      </c>
      <c r="H1251" s="13" t="s">
        <v>31</v>
      </c>
      <c r="I1251" s="13" t="s">
        <v>40</v>
      </c>
      <c r="J1251" s="13" t="s">
        <v>41</v>
      </c>
      <c r="K1251" s="14">
        <v>38.700000000000003</v>
      </c>
      <c r="L1251" s="14">
        <v>25</v>
      </c>
      <c r="M1251" s="14">
        <v>1.548</v>
      </c>
      <c r="N1251" s="14" t="s">
        <v>34</v>
      </c>
      <c r="O1251" s="14">
        <v>70</v>
      </c>
      <c r="P1251" s="14"/>
      <c r="Q1251" s="15">
        <f>L1251*O1251</f>
        <v>1750</v>
      </c>
      <c r="R1251" s="16">
        <v>0</v>
      </c>
      <c r="S1251" s="16">
        <f>L1251*R1251</f>
        <v>0</v>
      </c>
      <c r="T1251" s="16">
        <f>Q1251-S1251</f>
        <v>1750</v>
      </c>
      <c r="U1251" s="16">
        <f>T1251*1</f>
        <v>1750</v>
      </c>
      <c r="V1251" s="16">
        <f>T1251-U1251</f>
        <v>0</v>
      </c>
      <c r="W1251" s="17"/>
      <c r="X1251" s="17"/>
      <c r="Y1251" s="13"/>
      <c r="Z1251" s="13" t="s">
        <v>35</v>
      </c>
    </row>
    <row r="1252" spans="1:26" x14ac:dyDescent="0.25">
      <c r="A1252" s="11">
        <v>45322</v>
      </c>
      <c r="B1252" s="12" t="s">
        <v>3177</v>
      </c>
      <c r="C1252" s="12" t="s">
        <v>3178</v>
      </c>
      <c r="D1252" s="12" t="s">
        <v>56</v>
      </c>
      <c r="E1252" s="12" t="s">
        <v>29</v>
      </c>
      <c r="F1252" s="12">
        <v>3822</v>
      </c>
      <c r="G1252" s="13" t="s">
        <v>57</v>
      </c>
      <c r="H1252" s="13" t="s">
        <v>31</v>
      </c>
      <c r="I1252" s="13" t="s">
        <v>40</v>
      </c>
      <c r="J1252" s="13" t="s">
        <v>41</v>
      </c>
      <c r="K1252" s="14">
        <v>35.86</v>
      </c>
      <c r="L1252" s="14">
        <v>25</v>
      </c>
      <c r="M1252" s="14">
        <v>1.4343999999999999</v>
      </c>
      <c r="N1252" s="14" t="s">
        <v>34</v>
      </c>
      <c r="O1252" s="14">
        <v>68</v>
      </c>
      <c r="P1252" s="14"/>
      <c r="Q1252" s="16">
        <f t="shared" ref="Q1252" si="1963">+L1252*O1252</f>
        <v>1700</v>
      </c>
      <c r="R1252" s="16">
        <v>0</v>
      </c>
      <c r="S1252" s="16">
        <f t="shared" ref="S1252" si="1964">+L1252*R1252</f>
        <v>0</v>
      </c>
      <c r="T1252" s="16">
        <f t="shared" ref="T1252" si="1965">+Q1252-S1252</f>
        <v>1700</v>
      </c>
      <c r="U1252" s="16">
        <f t="shared" ref="U1252" si="1966">+T1252*1</f>
        <v>1700</v>
      </c>
      <c r="V1252" s="16">
        <f t="shared" ref="V1252" si="1967">+T1252-U1252</f>
        <v>0</v>
      </c>
      <c r="W1252" s="17"/>
      <c r="X1252" s="17"/>
      <c r="Y1252" s="13"/>
      <c r="Z1252" s="13" t="s">
        <v>35</v>
      </c>
    </row>
    <row r="1253" spans="1:26" x14ac:dyDescent="0.25">
      <c r="A1253" s="11">
        <v>45322</v>
      </c>
      <c r="B1253" s="12" t="s">
        <v>3179</v>
      </c>
      <c r="C1253" s="12" t="s">
        <v>3180</v>
      </c>
      <c r="D1253" s="12" t="s">
        <v>62</v>
      </c>
      <c r="E1253" s="12" t="s">
        <v>29</v>
      </c>
      <c r="F1253" s="12">
        <v>49</v>
      </c>
      <c r="G1253" s="13" t="s">
        <v>83</v>
      </c>
      <c r="H1253" s="13" t="s">
        <v>31</v>
      </c>
      <c r="I1253" s="13" t="s">
        <v>58</v>
      </c>
      <c r="J1253" s="13" t="s">
        <v>59</v>
      </c>
      <c r="K1253" s="14">
        <v>44.16</v>
      </c>
      <c r="L1253" s="14">
        <v>25</v>
      </c>
      <c r="M1253" s="14">
        <v>1.7664</v>
      </c>
      <c r="N1253" s="14" t="s">
        <v>34</v>
      </c>
      <c r="O1253" s="14">
        <v>70</v>
      </c>
      <c r="P1253" s="14"/>
      <c r="Q1253" s="15">
        <f>L1253*O1253</f>
        <v>1750</v>
      </c>
      <c r="R1253" s="16">
        <v>0</v>
      </c>
      <c r="S1253" s="16">
        <f>L1253*R1253</f>
        <v>0</v>
      </c>
      <c r="T1253" s="16">
        <f>Q1253-S1253</f>
        <v>1750</v>
      </c>
      <c r="U1253" s="16">
        <f>T1253*1</f>
        <v>1750</v>
      </c>
      <c r="V1253" s="16">
        <f>T1253-U1253</f>
        <v>0</v>
      </c>
      <c r="W1253" s="17"/>
      <c r="X1253" s="17"/>
      <c r="Y1253" s="13"/>
      <c r="Z1253" s="13" t="s">
        <v>35</v>
      </c>
    </row>
    <row r="1254" spans="1:26" x14ac:dyDescent="0.25">
      <c r="A1254" s="11">
        <v>45322</v>
      </c>
      <c r="B1254" s="12" t="s">
        <v>2843</v>
      </c>
      <c r="C1254" s="12" t="s">
        <v>3181</v>
      </c>
      <c r="D1254" s="12" t="s">
        <v>578</v>
      </c>
      <c r="E1254" s="12" t="s">
        <v>29</v>
      </c>
      <c r="F1254" s="12">
        <v>4355</v>
      </c>
      <c r="G1254" s="13" t="s">
        <v>57</v>
      </c>
      <c r="H1254" s="13" t="s">
        <v>93</v>
      </c>
      <c r="I1254" s="13" t="s">
        <v>93</v>
      </c>
      <c r="J1254" s="13" t="s">
        <v>94</v>
      </c>
      <c r="K1254" s="14">
        <v>31.88</v>
      </c>
      <c r="L1254" s="14">
        <v>20</v>
      </c>
      <c r="M1254" s="14">
        <v>1.5939999999999999</v>
      </c>
      <c r="N1254" s="14" t="s">
        <v>34</v>
      </c>
      <c r="O1254" s="14">
        <v>25</v>
      </c>
      <c r="P1254" s="14"/>
      <c r="Q1254" s="16">
        <f t="shared" ref="Q1254" si="1968">+L1254*O1254</f>
        <v>500</v>
      </c>
      <c r="R1254" s="16">
        <v>0</v>
      </c>
      <c r="S1254" s="16">
        <f t="shared" ref="S1254" si="1969">+L1254*R1254</f>
        <v>0</v>
      </c>
      <c r="T1254" s="16">
        <f t="shared" ref="T1254" si="1970">+Q1254-S1254</f>
        <v>500</v>
      </c>
      <c r="U1254" s="16">
        <f t="shared" ref="U1254:U1255" si="1971">+T1254*1</f>
        <v>500</v>
      </c>
      <c r="V1254" s="16">
        <f t="shared" ref="V1254:V1255" si="1972">+T1254-U1254</f>
        <v>0</v>
      </c>
      <c r="W1254" s="16"/>
      <c r="X1254" s="17"/>
      <c r="Y1254" s="13"/>
      <c r="Z1254" s="13" t="s">
        <v>35</v>
      </c>
    </row>
    <row r="1255" spans="1:26" x14ac:dyDescent="0.25">
      <c r="A1255" s="11">
        <v>45322</v>
      </c>
      <c r="B1255" s="12" t="s">
        <v>3182</v>
      </c>
      <c r="C1255" s="12" t="s">
        <v>3183</v>
      </c>
      <c r="D1255" s="12" t="s">
        <v>73</v>
      </c>
      <c r="E1255" s="12" t="s">
        <v>29</v>
      </c>
      <c r="F1255" s="12"/>
      <c r="G1255" s="13" t="s">
        <v>63</v>
      </c>
      <c r="H1255" s="13" t="s">
        <v>31</v>
      </c>
      <c r="I1255" s="13" t="s">
        <v>40</v>
      </c>
      <c r="J1255" s="13" t="s">
        <v>41</v>
      </c>
      <c r="K1255" s="14">
        <v>42.46</v>
      </c>
      <c r="L1255" s="14">
        <v>29</v>
      </c>
      <c r="M1255" s="14">
        <v>1.4641379310344829</v>
      </c>
      <c r="N1255" s="14">
        <v>90</v>
      </c>
      <c r="O1255" s="14" t="s">
        <v>34</v>
      </c>
      <c r="P1255" s="14"/>
      <c r="Q1255" s="15">
        <f>+K1255*N1255</f>
        <v>3821.4</v>
      </c>
      <c r="R1255" s="16">
        <v>43</v>
      </c>
      <c r="S1255" s="16">
        <f>+K1255*R1255</f>
        <v>1825.78</v>
      </c>
      <c r="T1255" s="16">
        <f>+Q1255-S1255</f>
        <v>1995.6200000000001</v>
      </c>
      <c r="U1255" s="16">
        <f t="shared" si="1971"/>
        <v>1995.6200000000001</v>
      </c>
      <c r="V1255" s="16">
        <f t="shared" si="1972"/>
        <v>0</v>
      </c>
      <c r="W1255" s="17">
        <f>+K1255*40</f>
        <v>1698.4</v>
      </c>
      <c r="X1255" s="17"/>
      <c r="Y1255" s="13" t="s">
        <v>53</v>
      </c>
      <c r="Z1255" s="13" t="s">
        <v>65</v>
      </c>
    </row>
    <row r="1256" spans="1:26" x14ac:dyDescent="0.25">
      <c r="A1256" s="11">
        <v>45322</v>
      </c>
      <c r="B1256" s="12" t="s">
        <v>3184</v>
      </c>
      <c r="C1256" s="12" t="s">
        <v>3185</v>
      </c>
      <c r="D1256" s="12" t="s">
        <v>86</v>
      </c>
      <c r="E1256" s="12" t="s">
        <v>29</v>
      </c>
      <c r="F1256" s="12"/>
      <c r="G1256" s="13" t="s">
        <v>63</v>
      </c>
      <c r="H1256" s="13" t="s">
        <v>31</v>
      </c>
      <c r="I1256" s="13" t="s">
        <v>69</v>
      </c>
      <c r="J1256" s="13" t="s">
        <v>70</v>
      </c>
      <c r="K1256" s="14">
        <v>40.64</v>
      </c>
      <c r="L1256" s="14">
        <v>28</v>
      </c>
      <c r="M1256" s="14">
        <v>1.4514285714285715</v>
      </c>
      <c r="N1256" s="14">
        <v>87</v>
      </c>
      <c r="O1256" s="14" t="s">
        <v>34</v>
      </c>
      <c r="P1256" s="14"/>
      <c r="Q1256" s="16">
        <f>K1256*N1256</f>
        <v>3535.68</v>
      </c>
      <c r="R1256" s="16">
        <v>38</v>
      </c>
      <c r="S1256" s="16">
        <f>K1256*R1256</f>
        <v>1544.32</v>
      </c>
      <c r="T1256" s="16">
        <f>Q1256-S1256</f>
        <v>1991.36</v>
      </c>
      <c r="U1256" s="16">
        <f>T1256*1</f>
        <v>1991.36</v>
      </c>
      <c r="V1256" s="16">
        <f>T1256-U1256</f>
        <v>0</v>
      </c>
      <c r="W1256" s="16">
        <f>K1256*36</f>
        <v>1463.04</v>
      </c>
      <c r="X1256" s="17"/>
      <c r="Y1256" s="13" t="s">
        <v>53</v>
      </c>
      <c r="Z1256" s="13" t="s">
        <v>271</v>
      </c>
    </row>
    <row r="1257" spans="1:26" x14ac:dyDescent="0.25">
      <c r="A1257" s="11">
        <v>45322</v>
      </c>
      <c r="B1257" s="12" t="s">
        <v>3186</v>
      </c>
      <c r="C1257" s="12" t="s">
        <v>3187</v>
      </c>
      <c r="D1257" s="12" t="s">
        <v>303</v>
      </c>
      <c r="E1257" s="12" t="s">
        <v>29</v>
      </c>
      <c r="F1257" s="12">
        <v>485</v>
      </c>
      <c r="G1257" s="13" t="s">
        <v>145</v>
      </c>
      <c r="H1257" s="13" t="s">
        <v>31</v>
      </c>
      <c r="I1257" s="13" t="s">
        <v>58</v>
      </c>
      <c r="J1257" s="13" t="s">
        <v>59</v>
      </c>
      <c r="K1257" s="14">
        <v>42.78</v>
      </c>
      <c r="L1257" s="14">
        <v>25</v>
      </c>
      <c r="M1257" s="14">
        <v>1.7112000000000001</v>
      </c>
      <c r="N1257" s="14">
        <v>43</v>
      </c>
      <c r="O1257" s="14" t="s">
        <v>34</v>
      </c>
      <c r="P1257" s="14"/>
      <c r="Q1257" s="16">
        <f>K1257*N1257</f>
        <v>1839.54</v>
      </c>
      <c r="R1257" s="16">
        <v>0</v>
      </c>
      <c r="S1257" s="16">
        <f>K1257*R1257</f>
        <v>0</v>
      </c>
      <c r="T1257" s="16">
        <f>Q1257-S1257</f>
        <v>1839.54</v>
      </c>
      <c r="U1257" s="16">
        <f>T1257*1</f>
        <v>1839.54</v>
      </c>
      <c r="V1257" s="16">
        <f>T1257-U1257</f>
        <v>0</v>
      </c>
      <c r="W1257" s="17"/>
      <c r="X1257" s="17"/>
      <c r="Y1257" s="13"/>
      <c r="Z1257" s="13" t="s">
        <v>35</v>
      </c>
    </row>
    <row r="1258" spans="1:26" x14ac:dyDescent="0.25">
      <c r="A1258" s="11">
        <v>45322</v>
      </c>
      <c r="B1258" s="12" t="s">
        <v>2168</v>
      </c>
      <c r="C1258" s="12" t="s">
        <v>3188</v>
      </c>
      <c r="D1258" s="12" t="s">
        <v>92</v>
      </c>
      <c r="E1258" s="12" t="s">
        <v>29</v>
      </c>
      <c r="F1258" s="12" t="s">
        <v>45</v>
      </c>
      <c r="G1258" s="13" t="s">
        <v>46</v>
      </c>
      <c r="H1258" s="13" t="s">
        <v>93</v>
      </c>
      <c r="I1258" s="13" t="s">
        <v>93</v>
      </c>
      <c r="J1258" s="13" t="s">
        <v>94</v>
      </c>
      <c r="K1258" s="14">
        <v>37.06</v>
      </c>
      <c r="L1258" s="14">
        <v>25</v>
      </c>
      <c r="M1258" s="14">
        <v>1.4824000000000002</v>
      </c>
      <c r="N1258" s="14">
        <v>15</v>
      </c>
      <c r="O1258" s="14" t="s">
        <v>34</v>
      </c>
      <c r="P1258" s="14"/>
      <c r="Q1258" s="15">
        <f t="shared" ref="Q1258" si="1973">+K1258*N1258</f>
        <v>555.90000000000009</v>
      </c>
      <c r="R1258" s="16">
        <v>0</v>
      </c>
      <c r="S1258" s="16">
        <f t="shared" ref="S1258" si="1974">+K1258*R1258</f>
        <v>0</v>
      </c>
      <c r="T1258" s="16">
        <f t="shared" ref="T1258" si="1975">+Q1258-S1258</f>
        <v>555.90000000000009</v>
      </c>
      <c r="U1258" s="16">
        <f t="shared" ref="U1258" si="1976">+T1258*0</f>
        <v>0</v>
      </c>
      <c r="V1258" s="16">
        <f>+T1258-U1258</f>
        <v>555.90000000000009</v>
      </c>
      <c r="W1258" s="17"/>
      <c r="X1258" s="17"/>
      <c r="Y1258" s="13"/>
      <c r="Z1258" s="13" t="s">
        <v>35</v>
      </c>
    </row>
    <row r="1259" spans="1:26" x14ac:dyDescent="0.25">
      <c r="A1259" s="11">
        <v>45322</v>
      </c>
      <c r="B1259" s="12" t="s">
        <v>3189</v>
      </c>
      <c r="C1259" s="12" t="s">
        <v>3190</v>
      </c>
      <c r="D1259" s="12" t="s">
        <v>126</v>
      </c>
      <c r="E1259" s="12" t="s">
        <v>29</v>
      </c>
      <c r="F1259" s="12"/>
      <c r="G1259" s="13" t="s">
        <v>63</v>
      </c>
      <c r="H1259" s="13" t="s">
        <v>31</v>
      </c>
      <c r="I1259" s="13" t="s">
        <v>69</v>
      </c>
      <c r="J1259" s="13" t="s">
        <v>70</v>
      </c>
      <c r="K1259" s="14">
        <v>40.26</v>
      </c>
      <c r="L1259" s="14">
        <v>28</v>
      </c>
      <c r="M1259" s="14">
        <v>1.4378571428571427</v>
      </c>
      <c r="N1259" s="14">
        <v>92</v>
      </c>
      <c r="O1259" s="14" t="s">
        <v>34</v>
      </c>
      <c r="P1259" s="14"/>
      <c r="Q1259" s="15">
        <f>+K1259*N1259</f>
        <v>3703.9199999999996</v>
      </c>
      <c r="R1259" s="16">
        <v>43</v>
      </c>
      <c r="S1259" s="16">
        <f>+K1259*R1259</f>
        <v>1731.1799999999998</v>
      </c>
      <c r="T1259" s="16">
        <f>+Q1259-S1259</f>
        <v>1972.7399999999998</v>
      </c>
      <c r="U1259" s="16">
        <f t="shared" ref="U1259" si="1977">+T1259*1</f>
        <v>1972.7399999999998</v>
      </c>
      <c r="V1259" s="16">
        <f t="shared" ref="V1259" si="1978">+T1259-U1259</f>
        <v>0</v>
      </c>
      <c r="W1259" s="17">
        <f>+K1259*40</f>
        <v>1610.3999999999999</v>
      </c>
      <c r="X1259" s="17"/>
      <c r="Y1259" s="13" t="s">
        <v>53</v>
      </c>
      <c r="Z1259" s="13" t="s">
        <v>65</v>
      </c>
    </row>
    <row r="1260" spans="1:26" x14ac:dyDescent="0.25">
      <c r="A1260" s="11">
        <v>45322</v>
      </c>
      <c r="B1260" s="12" t="s">
        <v>3191</v>
      </c>
      <c r="C1260" s="12" t="s">
        <v>3192</v>
      </c>
      <c r="D1260" s="12" t="s">
        <v>104</v>
      </c>
      <c r="E1260" s="12" t="s">
        <v>29</v>
      </c>
      <c r="F1260" s="12" t="s">
        <v>45</v>
      </c>
      <c r="G1260" s="13" t="s">
        <v>46</v>
      </c>
      <c r="H1260" s="13" t="s">
        <v>93</v>
      </c>
      <c r="I1260" s="13" t="s">
        <v>93</v>
      </c>
      <c r="J1260" s="13" t="s">
        <v>94</v>
      </c>
      <c r="K1260" s="14">
        <v>36.659999999999997</v>
      </c>
      <c r="L1260" s="14">
        <v>25</v>
      </c>
      <c r="M1260" s="14">
        <v>1.4663999999999999</v>
      </c>
      <c r="N1260" s="14">
        <v>15</v>
      </c>
      <c r="O1260" s="14" t="s">
        <v>34</v>
      </c>
      <c r="P1260" s="14"/>
      <c r="Q1260" s="15">
        <f t="shared" ref="Q1260" si="1979">+K1260*N1260</f>
        <v>549.9</v>
      </c>
      <c r="R1260" s="16">
        <v>0</v>
      </c>
      <c r="S1260" s="16">
        <f t="shared" ref="S1260" si="1980">+K1260*R1260</f>
        <v>0</v>
      </c>
      <c r="T1260" s="16">
        <f t="shared" ref="T1260" si="1981">+Q1260-S1260</f>
        <v>549.9</v>
      </c>
      <c r="U1260" s="16">
        <f t="shared" ref="U1260" si="1982">+T1260*0</f>
        <v>0</v>
      </c>
      <c r="V1260" s="16">
        <f>+T1260-U1260</f>
        <v>549.9</v>
      </c>
      <c r="W1260" s="16"/>
      <c r="X1260" s="17"/>
      <c r="Y1260" s="13"/>
      <c r="Z1260" s="13" t="s">
        <v>35</v>
      </c>
    </row>
    <row r="1261" spans="1:26" x14ac:dyDescent="0.25">
      <c r="A1261" s="11">
        <v>45322</v>
      </c>
      <c r="B1261" s="12" t="s">
        <v>3193</v>
      </c>
      <c r="C1261" s="12" t="s">
        <v>3194</v>
      </c>
      <c r="D1261" s="12" t="s">
        <v>290</v>
      </c>
      <c r="E1261" s="12" t="s">
        <v>29</v>
      </c>
      <c r="F1261" s="12">
        <v>596</v>
      </c>
      <c r="G1261" s="13" t="s">
        <v>83</v>
      </c>
      <c r="H1261" s="13" t="s">
        <v>31</v>
      </c>
      <c r="I1261" s="13" t="s">
        <v>40</v>
      </c>
      <c r="J1261" s="13" t="s">
        <v>41</v>
      </c>
      <c r="K1261" s="14">
        <v>38.799999999999997</v>
      </c>
      <c r="L1261" s="14">
        <v>25</v>
      </c>
      <c r="M1261" s="14">
        <v>1.5519999999999998</v>
      </c>
      <c r="N1261" s="14" t="s">
        <v>34</v>
      </c>
      <c r="O1261" s="14">
        <v>70</v>
      </c>
      <c r="P1261" s="14"/>
      <c r="Q1261" s="15">
        <f>L1261*O1261</f>
        <v>1750</v>
      </c>
      <c r="R1261" s="16">
        <v>0</v>
      </c>
      <c r="S1261" s="16">
        <f>L1261*R1261</f>
        <v>0</v>
      </c>
      <c r="T1261" s="16">
        <f>Q1261-S1261</f>
        <v>1750</v>
      </c>
      <c r="U1261" s="16">
        <f>T1261*1</f>
        <v>1750</v>
      </c>
      <c r="V1261" s="16">
        <f>T1261-U1261</f>
        <v>0</v>
      </c>
      <c r="W1261" s="17"/>
      <c r="X1261" s="17"/>
      <c r="Y1261" s="13"/>
      <c r="Z1261" s="13" t="s">
        <v>35</v>
      </c>
    </row>
    <row r="1262" spans="1:26" x14ac:dyDescent="0.25">
      <c r="A1262" s="11">
        <v>45322</v>
      </c>
      <c r="B1262" s="12" t="s">
        <v>3195</v>
      </c>
      <c r="C1262" s="12" t="s">
        <v>3196</v>
      </c>
      <c r="D1262" s="12" t="s">
        <v>186</v>
      </c>
      <c r="E1262" s="12" t="s">
        <v>29</v>
      </c>
      <c r="F1262" s="12" t="s">
        <v>45</v>
      </c>
      <c r="G1262" s="13" t="s">
        <v>46</v>
      </c>
      <c r="H1262" s="13" t="s">
        <v>31</v>
      </c>
      <c r="I1262" s="13" t="s">
        <v>58</v>
      </c>
      <c r="J1262" s="13" t="s">
        <v>59</v>
      </c>
      <c r="K1262" s="14">
        <v>9.52</v>
      </c>
      <c r="L1262" s="14">
        <v>6</v>
      </c>
      <c r="M1262" s="14">
        <v>1.5866666666666667</v>
      </c>
      <c r="N1262" s="14">
        <v>45</v>
      </c>
      <c r="O1262" s="14" t="s">
        <v>34</v>
      </c>
      <c r="P1262" s="14"/>
      <c r="Q1262" s="15">
        <f t="shared" ref="Q1262" si="1983">+K1262*N1262</f>
        <v>428.4</v>
      </c>
      <c r="R1262" s="16">
        <v>0</v>
      </c>
      <c r="S1262" s="16">
        <f t="shared" ref="S1262" si="1984">+K1262*R1262</f>
        <v>0</v>
      </c>
      <c r="T1262" s="16">
        <f t="shared" ref="T1262" si="1985">+Q1262-S1262</f>
        <v>428.4</v>
      </c>
      <c r="U1262" s="16">
        <f>+T1262*0</f>
        <v>0</v>
      </c>
      <c r="V1262" s="16">
        <f>+T1262-U1262</f>
        <v>428.4</v>
      </c>
      <c r="W1262" s="16"/>
      <c r="X1262" s="17"/>
      <c r="Y1262" s="13"/>
      <c r="Z1262" s="13" t="s">
        <v>35</v>
      </c>
    </row>
    <row r="1263" spans="1:26" x14ac:dyDescent="0.25">
      <c r="A1263" s="11">
        <v>45322</v>
      </c>
      <c r="B1263" s="12" t="s">
        <v>3197</v>
      </c>
      <c r="C1263" s="12" t="s">
        <v>3198</v>
      </c>
      <c r="D1263" s="12" t="s">
        <v>1573</v>
      </c>
      <c r="E1263" s="12" t="s">
        <v>29</v>
      </c>
      <c r="F1263" s="12">
        <v>32</v>
      </c>
      <c r="G1263" s="13" t="s">
        <v>1036</v>
      </c>
      <c r="H1263" s="13" t="s">
        <v>31</v>
      </c>
      <c r="I1263" s="13" t="s">
        <v>40</v>
      </c>
      <c r="J1263" s="13" t="s">
        <v>41</v>
      </c>
      <c r="K1263" s="14">
        <v>18.600000000000001</v>
      </c>
      <c r="L1263" s="14">
        <v>12</v>
      </c>
      <c r="M1263" s="14">
        <v>1.55</v>
      </c>
      <c r="N1263" s="14" t="s">
        <v>34</v>
      </c>
      <c r="O1263" s="14">
        <v>72</v>
      </c>
      <c r="P1263" s="14"/>
      <c r="Q1263" s="16">
        <f>+L1263*O1263</f>
        <v>864</v>
      </c>
      <c r="R1263" s="16">
        <v>0</v>
      </c>
      <c r="S1263" s="16">
        <f>+L1263*R1263</f>
        <v>0</v>
      </c>
      <c r="T1263" s="16">
        <f>+Q1263-S1263</f>
        <v>864</v>
      </c>
      <c r="U1263" s="16">
        <f>+T1263*1</f>
        <v>864</v>
      </c>
      <c r="V1263" s="16">
        <f>+T1263-U1263</f>
        <v>0</v>
      </c>
      <c r="W1263" s="17"/>
      <c r="X1263" s="17"/>
      <c r="Y1263" s="13"/>
      <c r="Z1263" s="13" t="s">
        <v>35</v>
      </c>
    </row>
    <row r="1264" spans="1:26" x14ac:dyDescent="0.25">
      <c r="A1264" s="11">
        <v>45322</v>
      </c>
      <c r="B1264" s="12" t="s">
        <v>3199</v>
      </c>
      <c r="C1264" s="12" t="s">
        <v>3200</v>
      </c>
      <c r="D1264" s="12" t="s">
        <v>779</v>
      </c>
      <c r="E1264" s="12" t="s">
        <v>111</v>
      </c>
      <c r="F1264" s="12" t="s">
        <v>45</v>
      </c>
      <c r="G1264" s="13" t="s">
        <v>46</v>
      </c>
      <c r="H1264" s="13" t="s">
        <v>31</v>
      </c>
      <c r="I1264" s="13" t="s">
        <v>58</v>
      </c>
      <c r="J1264" s="13" t="s">
        <v>59</v>
      </c>
      <c r="K1264" s="14">
        <v>20.079999999999998</v>
      </c>
      <c r="L1264" s="14">
        <v>12</v>
      </c>
      <c r="M1264" s="14">
        <v>1.6733333333333331</v>
      </c>
      <c r="N1264" s="14">
        <v>45</v>
      </c>
      <c r="O1264" s="14" t="s">
        <v>34</v>
      </c>
      <c r="P1264" s="14">
        <v>15</v>
      </c>
      <c r="Q1264" s="15">
        <f>(+K1264*N1264)-P1264</f>
        <v>888.59999999999991</v>
      </c>
      <c r="R1264" s="16">
        <v>0</v>
      </c>
      <c r="S1264" s="16">
        <f t="shared" ref="S1264" si="1986">+K1264*R1264</f>
        <v>0</v>
      </c>
      <c r="T1264" s="16">
        <f t="shared" ref="T1264:T1269" si="1987">+Q1264-S1264</f>
        <v>888.59999999999991</v>
      </c>
      <c r="U1264" s="16">
        <f>+T1264*0</f>
        <v>0</v>
      </c>
      <c r="V1264" s="16">
        <f>+T1264-U1264</f>
        <v>888.59999999999991</v>
      </c>
      <c r="W1264" s="17"/>
      <c r="X1264" s="17"/>
      <c r="Y1264" s="13"/>
      <c r="Z1264" s="13" t="s">
        <v>35</v>
      </c>
    </row>
    <row r="1265" spans="1:26" x14ac:dyDescent="0.25">
      <c r="A1265" s="11">
        <v>45322</v>
      </c>
      <c r="B1265" s="12" t="s">
        <v>3201</v>
      </c>
      <c r="C1265" s="12" t="s">
        <v>3202</v>
      </c>
      <c r="D1265" s="12" t="s">
        <v>97</v>
      </c>
      <c r="E1265" s="12" t="s">
        <v>29</v>
      </c>
      <c r="F1265" s="12">
        <v>3649</v>
      </c>
      <c r="G1265" s="13" t="s">
        <v>57</v>
      </c>
      <c r="H1265" s="13" t="s">
        <v>31</v>
      </c>
      <c r="I1265" s="13" t="s">
        <v>40</v>
      </c>
      <c r="J1265" s="13" t="s">
        <v>41</v>
      </c>
      <c r="K1265" s="14">
        <v>36.840000000000003</v>
      </c>
      <c r="L1265" s="14">
        <v>25</v>
      </c>
      <c r="M1265" s="14">
        <v>1.4736000000000002</v>
      </c>
      <c r="N1265" s="14" t="s">
        <v>34</v>
      </c>
      <c r="O1265" s="14">
        <v>68</v>
      </c>
      <c r="P1265" s="14"/>
      <c r="Q1265" s="16">
        <f t="shared" ref="Q1265:Q1269" si="1988">+L1265*O1265</f>
        <v>1700</v>
      </c>
      <c r="R1265" s="16">
        <v>0</v>
      </c>
      <c r="S1265" s="16">
        <f t="shared" ref="S1265:S1269" si="1989">+L1265*R1265</f>
        <v>0</v>
      </c>
      <c r="T1265" s="16">
        <f t="shared" si="1987"/>
        <v>1700</v>
      </c>
      <c r="U1265" s="16">
        <f t="shared" ref="U1265:U1269" si="1990">+T1265*1</f>
        <v>1700</v>
      </c>
      <c r="V1265" s="16">
        <f t="shared" ref="V1265:V1270" si="1991">+T1265-U1265</f>
        <v>0</v>
      </c>
      <c r="W1265" s="16"/>
      <c r="X1265" s="17"/>
      <c r="Y1265" s="13"/>
      <c r="Z1265" s="13" t="s">
        <v>35</v>
      </c>
    </row>
    <row r="1266" spans="1:26" x14ac:dyDescent="0.25">
      <c r="A1266" s="11">
        <v>45322</v>
      </c>
      <c r="B1266" s="12" t="s">
        <v>3203</v>
      </c>
      <c r="C1266" s="12" t="s">
        <v>3204</v>
      </c>
      <c r="D1266" s="12" t="s">
        <v>244</v>
      </c>
      <c r="E1266" s="12" t="s">
        <v>29</v>
      </c>
      <c r="F1266" s="12">
        <v>3594</v>
      </c>
      <c r="G1266" s="13" t="s">
        <v>57</v>
      </c>
      <c r="H1266" s="13" t="s">
        <v>31</v>
      </c>
      <c r="I1266" s="13" t="s">
        <v>58</v>
      </c>
      <c r="J1266" s="13" t="s">
        <v>59</v>
      </c>
      <c r="K1266" s="14">
        <v>42.04</v>
      </c>
      <c r="L1266" s="14">
        <v>25</v>
      </c>
      <c r="M1266" s="14">
        <v>1.6816</v>
      </c>
      <c r="N1266" s="14" t="s">
        <v>34</v>
      </c>
      <c r="O1266" s="14">
        <v>68</v>
      </c>
      <c r="P1266" s="14"/>
      <c r="Q1266" s="16">
        <f t="shared" si="1988"/>
        <v>1700</v>
      </c>
      <c r="R1266" s="16">
        <v>0</v>
      </c>
      <c r="S1266" s="16">
        <f t="shared" si="1989"/>
        <v>0</v>
      </c>
      <c r="T1266" s="16">
        <f t="shared" si="1987"/>
        <v>1700</v>
      </c>
      <c r="U1266" s="16">
        <f t="shared" si="1990"/>
        <v>1700</v>
      </c>
      <c r="V1266" s="16">
        <f t="shared" si="1991"/>
        <v>0</v>
      </c>
      <c r="W1266" s="17"/>
      <c r="X1266" s="17"/>
      <c r="Y1266" s="13"/>
      <c r="Z1266" s="13" t="s">
        <v>35</v>
      </c>
    </row>
    <row r="1267" spans="1:26" x14ac:dyDescent="0.25">
      <c r="A1267" s="11">
        <v>45322</v>
      </c>
      <c r="B1267" s="12" t="s">
        <v>3205</v>
      </c>
      <c r="C1267" s="12" t="s">
        <v>3206</v>
      </c>
      <c r="D1267" s="12" t="s">
        <v>89</v>
      </c>
      <c r="E1267" s="12" t="s">
        <v>29</v>
      </c>
      <c r="F1267" s="12">
        <v>3595</v>
      </c>
      <c r="G1267" s="13" t="s">
        <v>57</v>
      </c>
      <c r="H1267" s="13" t="s">
        <v>31</v>
      </c>
      <c r="I1267" s="13" t="s">
        <v>69</v>
      </c>
      <c r="J1267" s="13" t="s">
        <v>70</v>
      </c>
      <c r="K1267" s="14">
        <v>36.380000000000003</v>
      </c>
      <c r="L1267" s="14">
        <v>25</v>
      </c>
      <c r="M1267" s="14">
        <v>1.4552</v>
      </c>
      <c r="N1267" s="14" t="s">
        <v>34</v>
      </c>
      <c r="O1267" s="14">
        <v>68</v>
      </c>
      <c r="P1267" s="14"/>
      <c r="Q1267" s="16">
        <f t="shared" si="1988"/>
        <v>1700</v>
      </c>
      <c r="R1267" s="16">
        <v>0</v>
      </c>
      <c r="S1267" s="16">
        <f t="shared" si="1989"/>
        <v>0</v>
      </c>
      <c r="T1267" s="16">
        <f t="shared" si="1987"/>
        <v>1700</v>
      </c>
      <c r="U1267" s="16">
        <f t="shared" si="1990"/>
        <v>1700</v>
      </c>
      <c r="V1267" s="16">
        <f t="shared" si="1991"/>
        <v>0</v>
      </c>
      <c r="W1267" s="16"/>
      <c r="X1267" s="17"/>
      <c r="Y1267" s="13"/>
      <c r="Z1267" s="13" t="s">
        <v>35</v>
      </c>
    </row>
    <row r="1268" spans="1:26" x14ac:dyDescent="0.25">
      <c r="A1268" s="11">
        <v>45322</v>
      </c>
      <c r="B1268" s="12" t="s">
        <v>3207</v>
      </c>
      <c r="C1268" s="12" t="s">
        <v>3208</v>
      </c>
      <c r="D1268" s="12" t="s">
        <v>208</v>
      </c>
      <c r="E1268" s="12" t="s">
        <v>29</v>
      </c>
      <c r="F1268" s="12">
        <v>3596</v>
      </c>
      <c r="G1268" s="13" t="s">
        <v>57</v>
      </c>
      <c r="H1268" s="13" t="s">
        <v>31</v>
      </c>
      <c r="I1268" s="13" t="s">
        <v>40</v>
      </c>
      <c r="J1268" s="13" t="s">
        <v>41</v>
      </c>
      <c r="K1268" s="14">
        <v>38.94</v>
      </c>
      <c r="L1268" s="14">
        <v>25</v>
      </c>
      <c r="M1268" s="14">
        <v>1.5575999999999999</v>
      </c>
      <c r="N1268" s="14" t="s">
        <v>34</v>
      </c>
      <c r="O1268" s="14">
        <v>68</v>
      </c>
      <c r="P1268" s="14"/>
      <c r="Q1268" s="16">
        <f t="shared" si="1988"/>
        <v>1700</v>
      </c>
      <c r="R1268" s="16">
        <v>0</v>
      </c>
      <c r="S1268" s="16">
        <f t="shared" si="1989"/>
        <v>0</v>
      </c>
      <c r="T1268" s="16">
        <f t="shared" si="1987"/>
        <v>1700</v>
      </c>
      <c r="U1268" s="16">
        <f t="shared" si="1990"/>
        <v>1700</v>
      </c>
      <c r="V1268" s="16">
        <f t="shared" si="1991"/>
        <v>0</v>
      </c>
      <c r="W1268" s="17"/>
      <c r="X1268" s="17"/>
      <c r="Y1268" s="13"/>
      <c r="Z1268" s="13" t="s">
        <v>35</v>
      </c>
    </row>
    <row r="1269" spans="1:26" x14ac:dyDescent="0.25">
      <c r="A1269" s="11">
        <v>45322</v>
      </c>
      <c r="B1269" s="12" t="s">
        <v>3209</v>
      </c>
      <c r="C1269" s="12" t="s">
        <v>3210</v>
      </c>
      <c r="D1269" s="12" t="s">
        <v>79</v>
      </c>
      <c r="E1269" s="12" t="s">
        <v>29</v>
      </c>
      <c r="F1269" s="12">
        <v>3654</v>
      </c>
      <c r="G1269" s="13" t="s">
        <v>57</v>
      </c>
      <c r="H1269" s="13" t="s">
        <v>31</v>
      </c>
      <c r="I1269" s="13" t="s">
        <v>69</v>
      </c>
      <c r="J1269" s="13" t="s">
        <v>70</v>
      </c>
      <c r="K1269" s="14">
        <v>35.4</v>
      </c>
      <c r="L1269" s="14">
        <v>25</v>
      </c>
      <c r="M1269" s="14">
        <v>1.4159999999999999</v>
      </c>
      <c r="N1269" s="14" t="s">
        <v>34</v>
      </c>
      <c r="O1269" s="14">
        <v>68</v>
      </c>
      <c r="P1269" s="14"/>
      <c r="Q1269" s="16">
        <f t="shared" si="1988"/>
        <v>1700</v>
      </c>
      <c r="R1269" s="16">
        <v>0</v>
      </c>
      <c r="S1269" s="16">
        <f t="shared" si="1989"/>
        <v>0</v>
      </c>
      <c r="T1269" s="16">
        <f t="shared" si="1987"/>
        <v>1700</v>
      </c>
      <c r="U1269" s="16">
        <f t="shared" si="1990"/>
        <v>1700</v>
      </c>
      <c r="V1269" s="16">
        <f t="shared" si="1991"/>
        <v>0</v>
      </c>
      <c r="W1269" s="16"/>
      <c r="X1269" s="17"/>
      <c r="Y1269" s="13"/>
      <c r="Z1269" s="13" t="s">
        <v>35</v>
      </c>
    </row>
    <row r="1270" spans="1:26" x14ac:dyDescent="0.25">
      <c r="A1270" s="11">
        <v>45322</v>
      </c>
      <c r="B1270" s="12" t="s">
        <v>3211</v>
      </c>
      <c r="C1270" s="12" t="s">
        <v>3212</v>
      </c>
      <c r="D1270" s="12" t="s">
        <v>38</v>
      </c>
      <c r="E1270" s="12" t="s">
        <v>29</v>
      </c>
      <c r="F1270" s="12">
        <v>92329</v>
      </c>
      <c r="G1270" s="13" t="s">
        <v>39</v>
      </c>
      <c r="H1270" s="13" t="s">
        <v>31</v>
      </c>
      <c r="I1270" s="13" t="s">
        <v>40</v>
      </c>
      <c r="J1270" s="13" t="s">
        <v>41</v>
      </c>
      <c r="K1270" s="14">
        <v>38.4</v>
      </c>
      <c r="L1270" s="14">
        <v>25</v>
      </c>
      <c r="M1270" s="14">
        <v>1.536</v>
      </c>
      <c r="N1270" s="14" t="s">
        <v>34</v>
      </c>
      <c r="O1270" s="14">
        <v>68</v>
      </c>
      <c r="P1270" s="14"/>
      <c r="Q1270" s="15">
        <f>+L1270*O1270</f>
        <v>1700</v>
      </c>
      <c r="R1270" s="16">
        <v>0</v>
      </c>
      <c r="S1270" s="16">
        <f>+L1270*R1270</f>
        <v>0</v>
      </c>
      <c r="T1270" s="16">
        <f>+Q1270-S1270</f>
        <v>1700</v>
      </c>
      <c r="U1270" s="16">
        <f>+T1270*0.75</f>
        <v>1275</v>
      </c>
      <c r="V1270" s="16">
        <f t="shared" si="1991"/>
        <v>425</v>
      </c>
      <c r="W1270" s="16"/>
      <c r="X1270" s="17"/>
      <c r="Y1270" s="13"/>
      <c r="Z1270" s="13" t="s">
        <v>35</v>
      </c>
    </row>
    <row r="1271" spans="1:26" x14ac:dyDescent="0.25">
      <c r="A1271" s="11">
        <v>45322</v>
      </c>
      <c r="B1271" s="12" t="s">
        <v>3213</v>
      </c>
      <c r="C1271" s="12" t="s">
        <v>3214</v>
      </c>
      <c r="D1271" s="12" t="s">
        <v>82</v>
      </c>
      <c r="E1271" s="12" t="s">
        <v>29</v>
      </c>
      <c r="F1271" s="12">
        <v>275</v>
      </c>
      <c r="G1271" s="13" t="s">
        <v>83</v>
      </c>
      <c r="H1271" s="13" t="s">
        <v>31</v>
      </c>
      <c r="I1271" s="13" t="s">
        <v>58</v>
      </c>
      <c r="J1271" s="13" t="s">
        <v>59</v>
      </c>
      <c r="K1271" s="14">
        <v>43.92</v>
      </c>
      <c r="L1271" s="14">
        <v>25</v>
      </c>
      <c r="M1271" s="14">
        <v>1.7568000000000001</v>
      </c>
      <c r="N1271" s="14" t="s">
        <v>34</v>
      </c>
      <c r="O1271" s="14">
        <v>70</v>
      </c>
      <c r="P1271" s="14"/>
      <c r="Q1271" s="15">
        <f>L1271*O1271</f>
        <v>1750</v>
      </c>
      <c r="R1271" s="16">
        <v>0</v>
      </c>
      <c r="S1271" s="16">
        <f>L1271*R1271</f>
        <v>0</v>
      </c>
      <c r="T1271" s="16">
        <f>Q1271-S1271</f>
        <v>1750</v>
      </c>
      <c r="U1271" s="16">
        <f>T1271*1</f>
        <v>1750</v>
      </c>
      <c r="V1271" s="16">
        <f>T1271-U1271</f>
        <v>0</v>
      </c>
      <c r="W1271" s="16"/>
      <c r="X1271" s="17"/>
      <c r="Y1271" s="13"/>
      <c r="Z1271" s="13" t="s">
        <v>35</v>
      </c>
    </row>
    <row r="1272" spans="1:26" x14ac:dyDescent="0.25">
      <c r="A1272" s="11">
        <v>45322</v>
      </c>
      <c r="B1272" s="12" t="s">
        <v>3215</v>
      </c>
      <c r="C1272" s="12" t="s">
        <v>3216</v>
      </c>
      <c r="D1272" s="12" t="s">
        <v>110</v>
      </c>
      <c r="E1272" s="12" t="s">
        <v>29</v>
      </c>
      <c r="F1272" s="12" t="s">
        <v>45</v>
      </c>
      <c r="G1272" s="13" t="s">
        <v>46</v>
      </c>
      <c r="H1272" s="13" t="s">
        <v>31</v>
      </c>
      <c r="I1272" s="13" t="s">
        <v>40</v>
      </c>
      <c r="J1272" s="13" t="s">
        <v>41</v>
      </c>
      <c r="K1272" s="14">
        <v>9.84</v>
      </c>
      <c r="L1272" s="14">
        <v>6</v>
      </c>
      <c r="M1272" s="14">
        <v>1.64</v>
      </c>
      <c r="N1272" s="14">
        <v>46</v>
      </c>
      <c r="O1272" s="14" t="s">
        <v>34</v>
      </c>
      <c r="P1272" s="14"/>
      <c r="Q1272" s="15">
        <f t="shared" ref="Q1272:Q1274" si="1992">+K1272*N1272</f>
        <v>452.64</v>
      </c>
      <c r="R1272" s="16">
        <v>0</v>
      </c>
      <c r="S1272" s="16">
        <f t="shared" ref="S1272:S1274" si="1993">+K1272*R1272</f>
        <v>0</v>
      </c>
      <c r="T1272" s="16">
        <f t="shared" ref="T1272:T1274" si="1994">+Q1272-S1272</f>
        <v>452.64</v>
      </c>
      <c r="U1272" s="16">
        <f t="shared" ref="U1272:U1274" si="1995">+T1272*0</f>
        <v>0</v>
      </c>
      <c r="V1272" s="16">
        <f>+T1272-U1272</f>
        <v>452.64</v>
      </c>
      <c r="W1272" s="16"/>
      <c r="X1272" s="17"/>
      <c r="Y1272" s="13"/>
      <c r="Z1272" s="13" t="s">
        <v>35</v>
      </c>
    </row>
    <row r="1273" spans="1:26" x14ac:dyDescent="0.25">
      <c r="A1273" s="11">
        <v>45322</v>
      </c>
      <c r="B1273" s="12" t="s">
        <v>3217</v>
      </c>
      <c r="C1273" s="12" t="s">
        <v>3218</v>
      </c>
      <c r="D1273" s="12" t="s">
        <v>104</v>
      </c>
      <c r="E1273" s="12" t="s">
        <v>29</v>
      </c>
      <c r="F1273" s="12" t="s">
        <v>45</v>
      </c>
      <c r="G1273" s="13" t="s">
        <v>46</v>
      </c>
      <c r="H1273" s="13" t="s">
        <v>93</v>
      </c>
      <c r="I1273" s="13" t="s">
        <v>93</v>
      </c>
      <c r="J1273" s="13" t="s">
        <v>94</v>
      </c>
      <c r="K1273" s="14">
        <v>36.700000000000003</v>
      </c>
      <c r="L1273" s="14">
        <v>25</v>
      </c>
      <c r="M1273" s="14">
        <v>1.4680000000000002</v>
      </c>
      <c r="N1273" s="14">
        <v>15</v>
      </c>
      <c r="O1273" s="14" t="s">
        <v>34</v>
      </c>
      <c r="P1273" s="14"/>
      <c r="Q1273" s="15">
        <f t="shared" si="1992"/>
        <v>550.5</v>
      </c>
      <c r="R1273" s="16">
        <v>0</v>
      </c>
      <c r="S1273" s="16">
        <f t="shared" si="1993"/>
        <v>0</v>
      </c>
      <c r="T1273" s="16">
        <f t="shared" si="1994"/>
        <v>550.5</v>
      </c>
      <c r="U1273" s="16">
        <f t="shared" si="1995"/>
        <v>0</v>
      </c>
      <c r="V1273" s="16">
        <f>+T1273-U1273</f>
        <v>550.5</v>
      </c>
      <c r="W1273" s="16"/>
      <c r="X1273" s="17"/>
      <c r="Y1273" s="13"/>
      <c r="Z1273" s="13" t="s">
        <v>35</v>
      </c>
    </row>
    <row r="1274" spans="1:26" x14ac:dyDescent="0.25">
      <c r="A1274" s="11">
        <v>45322</v>
      </c>
      <c r="B1274" s="12" t="s">
        <v>777</v>
      </c>
      <c r="C1274" s="12" t="s">
        <v>3219</v>
      </c>
      <c r="D1274" s="12" t="s">
        <v>92</v>
      </c>
      <c r="E1274" s="12" t="s">
        <v>29</v>
      </c>
      <c r="F1274" s="12" t="s">
        <v>45</v>
      </c>
      <c r="G1274" s="13" t="s">
        <v>46</v>
      </c>
      <c r="H1274" s="13" t="s">
        <v>93</v>
      </c>
      <c r="I1274" s="13" t="s">
        <v>93</v>
      </c>
      <c r="J1274" s="13" t="s">
        <v>94</v>
      </c>
      <c r="K1274" s="14">
        <v>37.72</v>
      </c>
      <c r="L1274" s="14">
        <v>25</v>
      </c>
      <c r="M1274" s="14">
        <v>1.5087999999999999</v>
      </c>
      <c r="N1274" s="14">
        <v>15</v>
      </c>
      <c r="O1274" s="14" t="s">
        <v>34</v>
      </c>
      <c r="P1274" s="14"/>
      <c r="Q1274" s="15">
        <f t="shared" si="1992"/>
        <v>565.79999999999995</v>
      </c>
      <c r="R1274" s="16">
        <v>0</v>
      </c>
      <c r="S1274" s="16">
        <f t="shared" si="1993"/>
        <v>0</v>
      </c>
      <c r="T1274" s="16">
        <f t="shared" si="1994"/>
        <v>565.79999999999995</v>
      </c>
      <c r="U1274" s="16">
        <f t="shared" si="1995"/>
        <v>0</v>
      </c>
      <c r="V1274" s="16">
        <f>+T1274-U1274</f>
        <v>565.79999999999995</v>
      </c>
      <c r="W1274" s="16"/>
      <c r="X1274" s="17"/>
      <c r="Y1274" s="13"/>
      <c r="Z1274" s="13" t="s">
        <v>35</v>
      </c>
    </row>
    <row r="1275" spans="1:26" x14ac:dyDescent="0.25">
      <c r="A1275" s="11">
        <v>45322</v>
      </c>
      <c r="B1275" s="12" t="s">
        <v>3220</v>
      </c>
      <c r="C1275" s="12" t="s">
        <v>3221</v>
      </c>
      <c r="D1275" s="12" t="s">
        <v>172</v>
      </c>
      <c r="E1275" s="12" t="s">
        <v>29</v>
      </c>
      <c r="F1275" s="12">
        <v>92371</v>
      </c>
      <c r="G1275" s="13" t="s">
        <v>39</v>
      </c>
      <c r="H1275" s="13" t="s">
        <v>31</v>
      </c>
      <c r="I1275" s="13" t="s">
        <v>40</v>
      </c>
      <c r="J1275" s="13" t="s">
        <v>41</v>
      </c>
      <c r="K1275" s="14">
        <v>38.96</v>
      </c>
      <c r="L1275" s="14">
        <v>25</v>
      </c>
      <c r="M1275" s="14">
        <v>1.5584</v>
      </c>
      <c r="N1275" s="14" t="s">
        <v>34</v>
      </c>
      <c r="O1275" s="14">
        <v>68</v>
      </c>
      <c r="P1275" s="14"/>
      <c r="Q1275" s="15">
        <f>+L1275*O1275</f>
        <v>1700</v>
      </c>
      <c r="R1275" s="16">
        <v>0</v>
      </c>
      <c r="S1275" s="16">
        <f>+L1275*R1275</f>
        <v>0</v>
      </c>
      <c r="T1275" s="16">
        <f>+Q1275-S1275</f>
        <v>1700</v>
      </c>
      <c r="U1275" s="16">
        <f>+T1275*0.75</f>
        <v>1275</v>
      </c>
      <c r="V1275" s="16">
        <f t="shared" ref="V1275:V1276" si="1996">+T1275-U1275</f>
        <v>425</v>
      </c>
      <c r="W1275" s="17"/>
      <c r="X1275" s="17"/>
      <c r="Y1275" s="13"/>
      <c r="Z1275" s="13" t="s">
        <v>35</v>
      </c>
    </row>
    <row r="1276" spans="1:26" x14ac:dyDescent="0.25">
      <c r="A1276" s="11">
        <v>45322</v>
      </c>
      <c r="B1276" s="12" t="s">
        <v>3222</v>
      </c>
      <c r="C1276" s="12" t="s">
        <v>3223</v>
      </c>
      <c r="D1276" s="12" t="s">
        <v>244</v>
      </c>
      <c r="E1276" s="12" t="s">
        <v>29</v>
      </c>
      <c r="F1276" s="12">
        <v>3597</v>
      </c>
      <c r="G1276" s="13" t="s">
        <v>57</v>
      </c>
      <c r="H1276" s="13" t="s">
        <v>31</v>
      </c>
      <c r="I1276" s="13" t="s">
        <v>58</v>
      </c>
      <c r="J1276" s="13" t="s">
        <v>59</v>
      </c>
      <c r="K1276" s="14">
        <v>42.84</v>
      </c>
      <c r="L1276" s="14">
        <v>25</v>
      </c>
      <c r="M1276" s="14">
        <v>1.7136000000000002</v>
      </c>
      <c r="N1276" s="14" t="s">
        <v>34</v>
      </c>
      <c r="O1276" s="14">
        <v>68</v>
      </c>
      <c r="P1276" s="14"/>
      <c r="Q1276" s="16">
        <f t="shared" ref="Q1276" si="1997">+L1276*O1276</f>
        <v>1700</v>
      </c>
      <c r="R1276" s="16">
        <v>0</v>
      </c>
      <c r="S1276" s="16">
        <f t="shared" ref="S1276" si="1998">+L1276*R1276</f>
        <v>0</v>
      </c>
      <c r="T1276" s="16">
        <f t="shared" ref="T1276:T1280" si="1999">+Q1276-S1276</f>
        <v>1700</v>
      </c>
      <c r="U1276" s="16">
        <f t="shared" ref="U1276" si="2000">+T1276*1</f>
        <v>1700</v>
      </c>
      <c r="V1276" s="16">
        <f t="shared" si="1996"/>
        <v>0</v>
      </c>
      <c r="W1276" s="16"/>
      <c r="X1276" s="17"/>
      <c r="Y1276" s="13"/>
      <c r="Z1276" s="13" t="s">
        <v>35</v>
      </c>
    </row>
    <row r="1277" spans="1:26" x14ac:dyDescent="0.25">
      <c r="A1277" s="11">
        <v>45322</v>
      </c>
      <c r="B1277" s="12" t="s">
        <v>3224</v>
      </c>
      <c r="C1277" s="12" t="s">
        <v>3225</v>
      </c>
      <c r="D1277" s="12" t="s">
        <v>104</v>
      </c>
      <c r="E1277" s="12" t="s">
        <v>29</v>
      </c>
      <c r="F1277" s="12" t="s">
        <v>45</v>
      </c>
      <c r="G1277" s="13" t="s">
        <v>46</v>
      </c>
      <c r="H1277" s="13" t="s">
        <v>93</v>
      </c>
      <c r="I1277" s="13" t="s">
        <v>93</v>
      </c>
      <c r="J1277" s="13" t="s">
        <v>94</v>
      </c>
      <c r="K1277" s="14">
        <v>38.479999999999997</v>
      </c>
      <c r="L1277" s="14">
        <v>25</v>
      </c>
      <c r="M1277" s="14">
        <v>1.5391999999999999</v>
      </c>
      <c r="N1277" s="14">
        <v>15</v>
      </c>
      <c r="O1277" s="14" t="s">
        <v>34</v>
      </c>
      <c r="P1277" s="14"/>
      <c r="Q1277" s="15">
        <f t="shared" ref="Q1277" si="2001">+K1277*N1277</f>
        <v>577.19999999999993</v>
      </c>
      <c r="R1277" s="16">
        <v>0</v>
      </c>
      <c r="S1277" s="16">
        <f t="shared" ref="S1277" si="2002">+K1277*R1277</f>
        <v>0</v>
      </c>
      <c r="T1277" s="16">
        <f t="shared" si="1999"/>
        <v>577.19999999999993</v>
      </c>
      <c r="U1277" s="16">
        <f t="shared" ref="U1277" si="2003">+T1277*0</f>
        <v>0</v>
      </c>
      <c r="V1277" s="16">
        <f>+T1277-U1277</f>
        <v>577.19999999999993</v>
      </c>
      <c r="W1277" s="16"/>
      <c r="X1277" s="17"/>
      <c r="Y1277" s="13"/>
      <c r="Z1277" s="13" t="s">
        <v>35</v>
      </c>
    </row>
    <row r="1278" spans="1:26" x14ac:dyDescent="0.25">
      <c r="A1278" s="11">
        <v>45322</v>
      </c>
      <c r="B1278" s="12" t="s">
        <v>3226</v>
      </c>
      <c r="C1278" s="12" t="s">
        <v>3227</v>
      </c>
      <c r="D1278" s="12" t="s">
        <v>97</v>
      </c>
      <c r="E1278" s="12" t="s">
        <v>29</v>
      </c>
      <c r="F1278" s="12">
        <v>3824</v>
      </c>
      <c r="G1278" s="13" t="s">
        <v>57</v>
      </c>
      <c r="H1278" s="13" t="s">
        <v>31</v>
      </c>
      <c r="I1278" s="13" t="s">
        <v>40</v>
      </c>
      <c r="J1278" s="13" t="s">
        <v>41</v>
      </c>
      <c r="K1278" s="14">
        <v>38.6</v>
      </c>
      <c r="L1278" s="14">
        <v>25</v>
      </c>
      <c r="M1278" s="14">
        <v>1.544</v>
      </c>
      <c r="N1278" s="14" t="s">
        <v>34</v>
      </c>
      <c r="O1278" s="14">
        <v>68</v>
      </c>
      <c r="P1278" s="14"/>
      <c r="Q1278" s="16">
        <f t="shared" ref="Q1278" si="2004">+L1278*O1278</f>
        <v>1700</v>
      </c>
      <c r="R1278" s="16">
        <v>0</v>
      </c>
      <c r="S1278" s="16">
        <f t="shared" ref="S1278" si="2005">+L1278*R1278</f>
        <v>0</v>
      </c>
      <c r="T1278" s="16">
        <f t="shared" si="1999"/>
        <v>1700</v>
      </c>
      <c r="U1278" s="16">
        <f t="shared" ref="U1278" si="2006">+T1278*1</f>
        <v>1700</v>
      </c>
      <c r="V1278" s="16">
        <f t="shared" ref="V1278" si="2007">+T1278-U1278</f>
        <v>0</v>
      </c>
      <c r="W1278" s="16"/>
      <c r="X1278" s="17"/>
      <c r="Y1278" s="13"/>
      <c r="Z1278" s="13" t="s">
        <v>35</v>
      </c>
    </row>
    <row r="1279" spans="1:26" x14ac:dyDescent="0.25">
      <c r="A1279" s="11">
        <v>45322</v>
      </c>
      <c r="B1279" s="12" t="s">
        <v>3228</v>
      </c>
      <c r="C1279" s="12" t="s">
        <v>3229</v>
      </c>
      <c r="D1279" s="12" t="s">
        <v>779</v>
      </c>
      <c r="E1279" s="12" t="s">
        <v>111</v>
      </c>
      <c r="F1279" s="12" t="s">
        <v>45</v>
      </c>
      <c r="G1279" s="13" t="s">
        <v>46</v>
      </c>
      <c r="H1279" s="13" t="s">
        <v>31</v>
      </c>
      <c r="I1279" s="13" t="s">
        <v>58</v>
      </c>
      <c r="J1279" s="13" t="s">
        <v>59</v>
      </c>
      <c r="K1279" s="14">
        <v>19.8</v>
      </c>
      <c r="L1279" s="14">
        <v>12</v>
      </c>
      <c r="M1279" s="14">
        <v>1.6500000000000001</v>
      </c>
      <c r="N1279" s="14">
        <v>45</v>
      </c>
      <c r="O1279" s="14" t="s">
        <v>34</v>
      </c>
      <c r="P1279" s="14">
        <v>15</v>
      </c>
      <c r="Q1279" s="15">
        <f>(+K1279*N1279)-P1279</f>
        <v>876</v>
      </c>
      <c r="R1279" s="16">
        <v>0</v>
      </c>
      <c r="S1279" s="16">
        <f t="shared" ref="S1279:S1280" si="2008">+K1279*R1279</f>
        <v>0</v>
      </c>
      <c r="T1279" s="16">
        <f t="shared" si="1999"/>
        <v>876</v>
      </c>
      <c r="U1279" s="16">
        <f>+T1279*0</f>
        <v>0</v>
      </c>
      <c r="V1279" s="16">
        <f>+T1279-U1279</f>
        <v>876</v>
      </c>
      <c r="W1279" s="16"/>
      <c r="X1279" s="17"/>
      <c r="Y1279" s="13"/>
      <c r="Z1279" s="13" t="s">
        <v>35</v>
      </c>
    </row>
    <row r="1280" spans="1:26" x14ac:dyDescent="0.25">
      <c r="A1280" s="11">
        <v>45322</v>
      </c>
      <c r="B1280" s="12" t="s">
        <v>3230</v>
      </c>
      <c r="C1280" s="12" t="s">
        <v>3231</v>
      </c>
      <c r="D1280" s="12" t="s">
        <v>92</v>
      </c>
      <c r="E1280" s="12" t="s">
        <v>29</v>
      </c>
      <c r="F1280" s="12" t="s">
        <v>45</v>
      </c>
      <c r="G1280" s="13" t="s">
        <v>46</v>
      </c>
      <c r="H1280" s="13" t="s">
        <v>93</v>
      </c>
      <c r="I1280" s="13" t="s">
        <v>93</v>
      </c>
      <c r="J1280" s="13" t="s">
        <v>94</v>
      </c>
      <c r="K1280" s="14">
        <v>38.520000000000003</v>
      </c>
      <c r="L1280" s="14">
        <v>25</v>
      </c>
      <c r="M1280" s="14">
        <v>1.5408000000000002</v>
      </c>
      <c r="N1280" s="14">
        <v>15</v>
      </c>
      <c r="O1280" s="14" t="s">
        <v>34</v>
      </c>
      <c r="P1280" s="14"/>
      <c r="Q1280" s="15">
        <f t="shared" ref="Q1280" si="2009">+K1280*N1280</f>
        <v>577.80000000000007</v>
      </c>
      <c r="R1280" s="16">
        <v>0</v>
      </c>
      <c r="S1280" s="16">
        <f t="shared" si="2008"/>
        <v>0</v>
      </c>
      <c r="T1280" s="16">
        <f t="shared" si="1999"/>
        <v>577.80000000000007</v>
      </c>
      <c r="U1280" s="16">
        <f t="shared" ref="U1280" si="2010">+T1280*0</f>
        <v>0</v>
      </c>
      <c r="V1280" s="16">
        <f>+T1280-U1280</f>
        <v>577.80000000000007</v>
      </c>
      <c r="W1280" s="16"/>
      <c r="X1280" s="17"/>
      <c r="Y1280" s="13"/>
      <c r="Z1280" s="13" t="s">
        <v>35</v>
      </c>
    </row>
    <row r="1281" spans="1:26" x14ac:dyDescent="0.25">
      <c r="A1281" s="11">
        <v>45322</v>
      </c>
      <c r="B1281" s="12" t="s">
        <v>3232</v>
      </c>
      <c r="C1281" s="12" t="s">
        <v>3233</v>
      </c>
      <c r="D1281" s="12" t="s">
        <v>3234</v>
      </c>
      <c r="E1281" s="12" t="s">
        <v>29</v>
      </c>
      <c r="F1281" s="12">
        <v>486</v>
      </c>
      <c r="G1281" s="13" t="s">
        <v>83</v>
      </c>
      <c r="H1281" s="13" t="s">
        <v>47</v>
      </c>
      <c r="I1281" s="13" t="s">
        <v>48</v>
      </c>
      <c r="J1281" s="13" t="s">
        <v>49</v>
      </c>
      <c r="K1281" s="14">
        <v>11.74</v>
      </c>
      <c r="L1281" s="14">
        <v>8</v>
      </c>
      <c r="M1281" s="14">
        <v>1.4675</v>
      </c>
      <c r="N1281" s="14" t="s">
        <v>34</v>
      </c>
      <c r="O1281" s="14">
        <v>50</v>
      </c>
      <c r="P1281" s="14"/>
      <c r="Q1281" s="15">
        <f>L1281*O1281</f>
        <v>400</v>
      </c>
      <c r="R1281" s="16">
        <v>0</v>
      </c>
      <c r="S1281" s="16">
        <f>L1281*R1281</f>
        <v>0</v>
      </c>
      <c r="T1281" s="16">
        <f>Q1281-S1281</f>
        <v>400</v>
      </c>
      <c r="U1281" s="16">
        <f>T1281*1</f>
        <v>400</v>
      </c>
      <c r="V1281" s="16">
        <f>T1281-U1281</f>
        <v>0</v>
      </c>
      <c r="W1281" s="17"/>
      <c r="X1281" s="17"/>
      <c r="Y1281" s="13"/>
      <c r="Z1281" s="13" t="s">
        <v>35</v>
      </c>
    </row>
    <row r="1282" spans="1:26" x14ac:dyDescent="0.25">
      <c r="A1282" s="11">
        <v>45322</v>
      </c>
      <c r="B1282" s="12" t="s">
        <v>3235</v>
      </c>
      <c r="C1282" s="12" t="s">
        <v>3236</v>
      </c>
      <c r="D1282" s="12" t="s">
        <v>82</v>
      </c>
      <c r="E1282" s="12" t="s">
        <v>29</v>
      </c>
      <c r="F1282" s="12">
        <v>1160</v>
      </c>
      <c r="G1282" s="13" t="s">
        <v>57</v>
      </c>
      <c r="H1282" s="13" t="s">
        <v>93</v>
      </c>
      <c r="I1282" s="13" t="s">
        <v>93</v>
      </c>
      <c r="J1282" s="13" t="s">
        <v>94</v>
      </c>
      <c r="K1282" s="14">
        <v>43.54</v>
      </c>
      <c r="L1282" s="14">
        <v>25</v>
      </c>
      <c r="M1282" s="14">
        <v>1.7416</v>
      </c>
      <c r="N1282" s="14" t="s">
        <v>34</v>
      </c>
      <c r="O1282" s="14">
        <v>25</v>
      </c>
      <c r="P1282" s="14"/>
      <c r="Q1282" s="16">
        <f t="shared" ref="Q1282" si="2011">+L1282*O1282</f>
        <v>625</v>
      </c>
      <c r="R1282" s="16">
        <v>0</v>
      </c>
      <c r="S1282" s="16">
        <f t="shared" ref="S1282" si="2012">+L1282*R1282</f>
        <v>0</v>
      </c>
      <c r="T1282" s="16">
        <f t="shared" ref="T1282" si="2013">+Q1282-S1282</f>
        <v>625</v>
      </c>
      <c r="U1282" s="16">
        <f t="shared" ref="U1282" si="2014">+T1282*1</f>
        <v>625</v>
      </c>
      <c r="V1282" s="16">
        <f t="shared" ref="V1282" si="2015">+T1282-U1282</f>
        <v>0</v>
      </c>
      <c r="W1282" s="16"/>
      <c r="X1282" s="17"/>
      <c r="Y1282" s="13"/>
      <c r="Z1282" s="13" t="s">
        <v>35</v>
      </c>
    </row>
    <row r="1283" spans="1:26" x14ac:dyDescent="0.25">
      <c r="A1283" s="11">
        <v>45323</v>
      </c>
      <c r="B1283" s="12" t="s">
        <v>3237</v>
      </c>
      <c r="C1283" s="12" t="s">
        <v>3238</v>
      </c>
      <c r="D1283" s="12" t="s">
        <v>28</v>
      </c>
      <c r="E1283" s="12" t="s">
        <v>29</v>
      </c>
      <c r="F1283" s="12">
        <v>4394</v>
      </c>
      <c r="G1283" s="13" t="s">
        <v>30</v>
      </c>
      <c r="H1283" s="13" t="s">
        <v>31</v>
      </c>
      <c r="I1283" s="13" t="s">
        <v>40</v>
      </c>
      <c r="J1283" s="13" t="s">
        <v>41</v>
      </c>
      <c r="K1283" s="14">
        <v>36.58</v>
      </c>
      <c r="L1283" s="14">
        <v>25</v>
      </c>
      <c r="M1283" s="14">
        <v>1.4631999999999998</v>
      </c>
      <c r="N1283" s="14" t="s">
        <v>34</v>
      </c>
      <c r="O1283" s="14">
        <v>72</v>
      </c>
      <c r="P1283" s="14"/>
      <c r="Q1283" s="15">
        <f>+L1283*O1283</f>
        <v>1800</v>
      </c>
      <c r="R1283" s="16">
        <v>0</v>
      </c>
      <c r="S1283" s="16">
        <f>M1283*R1283</f>
        <v>0</v>
      </c>
      <c r="T1283" s="16">
        <f t="shared" ref="T1283" si="2016">Q1283-S1283</f>
        <v>1800</v>
      </c>
      <c r="U1283" s="16">
        <f t="shared" ref="U1283" si="2017">T1283*1</f>
        <v>1800</v>
      </c>
      <c r="V1283" s="16">
        <f t="shared" ref="V1283" si="2018">T1283-U1283</f>
        <v>0</v>
      </c>
      <c r="W1283" s="16"/>
      <c r="X1283" s="17"/>
      <c r="Y1283" s="13"/>
      <c r="Z1283" s="13" t="s">
        <v>35</v>
      </c>
    </row>
    <row r="1284" spans="1:26" x14ac:dyDescent="0.25">
      <c r="A1284" s="11">
        <v>45323</v>
      </c>
      <c r="B1284" s="12" t="s">
        <v>3239</v>
      </c>
      <c r="C1284" s="12" t="s">
        <v>3240</v>
      </c>
      <c r="D1284" s="12" t="s">
        <v>144</v>
      </c>
      <c r="E1284" s="12" t="s">
        <v>29</v>
      </c>
      <c r="F1284" s="12">
        <v>486</v>
      </c>
      <c r="G1284" s="13" t="s">
        <v>145</v>
      </c>
      <c r="H1284" s="13" t="s">
        <v>31</v>
      </c>
      <c r="I1284" s="13" t="s">
        <v>58</v>
      </c>
      <c r="J1284" s="13" t="s">
        <v>59</v>
      </c>
      <c r="K1284" s="14">
        <v>41.94</v>
      </c>
      <c r="L1284" s="14">
        <v>25</v>
      </c>
      <c r="M1284" s="14">
        <v>1.6776</v>
      </c>
      <c r="N1284" s="14">
        <v>43</v>
      </c>
      <c r="O1284" s="14" t="s">
        <v>34</v>
      </c>
      <c r="P1284" s="14"/>
      <c r="Q1284" s="16">
        <f>K1284*N1284</f>
        <v>1803.4199999999998</v>
      </c>
      <c r="R1284" s="16">
        <v>0</v>
      </c>
      <c r="S1284" s="16">
        <f>K1284*R1284</f>
        <v>0</v>
      </c>
      <c r="T1284" s="16">
        <f>Q1284-S1284</f>
        <v>1803.4199999999998</v>
      </c>
      <c r="U1284" s="16">
        <f>T1284*1</f>
        <v>1803.4199999999998</v>
      </c>
      <c r="V1284" s="16">
        <f>T1284-U1284</f>
        <v>0</v>
      </c>
      <c r="W1284" s="16"/>
      <c r="X1284" s="17"/>
      <c r="Y1284" s="13"/>
      <c r="Z1284" s="13" t="s">
        <v>35</v>
      </c>
    </row>
    <row r="1285" spans="1:26" x14ac:dyDescent="0.25">
      <c r="A1285" s="11">
        <v>45323</v>
      </c>
      <c r="B1285" s="12" t="s">
        <v>3241</v>
      </c>
      <c r="C1285" s="12" t="s">
        <v>3242</v>
      </c>
      <c r="D1285" s="12" t="s">
        <v>52</v>
      </c>
      <c r="E1285" s="12" t="s">
        <v>29</v>
      </c>
      <c r="F1285" s="12"/>
      <c r="G1285" s="13" t="s">
        <v>63</v>
      </c>
      <c r="H1285" s="13" t="s">
        <v>31</v>
      </c>
      <c r="I1285" s="13" t="s">
        <v>69</v>
      </c>
      <c r="J1285" s="13" t="s">
        <v>70</v>
      </c>
      <c r="K1285" s="14">
        <v>39.1</v>
      </c>
      <c r="L1285" s="14">
        <v>25</v>
      </c>
      <c r="M1285" s="14">
        <v>1.5640000000000001</v>
      </c>
      <c r="N1285" s="14">
        <v>92</v>
      </c>
      <c r="O1285" s="14" t="s">
        <v>34</v>
      </c>
      <c r="P1285" s="14"/>
      <c r="Q1285" s="15">
        <f>+K1285*N1285</f>
        <v>3597.2000000000003</v>
      </c>
      <c r="R1285" s="16">
        <v>43</v>
      </c>
      <c r="S1285" s="16">
        <f>+K1285*R1285</f>
        <v>1681.3</v>
      </c>
      <c r="T1285" s="16">
        <f>+Q1285-S1285</f>
        <v>1915.9000000000003</v>
      </c>
      <c r="U1285" s="16">
        <f t="shared" ref="U1285" si="2019">+T1285*1</f>
        <v>1915.9000000000003</v>
      </c>
      <c r="V1285" s="16">
        <f t="shared" ref="V1285" si="2020">+T1285-U1285</f>
        <v>0</v>
      </c>
      <c r="W1285" s="17">
        <f>+K1285*40</f>
        <v>1564</v>
      </c>
      <c r="X1285" s="17"/>
      <c r="Y1285" s="13" t="s">
        <v>53</v>
      </c>
      <c r="Z1285" s="13" t="s">
        <v>65</v>
      </c>
    </row>
    <row r="1286" spans="1:26" x14ac:dyDescent="0.25">
      <c r="A1286" s="11">
        <v>45323</v>
      </c>
      <c r="B1286" s="12" t="s">
        <v>3243</v>
      </c>
      <c r="C1286" s="12" t="s">
        <v>3244</v>
      </c>
      <c r="D1286" s="12" t="s">
        <v>68</v>
      </c>
      <c r="E1286" s="12" t="s">
        <v>29</v>
      </c>
      <c r="F1286" s="12">
        <v>601</v>
      </c>
      <c r="G1286" s="13" t="s">
        <v>83</v>
      </c>
      <c r="H1286" s="13" t="s">
        <v>31</v>
      </c>
      <c r="I1286" s="13" t="s">
        <v>40</v>
      </c>
      <c r="J1286" s="13" t="s">
        <v>41</v>
      </c>
      <c r="K1286" s="14">
        <v>38.1</v>
      </c>
      <c r="L1286" s="14">
        <v>25</v>
      </c>
      <c r="M1286" s="14">
        <v>1.524</v>
      </c>
      <c r="N1286" s="14" t="s">
        <v>34</v>
      </c>
      <c r="O1286" s="14">
        <v>70</v>
      </c>
      <c r="P1286" s="14"/>
      <c r="Q1286" s="15">
        <f>L1286*O1286</f>
        <v>1750</v>
      </c>
      <c r="R1286" s="16">
        <v>0</v>
      </c>
      <c r="S1286" s="16">
        <f>L1286*R1286</f>
        <v>0</v>
      </c>
      <c r="T1286" s="16">
        <f>Q1286-S1286</f>
        <v>1750</v>
      </c>
      <c r="U1286" s="16">
        <f>T1286*1</f>
        <v>1750</v>
      </c>
      <c r="V1286" s="16">
        <f>T1286-U1286</f>
        <v>0</v>
      </c>
      <c r="W1286" s="16"/>
      <c r="X1286" s="16"/>
      <c r="Y1286" s="13"/>
      <c r="Z1286" s="13" t="s">
        <v>35</v>
      </c>
    </row>
    <row r="1287" spans="1:26" x14ac:dyDescent="0.25">
      <c r="A1287" s="11">
        <v>45323</v>
      </c>
      <c r="B1287" s="12" t="s">
        <v>3245</v>
      </c>
      <c r="C1287" s="12" t="s">
        <v>3246</v>
      </c>
      <c r="D1287" s="12" t="s">
        <v>62</v>
      </c>
      <c r="E1287" s="12" t="s">
        <v>29</v>
      </c>
      <c r="F1287" s="12">
        <v>47</v>
      </c>
      <c r="G1287" s="13" t="s">
        <v>83</v>
      </c>
      <c r="H1287" s="13" t="s">
        <v>31</v>
      </c>
      <c r="I1287" s="13" t="s">
        <v>40</v>
      </c>
      <c r="J1287" s="13" t="s">
        <v>41</v>
      </c>
      <c r="K1287" s="14">
        <v>38.42</v>
      </c>
      <c r="L1287" s="14">
        <v>25</v>
      </c>
      <c r="M1287" s="14">
        <v>1.5368000000000002</v>
      </c>
      <c r="N1287" s="14" t="s">
        <v>34</v>
      </c>
      <c r="O1287" s="14">
        <v>70</v>
      </c>
      <c r="P1287" s="14"/>
      <c r="Q1287" s="15">
        <f>L1287*O1287</f>
        <v>1750</v>
      </c>
      <c r="R1287" s="16">
        <v>0</v>
      </c>
      <c r="S1287" s="16">
        <f>L1287*R1287</f>
        <v>0</v>
      </c>
      <c r="T1287" s="16">
        <f>Q1287-S1287</f>
        <v>1750</v>
      </c>
      <c r="U1287" s="16">
        <f>T1287*1</f>
        <v>1750</v>
      </c>
      <c r="V1287" s="16">
        <f>T1287-U1287</f>
        <v>0</v>
      </c>
      <c r="W1287" s="16"/>
      <c r="X1287" s="17"/>
      <c r="Y1287" s="13"/>
      <c r="Z1287" s="13" t="s">
        <v>35</v>
      </c>
    </row>
    <row r="1288" spans="1:26" x14ac:dyDescent="0.25">
      <c r="A1288" s="11">
        <v>45323</v>
      </c>
      <c r="B1288" s="12" t="s">
        <v>3247</v>
      </c>
      <c r="C1288" s="12" t="s">
        <v>3248</v>
      </c>
      <c r="D1288" s="12" t="s">
        <v>76</v>
      </c>
      <c r="E1288" s="12" t="s">
        <v>29</v>
      </c>
      <c r="F1288" s="12">
        <v>607</v>
      </c>
      <c r="G1288" s="13" t="s">
        <v>83</v>
      </c>
      <c r="H1288" s="13" t="s">
        <v>31</v>
      </c>
      <c r="I1288" s="13" t="s">
        <v>40</v>
      </c>
      <c r="J1288" s="13" t="s">
        <v>41</v>
      </c>
      <c r="K1288" s="14">
        <v>38.380000000000003</v>
      </c>
      <c r="L1288" s="14">
        <v>25</v>
      </c>
      <c r="M1288" s="14">
        <v>1.5352000000000001</v>
      </c>
      <c r="N1288" s="14" t="s">
        <v>34</v>
      </c>
      <c r="O1288" s="14">
        <v>70</v>
      </c>
      <c r="P1288" s="14"/>
      <c r="Q1288" s="15">
        <f>L1288*O1288</f>
        <v>1750</v>
      </c>
      <c r="R1288" s="16">
        <v>0</v>
      </c>
      <c r="S1288" s="16">
        <f>L1288*R1288</f>
        <v>0</v>
      </c>
      <c r="T1288" s="16">
        <f>Q1288-S1288</f>
        <v>1750</v>
      </c>
      <c r="U1288" s="16">
        <f>T1288*1</f>
        <v>1750</v>
      </c>
      <c r="V1288" s="16">
        <f>T1288-U1288</f>
        <v>0</v>
      </c>
      <c r="W1288" s="17"/>
      <c r="X1288" s="17"/>
      <c r="Y1288" s="13"/>
      <c r="Z1288" s="13" t="s">
        <v>35</v>
      </c>
    </row>
    <row r="1289" spans="1:26" x14ac:dyDescent="0.25">
      <c r="A1289" s="11">
        <v>45323</v>
      </c>
      <c r="B1289" s="12" t="s">
        <v>3249</v>
      </c>
      <c r="C1289" s="12" t="s">
        <v>3250</v>
      </c>
      <c r="D1289" s="12" t="s">
        <v>56</v>
      </c>
      <c r="E1289" s="12" t="s">
        <v>29</v>
      </c>
      <c r="F1289" s="12">
        <v>3825</v>
      </c>
      <c r="G1289" s="13" t="s">
        <v>57</v>
      </c>
      <c r="H1289" s="13" t="s">
        <v>31</v>
      </c>
      <c r="I1289" s="13" t="s">
        <v>69</v>
      </c>
      <c r="J1289" s="13" t="s">
        <v>70</v>
      </c>
      <c r="K1289" s="14">
        <v>35.42</v>
      </c>
      <c r="L1289" s="14">
        <v>25</v>
      </c>
      <c r="M1289" s="14">
        <v>1.4168000000000001</v>
      </c>
      <c r="N1289" s="14" t="s">
        <v>34</v>
      </c>
      <c r="O1289" s="14">
        <v>68</v>
      </c>
      <c r="P1289" s="14"/>
      <c r="Q1289" s="16">
        <f t="shared" ref="Q1289:Q1290" si="2021">+L1289*O1289</f>
        <v>1700</v>
      </c>
      <c r="R1289" s="16">
        <v>0</v>
      </c>
      <c r="S1289" s="16">
        <f t="shared" ref="S1289:S1290" si="2022">+L1289*R1289</f>
        <v>0</v>
      </c>
      <c r="T1289" s="16">
        <f t="shared" ref="T1289:T1290" si="2023">+Q1289-S1289</f>
        <v>1700</v>
      </c>
      <c r="U1289" s="16">
        <f t="shared" ref="U1289:U1290" si="2024">+T1289*1</f>
        <v>1700</v>
      </c>
      <c r="V1289" s="16">
        <f t="shared" ref="V1289:V1290" si="2025">+T1289-U1289</f>
        <v>0</v>
      </c>
      <c r="W1289" s="17"/>
      <c r="X1289" s="17"/>
      <c r="Y1289" s="13"/>
      <c r="Z1289" s="13" t="s">
        <v>35</v>
      </c>
    </row>
    <row r="1290" spans="1:26" x14ac:dyDescent="0.25">
      <c r="A1290" s="11">
        <v>45323</v>
      </c>
      <c r="B1290" s="12" t="s">
        <v>3251</v>
      </c>
      <c r="C1290" s="12" t="s">
        <v>3252</v>
      </c>
      <c r="D1290" s="12" t="s">
        <v>578</v>
      </c>
      <c r="E1290" s="12" t="s">
        <v>29</v>
      </c>
      <c r="F1290" s="12">
        <v>4356</v>
      </c>
      <c r="G1290" s="13" t="s">
        <v>57</v>
      </c>
      <c r="H1290" s="13" t="s">
        <v>31</v>
      </c>
      <c r="I1290" s="13" t="s">
        <v>58</v>
      </c>
      <c r="J1290" s="13" t="s">
        <v>59</v>
      </c>
      <c r="K1290" s="14">
        <v>32.94</v>
      </c>
      <c r="L1290" s="14">
        <v>20</v>
      </c>
      <c r="M1290" s="14">
        <v>1.6469999999999998</v>
      </c>
      <c r="N1290" s="14" t="s">
        <v>34</v>
      </c>
      <c r="O1290" s="14">
        <v>68</v>
      </c>
      <c r="P1290" s="14"/>
      <c r="Q1290" s="16">
        <f t="shared" si="2021"/>
        <v>1360</v>
      </c>
      <c r="R1290" s="16">
        <v>0</v>
      </c>
      <c r="S1290" s="16">
        <f t="shared" si="2022"/>
        <v>0</v>
      </c>
      <c r="T1290" s="16">
        <f t="shared" si="2023"/>
        <v>1360</v>
      </c>
      <c r="U1290" s="16">
        <f t="shared" si="2024"/>
        <v>1360</v>
      </c>
      <c r="V1290" s="16">
        <f t="shared" si="2025"/>
        <v>0</v>
      </c>
      <c r="W1290" s="17"/>
      <c r="X1290" s="17"/>
      <c r="Y1290" s="13"/>
      <c r="Z1290" s="13" t="s">
        <v>35</v>
      </c>
    </row>
    <row r="1291" spans="1:26" x14ac:dyDescent="0.25">
      <c r="A1291" s="11">
        <v>45323</v>
      </c>
      <c r="B1291" s="12" t="s">
        <v>3253</v>
      </c>
      <c r="C1291" s="12" t="s">
        <v>3254</v>
      </c>
      <c r="D1291" s="12" t="s">
        <v>303</v>
      </c>
      <c r="E1291" s="12" t="s">
        <v>29</v>
      </c>
      <c r="F1291" s="12">
        <v>487</v>
      </c>
      <c r="G1291" s="13" t="s">
        <v>145</v>
      </c>
      <c r="H1291" s="13" t="s">
        <v>31</v>
      </c>
      <c r="I1291" s="13" t="s">
        <v>40</v>
      </c>
      <c r="J1291" s="13" t="s">
        <v>41</v>
      </c>
      <c r="K1291" s="14">
        <v>37.479999999999997</v>
      </c>
      <c r="L1291" s="14">
        <v>25</v>
      </c>
      <c r="M1291" s="14">
        <v>1.4991999999999999</v>
      </c>
      <c r="N1291" s="14">
        <v>46</v>
      </c>
      <c r="O1291" s="14" t="s">
        <v>34</v>
      </c>
      <c r="P1291" s="14"/>
      <c r="Q1291" s="16">
        <f>K1291*N1291</f>
        <v>1724.08</v>
      </c>
      <c r="R1291" s="16">
        <v>0</v>
      </c>
      <c r="S1291" s="16">
        <f>K1291*R1291</f>
        <v>0</v>
      </c>
      <c r="T1291" s="16">
        <f>Q1291-S1291</f>
        <v>1724.08</v>
      </c>
      <c r="U1291" s="16">
        <f>T1291*1</f>
        <v>1724.08</v>
      </c>
      <c r="V1291" s="16">
        <f>T1291-U1291</f>
        <v>0</v>
      </c>
      <c r="W1291" s="17"/>
      <c r="X1291" s="17"/>
      <c r="Y1291" s="13"/>
      <c r="Z1291" s="13" t="s">
        <v>35</v>
      </c>
    </row>
    <row r="1292" spans="1:26" x14ac:dyDescent="0.25">
      <c r="A1292" s="11">
        <v>45323</v>
      </c>
      <c r="B1292" s="12" t="s">
        <v>3255</v>
      </c>
      <c r="C1292" s="12" t="s">
        <v>3256</v>
      </c>
      <c r="D1292" s="12" t="s">
        <v>97</v>
      </c>
      <c r="E1292" s="12" t="s">
        <v>29</v>
      </c>
      <c r="F1292" s="12">
        <v>4451</v>
      </c>
      <c r="G1292" s="13" t="s">
        <v>57</v>
      </c>
      <c r="H1292" s="13" t="s">
        <v>31</v>
      </c>
      <c r="I1292" s="13" t="s">
        <v>40</v>
      </c>
      <c r="J1292" s="13" t="s">
        <v>41</v>
      </c>
      <c r="K1292" s="14">
        <v>37.28</v>
      </c>
      <c r="L1292" s="14">
        <v>25</v>
      </c>
      <c r="M1292" s="14">
        <v>1.4912000000000001</v>
      </c>
      <c r="N1292" s="14" t="s">
        <v>34</v>
      </c>
      <c r="O1292" s="14">
        <v>68</v>
      </c>
      <c r="P1292" s="14"/>
      <c r="Q1292" s="16">
        <f t="shared" ref="Q1292" si="2026">+L1292*O1292</f>
        <v>1700</v>
      </c>
      <c r="R1292" s="16">
        <v>0</v>
      </c>
      <c r="S1292" s="16">
        <f t="shared" ref="S1292" si="2027">+L1292*R1292</f>
        <v>0</v>
      </c>
      <c r="T1292" s="16">
        <f t="shared" ref="T1292:T1293" si="2028">+Q1292-S1292</f>
        <v>1700</v>
      </c>
      <c r="U1292" s="16">
        <f t="shared" ref="U1292" si="2029">+T1292*1</f>
        <v>1700</v>
      </c>
      <c r="V1292" s="16">
        <f t="shared" ref="V1292" si="2030">+T1292-U1292</f>
        <v>0</v>
      </c>
      <c r="W1292" s="17"/>
      <c r="X1292" s="16"/>
      <c r="Y1292" s="13"/>
      <c r="Z1292" s="13" t="s">
        <v>35</v>
      </c>
    </row>
    <row r="1293" spans="1:26" x14ac:dyDescent="0.25">
      <c r="A1293" s="11">
        <v>45323</v>
      </c>
      <c r="B1293" s="12" t="s">
        <v>3257</v>
      </c>
      <c r="C1293" s="12" t="s">
        <v>3258</v>
      </c>
      <c r="D1293" s="12" t="s">
        <v>92</v>
      </c>
      <c r="E1293" s="12" t="s">
        <v>29</v>
      </c>
      <c r="F1293" s="12" t="s">
        <v>45</v>
      </c>
      <c r="G1293" s="13" t="s">
        <v>46</v>
      </c>
      <c r="H1293" s="13" t="s">
        <v>93</v>
      </c>
      <c r="I1293" s="13" t="s">
        <v>93</v>
      </c>
      <c r="J1293" s="13" t="s">
        <v>94</v>
      </c>
      <c r="K1293" s="14">
        <v>36.479999999999997</v>
      </c>
      <c r="L1293" s="14">
        <v>25</v>
      </c>
      <c r="M1293" s="14">
        <v>1.4591999999999998</v>
      </c>
      <c r="N1293" s="14">
        <v>15</v>
      </c>
      <c r="O1293" s="14" t="s">
        <v>34</v>
      </c>
      <c r="P1293" s="14"/>
      <c r="Q1293" s="15">
        <f t="shared" ref="Q1293" si="2031">+K1293*N1293</f>
        <v>547.19999999999993</v>
      </c>
      <c r="R1293" s="16">
        <v>0</v>
      </c>
      <c r="S1293" s="16">
        <f t="shared" ref="S1293" si="2032">+K1293*R1293</f>
        <v>0</v>
      </c>
      <c r="T1293" s="16">
        <f t="shared" si="2028"/>
        <v>547.19999999999993</v>
      </c>
      <c r="U1293" s="16">
        <f>+T1293*0</f>
        <v>0</v>
      </c>
      <c r="V1293" s="16">
        <f>+T1293-U1293</f>
        <v>547.19999999999993</v>
      </c>
      <c r="W1293" s="17"/>
      <c r="X1293" s="17"/>
      <c r="Y1293" s="13"/>
      <c r="Z1293" s="13" t="s">
        <v>35</v>
      </c>
    </row>
    <row r="1294" spans="1:26" x14ac:dyDescent="0.25">
      <c r="A1294" s="11">
        <v>45323</v>
      </c>
      <c r="B1294" s="12" t="s">
        <v>3259</v>
      </c>
      <c r="C1294" s="12" t="s">
        <v>3260</v>
      </c>
      <c r="D1294" s="12" t="s">
        <v>306</v>
      </c>
      <c r="E1294" s="12" t="s">
        <v>29</v>
      </c>
      <c r="F1294" s="12">
        <v>282</v>
      </c>
      <c r="G1294" s="13" t="s">
        <v>83</v>
      </c>
      <c r="H1294" s="13" t="s">
        <v>31</v>
      </c>
      <c r="I1294" s="13" t="s">
        <v>40</v>
      </c>
      <c r="J1294" s="13" t="s">
        <v>41</v>
      </c>
      <c r="K1294" s="14">
        <v>37.68</v>
      </c>
      <c r="L1294" s="14">
        <v>25</v>
      </c>
      <c r="M1294" s="14">
        <v>1.5072000000000001</v>
      </c>
      <c r="N1294" s="14" t="s">
        <v>34</v>
      </c>
      <c r="O1294" s="14">
        <v>70</v>
      </c>
      <c r="P1294" s="14"/>
      <c r="Q1294" s="15">
        <f>L1294*O1294</f>
        <v>1750</v>
      </c>
      <c r="R1294" s="16">
        <v>0</v>
      </c>
      <c r="S1294" s="16">
        <f>L1294*R1294</f>
        <v>0</v>
      </c>
      <c r="T1294" s="16">
        <f>Q1294-S1294</f>
        <v>1750</v>
      </c>
      <c r="U1294" s="16">
        <f>T1294*1</f>
        <v>1750</v>
      </c>
      <c r="V1294" s="16">
        <f>T1294-U1294</f>
        <v>0</v>
      </c>
      <c r="W1294" s="16"/>
      <c r="X1294" s="17"/>
      <c r="Y1294" s="13"/>
      <c r="Z1294" s="13" t="s">
        <v>35</v>
      </c>
    </row>
    <row r="1295" spans="1:26" x14ac:dyDescent="0.25">
      <c r="A1295" s="11">
        <v>45323</v>
      </c>
      <c r="B1295" s="12" t="s">
        <v>3261</v>
      </c>
      <c r="C1295" s="12" t="s">
        <v>3262</v>
      </c>
      <c r="D1295" s="12" t="s">
        <v>290</v>
      </c>
      <c r="E1295" s="12" t="s">
        <v>29</v>
      </c>
      <c r="F1295" s="12">
        <v>597</v>
      </c>
      <c r="G1295" s="13" t="s">
        <v>83</v>
      </c>
      <c r="H1295" s="13" t="s">
        <v>31</v>
      </c>
      <c r="I1295" s="13" t="s">
        <v>40</v>
      </c>
      <c r="J1295" s="13" t="s">
        <v>41</v>
      </c>
      <c r="K1295" s="14">
        <v>37.840000000000003</v>
      </c>
      <c r="L1295" s="14">
        <v>25</v>
      </c>
      <c r="M1295" s="14">
        <v>1.5136000000000001</v>
      </c>
      <c r="N1295" s="14" t="s">
        <v>34</v>
      </c>
      <c r="O1295" s="14">
        <v>70</v>
      </c>
      <c r="P1295" s="14"/>
      <c r="Q1295" s="15">
        <f>L1295*O1295</f>
        <v>1750</v>
      </c>
      <c r="R1295" s="16">
        <v>0</v>
      </c>
      <c r="S1295" s="16">
        <f>L1295*R1295</f>
        <v>0</v>
      </c>
      <c r="T1295" s="16">
        <f>Q1295-S1295</f>
        <v>1750</v>
      </c>
      <c r="U1295" s="16">
        <f>T1295*1</f>
        <v>1750</v>
      </c>
      <c r="V1295" s="16">
        <f>T1295-U1295</f>
        <v>0</v>
      </c>
      <c r="W1295" s="17"/>
      <c r="X1295" s="16"/>
      <c r="Y1295" s="13"/>
      <c r="Z1295" s="13" t="s">
        <v>35</v>
      </c>
    </row>
    <row r="1296" spans="1:26" x14ac:dyDescent="0.25">
      <c r="A1296" s="11">
        <v>45323</v>
      </c>
      <c r="B1296" s="12" t="s">
        <v>3263</v>
      </c>
      <c r="C1296" s="12" t="s">
        <v>3264</v>
      </c>
      <c r="D1296" s="12" t="s">
        <v>126</v>
      </c>
      <c r="E1296" s="12" t="s">
        <v>29</v>
      </c>
      <c r="F1296" s="12"/>
      <c r="G1296" s="13" t="s">
        <v>63</v>
      </c>
      <c r="H1296" s="13" t="s">
        <v>31</v>
      </c>
      <c r="I1296" s="13" t="s">
        <v>40</v>
      </c>
      <c r="J1296" s="13" t="s">
        <v>41</v>
      </c>
      <c r="K1296" s="14">
        <v>39.64</v>
      </c>
      <c r="L1296" s="14">
        <v>27</v>
      </c>
      <c r="M1296" s="14">
        <v>1.4681481481481482</v>
      </c>
      <c r="N1296" s="14">
        <v>90</v>
      </c>
      <c r="O1296" s="14" t="s">
        <v>34</v>
      </c>
      <c r="P1296" s="14"/>
      <c r="Q1296" s="15">
        <f>+K1296*N1296</f>
        <v>3567.6</v>
      </c>
      <c r="R1296" s="16">
        <v>43</v>
      </c>
      <c r="S1296" s="16">
        <f>+K1296*R1296</f>
        <v>1704.52</v>
      </c>
      <c r="T1296" s="16">
        <f>+Q1296-S1296</f>
        <v>1863.08</v>
      </c>
      <c r="U1296" s="16">
        <f t="shared" ref="U1296:U1297" si="2033">+T1296*1</f>
        <v>1863.08</v>
      </c>
      <c r="V1296" s="16">
        <f t="shared" ref="V1296:V1297" si="2034">+T1296-U1296</f>
        <v>0</v>
      </c>
      <c r="W1296" s="17">
        <f>+K1296*40</f>
        <v>1585.6</v>
      </c>
      <c r="X1296" s="17"/>
      <c r="Y1296" s="13" t="s">
        <v>53</v>
      </c>
      <c r="Z1296" s="13" t="s">
        <v>65</v>
      </c>
    </row>
    <row r="1297" spans="1:26" x14ac:dyDescent="0.25">
      <c r="A1297" s="11">
        <v>45323</v>
      </c>
      <c r="B1297" s="12" t="s">
        <v>3265</v>
      </c>
      <c r="C1297" s="12" t="s">
        <v>3266</v>
      </c>
      <c r="D1297" s="12" t="s">
        <v>244</v>
      </c>
      <c r="E1297" s="12" t="s">
        <v>29</v>
      </c>
      <c r="F1297" s="12">
        <v>4452</v>
      </c>
      <c r="G1297" s="13" t="s">
        <v>57</v>
      </c>
      <c r="H1297" s="13" t="s">
        <v>31</v>
      </c>
      <c r="I1297" s="13" t="s">
        <v>40</v>
      </c>
      <c r="J1297" s="13" t="s">
        <v>41</v>
      </c>
      <c r="K1297" s="14">
        <v>38.46</v>
      </c>
      <c r="L1297" s="14">
        <v>25</v>
      </c>
      <c r="M1297" s="14">
        <v>1.5384</v>
      </c>
      <c r="N1297" s="14" t="s">
        <v>34</v>
      </c>
      <c r="O1297" s="14">
        <v>68</v>
      </c>
      <c r="P1297" s="14"/>
      <c r="Q1297" s="16">
        <f t="shared" ref="Q1297" si="2035">+L1297*O1297</f>
        <v>1700</v>
      </c>
      <c r="R1297" s="16">
        <v>0</v>
      </c>
      <c r="S1297" s="16">
        <f t="shared" ref="S1297" si="2036">+L1297*R1297</f>
        <v>0</v>
      </c>
      <c r="T1297" s="16">
        <f t="shared" ref="T1297:T1298" si="2037">+Q1297-S1297</f>
        <v>1700</v>
      </c>
      <c r="U1297" s="16">
        <f t="shared" si="2033"/>
        <v>1700</v>
      </c>
      <c r="V1297" s="16">
        <f t="shared" si="2034"/>
        <v>0</v>
      </c>
      <c r="W1297" s="16"/>
      <c r="X1297" s="17"/>
      <c r="Y1297" s="13"/>
      <c r="Z1297" s="13" t="s">
        <v>35</v>
      </c>
    </row>
    <row r="1298" spans="1:26" x14ac:dyDescent="0.25">
      <c r="A1298" s="11">
        <v>45323</v>
      </c>
      <c r="B1298" s="12" t="s">
        <v>3267</v>
      </c>
      <c r="C1298" s="12" t="s">
        <v>3268</v>
      </c>
      <c r="D1298" s="12" t="s">
        <v>104</v>
      </c>
      <c r="E1298" s="12" t="s">
        <v>29</v>
      </c>
      <c r="F1298" s="12" t="s">
        <v>45</v>
      </c>
      <c r="G1298" s="13" t="s">
        <v>46</v>
      </c>
      <c r="H1298" s="13" t="s">
        <v>93</v>
      </c>
      <c r="I1298" s="13" t="s">
        <v>93</v>
      </c>
      <c r="J1298" s="13" t="s">
        <v>94</v>
      </c>
      <c r="K1298" s="14">
        <v>37.9</v>
      </c>
      <c r="L1298" s="14">
        <v>25</v>
      </c>
      <c r="M1298" s="14">
        <v>1.516</v>
      </c>
      <c r="N1298" s="14">
        <v>15</v>
      </c>
      <c r="O1298" s="14" t="s">
        <v>34</v>
      </c>
      <c r="P1298" s="14"/>
      <c r="Q1298" s="15">
        <f t="shared" ref="Q1298" si="2038">+K1298*N1298</f>
        <v>568.5</v>
      </c>
      <c r="R1298" s="16">
        <v>0</v>
      </c>
      <c r="S1298" s="16">
        <f t="shared" ref="S1298" si="2039">+K1298*R1298</f>
        <v>0</v>
      </c>
      <c r="T1298" s="16">
        <f t="shared" si="2037"/>
        <v>568.5</v>
      </c>
      <c r="U1298" s="16">
        <f>+T1298*0</f>
        <v>0</v>
      </c>
      <c r="V1298" s="16">
        <f>+T1298-U1298</f>
        <v>568.5</v>
      </c>
      <c r="W1298" s="17"/>
      <c r="X1298" s="17"/>
      <c r="Y1298" s="13"/>
      <c r="Z1298" s="13" t="s">
        <v>35</v>
      </c>
    </row>
    <row r="1299" spans="1:26" x14ac:dyDescent="0.25">
      <c r="A1299" s="11">
        <v>45323</v>
      </c>
      <c r="B1299" s="12" t="s">
        <v>3269</v>
      </c>
      <c r="C1299" s="12" t="s">
        <v>3270</v>
      </c>
      <c r="D1299" s="12" t="s">
        <v>68</v>
      </c>
      <c r="E1299" s="12" t="s">
        <v>29</v>
      </c>
      <c r="F1299" s="12">
        <v>603</v>
      </c>
      <c r="G1299" s="13" t="s">
        <v>83</v>
      </c>
      <c r="H1299" s="13" t="s">
        <v>31</v>
      </c>
      <c r="I1299" s="13" t="s">
        <v>40</v>
      </c>
      <c r="J1299" s="13" t="s">
        <v>41</v>
      </c>
      <c r="K1299" s="14">
        <v>38.26</v>
      </c>
      <c r="L1299" s="14">
        <v>25</v>
      </c>
      <c r="M1299" s="14">
        <v>1.5304</v>
      </c>
      <c r="N1299" s="14" t="s">
        <v>34</v>
      </c>
      <c r="O1299" s="14">
        <v>70</v>
      </c>
      <c r="P1299" s="14"/>
      <c r="Q1299" s="15">
        <f>L1299*O1299</f>
        <v>1750</v>
      </c>
      <c r="R1299" s="16">
        <v>0</v>
      </c>
      <c r="S1299" s="16">
        <f>L1299*R1299</f>
        <v>0</v>
      </c>
      <c r="T1299" s="16">
        <f>Q1299-S1299</f>
        <v>1750</v>
      </c>
      <c r="U1299" s="16">
        <f>T1299*1</f>
        <v>1750</v>
      </c>
      <c r="V1299" s="16">
        <f>T1299-U1299</f>
        <v>0</v>
      </c>
      <c r="W1299" s="16"/>
      <c r="X1299" s="17"/>
      <c r="Y1299" s="13"/>
      <c r="Z1299" s="13" t="s">
        <v>35</v>
      </c>
    </row>
    <row r="1300" spans="1:26" x14ac:dyDescent="0.25">
      <c r="A1300" s="11">
        <v>45323</v>
      </c>
      <c r="B1300" s="12" t="s">
        <v>3271</v>
      </c>
      <c r="C1300" s="12" t="s">
        <v>3272</v>
      </c>
      <c r="D1300" s="12" t="s">
        <v>3234</v>
      </c>
      <c r="E1300" s="12" t="s">
        <v>29</v>
      </c>
      <c r="F1300" s="12">
        <v>3656</v>
      </c>
      <c r="G1300" s="13" t="s">
        <v>57</v>
      </c>
      <c r="H1300" s="13" t="s">
        <v>47</v>
      </c>
      <c r="I1300" s="13" t="s">
        <v>48</v>
      </c>
      <c r="J1300" s="13" t="s">
        <v>369</v>
      </c>
      <c r="K1300" s="14">
        <v>11.8</v>
      </c>
      <c r="L1300" s="14">
        <v>8</v>
      </c>
      <c r="M1300" s="14">
        <v>1.4750000000000001</v>
      </c>
      <c r="N1300" s="14" t="s">
        <v>34</v>
      </c>
      <c r="O1300" s="14">
        <v>60</v>
      </c>
      <c r="P1300" s="14"/>
      <c r="Q1300" s="16">
        <f t="shared" ref="Q1300" si="2040">+L1300*O1300</f>
        <v>480</v>
      </c>
      <c r="R1300" s="16">
        <v>0</v>
      </c>
      <c r="S1300" s="16">
        <f t="shared" ref="S1300" si="2041">+L1300*R1300</f>
        <v>0</v>
      </c>
      <c r="T1300" s="16">
        <f t="shared" ref="T1300:T1301" si="2042">+Q1300-S1300</f>
        <v>480</v>
      </c>
      <c r="U1300" s="16">
        <f t="shared" ref="U1300" si="2043">+T1300*1</f>
        <v>480</v>
      </c>
      <c r="V1300" s="16">
        <f t="shared" ref="V1300" si="2044">+T1300-U1300</f>
        <v>0</v>
      </c>
      <c r="W1300" s="16"/>
      <c r="X1300" s="17"/>
      <c r="Y1300" s="13"/>
      <c r="Z1300" s="13" t="s">
        <v>35</v>
      </c>
    </row>
    <row r="1301" spans="1:26" x14ac:dyDescent="0.25">
      <c r="A1301" s="11">
        <v>45323</v>
      </c>
      <c r="B1301" s="12" t="s">
        <v>3273</v>
      </c>
      <c r="C1301" s="12" t="s">
        <v>3274</v>
      </c>
      <c r="D1301" s="12" t="s">
        <v>107</v>
      </c>
      <c r="E1301" s="12" t="s">
        <v>29</v>
      </c>
      <c r="F1301" s="12" t="s">
        <v>45</v>
      </c>
      <c r="G1301" s="13" t="s">
        <v>46</v>
      </c>
      <c r="H1301" s="13" t="s">
        <v>31</v>
      </c>
      <c r="I1301" s="13" t="s">
        <v>40</v>
      </c>
      <c r="J1301" s="13" t="s">
        <v>41</v>
      </c>
      <c r="K1301" s="14">
        <v>2.98</v>
      </c>
      <c r="L1301" s="14">
        <v>2</v>
      </c>
      <c r="M1301" s="14">
        <v>1.49</v>
      </c>
      <c r="N1301" s="14">
        <v>46</v>
      </c>
      <c r="O1301" s="14" t="s">
        <v>34</v>
      </c>
      <c r="P1301" s="14"/>
      <c r="Q1301" s="15">
        <f t="shared" ref="Q1301" si="2045">+K1301*N1301</f>
        <v>137.08000000000001</v>
      </c>
      <c r="R1301" s="16">
        <v>0</v>
      </c>
      <c r="S1301" s="16">
        <f t="shared" ref="S1301" si="2046">+K1301*R1301</f>
        <v>0</v>
      </c>
      <c r="T1301" s="16">
        <f t="shared" si="2042"/>
        <v>137.08000000000001</v>
      </c>
      <c r="U1301" s="16">
        <f t="shared" ref="U1301" si="2047">+T1301*0</f>
        <v>0</v>
      </c>
      <c r="V1301" s="16">
        <f>+T1301-U1301</f>
        <v>137.08000000000001</v>
      </c>
      <c r="W1301" s="16"/>
      <c r="X1301" s="17"/>
      <c r="Y1301" s="13"/>
      <c r="Z1301" s="13" t="s">
        <v>35</v>
      </c>
    </row>
    <row r="1302" spans="1:26" x14ac:dyDescent="0.25">
      <c r="A1302" s="11">
        <v>45323</v>
      </c>
      <c r="B1302" s="12" t="s">
        <v>3275</v>
      </c>
      <c r="C1302" s="12" t="s">
        <v>3276</v>
      </c>
      <c r="D1302" s="12" t="s">
        <v>62</v>
      </c>
      <c r="E1302" s="12" t="s">
        <v>29</v>
      </c>
      <c r="F1302" s="12">
        <v>46</v>
      </c>
      <c r="G1302" s="13" t="s">
        <v>83</v>
      </c>
      <c r="H1302" s="13" t="s">
        <v>31</v>
      </c>
      <c r="I1302" s="13" t="s">
        <v>40</v>
      </c>
      <c r="J1302" s="13" t="s">
        <v>41</v>
      </c>
      <c r="K1302" s="14">
        <v>38.840000000000003</v>
      </c>
      <c r="L1302" s="14">
        <v>25</v>
      </c>
      <c r="M1302" s="14">
        <v>1.5536000000000001</v>
      </c>
      <c r="N1302" s="14" t="s">
        <v>34</v>
      </c>
      <c r="O1302" s="14">
        <v>70</v>
      </c>
      <c r="P1302" s="14"/>
      <c r="Q1302" s="15">
        <f>L1302*O1302</f>
        <v>1750</v>
      </c>
      <c r="R1302" s="16">
        <v>0</v>
      </c>
      <c r="S1302" s="16">
        <f>L1302*R1302</f>
        <v>0</v>
      </c>
      <c r="T1302" s="16">
        <f>Q1302-S1302</f>
        <v>1750</v>
      </c>
      <c r="U1302" s="16">
        <f>T1302*1</f>
        <v>1750</v>
      </c>
      <c r="V1302" s="16">
        <f>T1302-U1302</f>
        <v>0</v>
      </c>
      <c r="W1302" s="17"/>
      <c r="X1302" s="17"/>
      <c r="Y1302" s="13"/>
      <c r="Z1302" s="13" t="s">
        <v>35</v>
      </c>
    </row>
    <row r="1303" spans="1:26" x14ac:dyDescent="0.25">
      <c r="A1303" s="11">
        <v>45323</v>
      </c>
      <c r="B1303" s="12" t="s">
        <v>3277</v>
      </c>
      <c r="C1303" s="12" t="s">
        <v>3278</v>
      </c>
      <c r="D1303" s="12" t="s">
        <v>303</v>
      </c>
      <c r="E1303" s="12" t="s">
        <v>29</v>
      </c>
      <c r="F1303" s="12">
        <v>488</v>
      </c>
      <c r="G1303" s="13" t="s">
        <v>145</v>
      </c>
      <c r="H1303" s="13" t="s">
        <v>31</v>
      </c>
      <c r="I1303" s="13" t="s">
        <v>58</v>
      </c>
      <c r="J1303" s="13" t="s">
        <v>59</v>
      </c>
      <c r="K1303" s="14">
        <v>43.08</v>
      </c>
      <c r="L1303" s="14">
        <v>25</v>
      </c>
      <c r="M1303" s="14">
        <v>1.7231999999999998</v>
      </c>
      <c r="N1303" s="14">
        <v>43</v>
      </c>
      <c r="O1303" s="14" t="s">
        <v>34</v>
      </c>
      <c r="P1303" s="14"/>
      <c r="Q1303" s="16">
        <f>K1303*N1303</f>
        <v>1852.4399999999998</v>
      </c>
      <c r="R1303" s="16">
        <v>0</v>
      </c>
      <c r="S1303" s="16">
        <f>K1303*R1303</f>
        <v>0</v>
      </c>
      <c r="T1303" s="16">
        <f>Q1303-S1303</f>
        <v>1852.4399999999998</v>
      </c>
      <c r="U1303" s="16">
        <f>T1303*1</f>
        <v>1852.4399999999998</v>
      </c>
      <c r="V1303" s="16">
        <f>T1303-U1303</f>
        <v>0</v>
      </c>
      <c r="W1303" s="17"/>
      <c r="X1303" s="17"/>
      <c r="Y1303" s="13"/>
      <c r="Z1303" s="13" t="s">
        <v>35</v>
      </c>
    </row>
    <row r="1304" spans="1:26" x14ac:dyDescent="0.25">
      <c r="A1304" s="11">
        <v>45323</v>
      </c>
      <c r="B1304" s="12" t="s">
        <v>3279</v>
      </c>
      <c r="C1304" s="12" t="s">
        <v>3280</v>
      </c>
      <c r="D1304" s="12" t="s">
        <v>107</v>
      </c>
      <c r="E1304" s="12" t="s">
        <v>29</v>
      </c>
      <c r="F1304" s="12" t="s">
        <v>45</v>
      </c>
      <c r="G1304" s="13" t="s">
        <v>46</v>
      </c>
      <c r="H1304" s="13" t="s">
        <v>31</v>
      </c>
      <c r="I1304" s="13" t="s">
        <v>58</v>
      </c>
      <c r="J1304" s="13" t="s">
        <v>59</v>
      </c>
      <c r="K1304" s="14">
        <v>9.4600000000000009</v>
      </c>
      <c r="L1304" s="14">
        <v>6</v>
      </c>
      <c r="M1304" s="14">
        <v>1.5766666666666669</v>
      </c>
      <c r="N1304" s="14">
        <v>45</v>
      </c>
      <c r="O1304" s="14" t="s">
        <v>34</v>
      </c>
      <c r="P1304" s="14"/>
      <c r="Q1304" s="15">
        <f t="shared" ref="Q1304:Q1308" si="2048">+K1304*N1304</f>
        <v>425.70000000000005</v>
      </c>
      <c r="R1304" s="16">
        <v>0</v>
      </c>
      <c r="S1304" s="16">
        <f t="shared" ref="S1304:S1308" si="2049">+K1304*R1304</f>
        <v>0</v>
      </c>
      <c r="T1304" s="16">
        <f t="shared" ref="T1304:T1308" si="2050">+Q1304-S1304</f>
        <v>425.70000000000005</v>
      </c>
      <c r="U1304" s="16">
        <f t="shared" ref="U1304:U1305" si="2051">+T1304*0</f>
        <v>0</v>
      </c>
      <c r="V1304" s="16">
        <f>+T1304-U1304</f>
        <v>425.70000000000005</v>
      </c>
      <c r="W1304" s="16"/>
      <c r="X1304" s="16"/>
      <c r="Y1304" s="13"/>
      <c r="Z1304" s="13" t="s">
        <v>35</v>
      </c>
    </row>
    <row r="1305" spans="1:26" x14ac:dyDescent="0.25">
      <c r="A1305" s="11">
        <v>45323</v>
      </c>
      <c r="B1305" s="12" t="s">
        <v>3281</v>
      </c>
      <c r="C1305" s="12" t="s">
        <v>3282</v>
      </c>
      <c r="D1305" s="12" t="s">
        <v>3283</v>
      </c>
      <c r="E1305" s="12" t="s">
        <v>29</v>
      </c>
      <c r="F1305" s="12" t="s">
        <v>45</v>
      </c>
      <c r="G1305" s="13" t="s">
        <v>46</v>
      </c>
      <c r="H1305" s="13" t="s">
        <v>31</v>
      </c>
      <c r="I1305" s="13" t="s">
        <v>58</v>
      </c>
      <c r="J1305" s="13" t="s">
        <v>59</v>
      </c>
      <c r="K1305" s="14">
        <v>9.18</v>
      </c>
      <c r="L1305" s="14">
        <v>6</v>
      </c>
      <c r="M1305" s="14">
        <v>1.53</v>
      </c>
      <c r="N1305" s="14">
        <v>45</v>
      </c>
      <c r="O1305" s="14" t="s">
        <v>34</v>
      </c>
      <c r="P1305" s="14"/>
      <c r="Q1305" s="15">
        <f t="shared" si="2048"/>
        <v>413.09999999999997</v>
      </c>
      <c r="R1305" s="16">
        <v>0</v>
      </c>
      <c r="S1305" s="16">
        <f t="shared" si="2049"/>
        <v>0</v>
      </c>
      <c r="T1305" s="16">
        <f t="shared" si="2050"/>
        <v>413.09999999999997</v>
      </c>
      <c r="U1305" s="16">
        <f t="shared" si="2051"/>
        <v>0</v>
      </c>
      <c r="V1305" s="16">
        <f>+T1305-U1305</f>
        <v>413.09999999999997</v>
      </c>
      <c r="W1305" s="16"/>
      <c r="X1305" s="17"/>
      <c r="Y1305" s="13"/>
      <c r="Z1305" s="13" t="s">
        <v>35</v>
      </c>
    </row>
    <row r="1306" spans="1:26" x14ac:dyDescent="0.25">
      <c r="A1306" s="11">
        <v>45323</v>
      </c>
      <c r="B1306" s="12" t="s">
        <v>3284</v>
      </c>
      <c r="C1306" s="12" t="s">
        <v>3285</v>
      </c>
      <c r="D1306" s="12" t="s">
        <v>92</v>
      </c>
      <c r="E1306" s="12" t="s">
        <v>29</v>
      </c>
      <c r="F1306" s="12" t="s">
        <v>45</v>
      </c>
      <c r="G1306" s="13" t="s">
        <v>46</v>
      </c>
      <c r="H1306" s="13" t="s">
        <v>93</v>
      </c>
      <c r="I1306" s="13" t="s">
        <v>93</v>
      </c>
      <c r="J1306" s="13" t="s">
        <v>94</v>
      </c>
      <c r="K1306" s="14">
        <v>37.659999999999997</v>
      </c>
      <c r="L1306" s="14">
        <v>25</v>
      </c>
      <c r="M1306" s="14">
        <v>1.5064</v>
      </c>
      <c r="N1306" s="14">
        <v>15</v>
      </c>
      <c r="O1306" s="14" t="s">
        <v>34</v>
      </c>
      <c r="P1306" s="14"/>
      <c r="Q1306" s="15">
        <f t="shared" si="2048"/>
        <v>564.9</v>
      </c>
      <c r="R1306" s="16">
        <v>0</v>
      </c>
      <c r="S1306" s="16">
        <f t="shared" si="2049"/>
        <v>0</v>
      </c>
      <c r="T1306" s="16">
        <f t="shared" si="2050"/>
        <v>564.9</v>
      </c>
      <c r="U1306" s="16">
        <f>+T1306*0</f>
        <v>0</v>
      </c>
      <c r="V1306" s="16">
        <f>+T1306-U1306</f>
        <v>564.9</v>
      </c>
      <c r="W1306" s="17"/>
      <c r="X1306" s="17"/>
      <c r="Y1306" s="13"/>
      <c r="Z1306" s="13" t="s">
        <v>35</v>
      </c>
    </row>
    <row r="1307" spans="1:26" x14ac:dyDescent="0.25">
      <c r="A1307" s="11">
        <v>45323</v>
      </c>
      <c r="B1307" s="12" t="s">
        <v>3286</v>
      </c>
      <c r="C1307" s="12" t="s">
        <v>3287</v>
      </c>
      <c r="D1307" s="12" t="s">
        <v>104</v>
      </c>
      <c r="E1307" s="12" t="s">
        <v>29</v>
      </c>
      <c r="F1307" s="12" t="s">
        <v>45</v>
      </c>
      <c r="G1307" s="13" t="s">
        <v>46</v>
      </c>
      <c r="H1307" s="13" t="s">
        <v>93</v>
      </c>
      <c r="I1307" s="13" t="s">
        <v>93</v>
      </c>
      <c r="J1307" s="13" t="s">
        <v>94</v>
      </c>
      <c r="K1307" s="14">
        <v>36.74</v>
      </c>
      <c r="L1307" s="14">
        <v>25</v>
      </c>
      <c r="M1307" s="14">
        <v>1.4696</v>
      </c>
      <c r="N1307" s="14">
        <v>15</v>
      </c>
      <c r="O1307" s="14" t="s">
        <v>34</v>
      </c>
      <c r="P1307" s="14"/>
      <c r="Q1307" s="15">
        <f t="shared" si="2048"/>
        <v>551.1</v>
      </c>
      <c r="R1307" s="16">
        <v>0</v>
      </c>
      <c r="S1307" s="16">
        <f t="shared" si="2049"/>
        <v>0</v>
      </c>
      <c r="T1307" s="16">
        <f t="shared" si="2050"/>
        <v>551.1</v>
      </c>
      <c r="U1307" s="16">
        <f>+T1307*0</f>
        <v>0</v>
      </c>
      <c r="V1307" s="16">
        <f>+T1307-U1307</f>
        <v>551.1</v>
      </c>
      <c r="W1307" s="16"/>
      <c r="X1307" s="17"/>
      <c r="Y1307" s="13"/>
      <c r="Z1307" s="13" t="s">
        <v>35</v>
      </c>
    </row>
    <row r="1308" spans="1:26" x14ac:dyDescent="0.25">
      <c r="A1308" s="11">
        <v>45323</v>
      </c>
      <c r="B1308" s="12" t="s">
        <v>3288</v>
      </c>
      <c r="C1308" s="12" t="s">
        <v>3289</v>
      </c>
      <c r="D1308" s="12" t="s">
        <v>107</v>
      </c>
      <c r="E1308" s="12" t="s">
        <v>29</v>
      </c>
      <c r="F1308" s="12" t="s">
        <v>45</v>
      </c>
      <c r="G1308" s="13" t="s">
        <v>46</v>
      </c>
      <c r="H1308" s="13" t="s">
        <v>31</v>
      </c>
      <c r="I1308" s="13" t="s">
        <v>40</v>
      </c>
      <c r="J1308" s="13" t="s">
        <v>41</v>
      </c>
      <c r="K1308" s="14">
        <v>2.98</v>
      </c>
      <c r="L1308" s="14">
        <v>2</v>
      </c>
      <c r="M1308" s="14">
        <v>1.49</v>
      </c>
      <c r="N1308" s="14">
        <v>46</v>
      </c>
      <c r="O1308" s="14" t="s">
        <v>34</v>
      </c>
      <c r="P1308" s="14"/>
      <c r="Q1308" s="15">
        <f t="shared" si="2048"/>
        <v>137.08000000000001</v>
      </c>
      <c r="R1308" s="16">
        <v>0</v>
      </c>
      <c r="S1308" s="16">
        <f t="shared" si="2049"/>
        <v>0</v>
      </c>
      <c r="T1308" s="16">
        <f t="shared" si="2050"/>
        <v>137.08000000000001</v>
      </c>
      <c r="U1308" s="16">
        <f t="shared" ref="U1308" si="2052">+T1308*0</f>
        <v>0</v>
      </c>
      <c r="V1308" s="16">
        <f>+T1308-U1308</f>
        <v>137.08000000000001</v>
      </c>
      <c r="W1308" s="17"/>
      <c r="X1308" s="17"/>
      <c r="Y1308" s="13"/>
      <c r="Z1308" s="13" t="s">
        <v>35</v>
      </c>
    </row>
    <row r="1309" spans="1:26" x14ac:dyDescent="0.25">
      <c r="A1309" s="11">
        <v>45323</v>
      </c>
      <c r="B1309" s="12" t="s">
        <v>3290</v>
      </c>
      <c r="C1309" s="12" t="s">
        <v>3291</v>
      </c>
      <c r="D1309" s="12" t="s">
        <v>144</v>
      </c>
      <c r="E1309" s="12" t="s">
        <v>29</v>
      </c>
      <c r="F1309" s="12">
        <v>489</v>
      </c>
      <c r="G1309" s="13" t="s">
        <v>145</v>
      </c>
      <c r="H1309" s="13" t="s">
        <v>31</v>
      </c>
      <c r="I1309" s="13" t="s">
        <v>40</v>
      </c>
      <c r="J1309" s="13" t="s">
        <v>41</v>
      </c>
      <c r="K1309" s="14">
        <v>38.28</v>
      </c>
      <c r="L1309" s="14">
        <v>25</v>
      </c>
      <c r="M1309" s="14">
        <v>1.5312000000000001</v>
      </c>
      <c r="N1309" s="14">
        <v>46</v>
      </c>
      <c r="O1309" s="14" t="s">
        <v>34</v>
      </c>
      <c r="P1309" s="14"/>
      <c r="Q1309" s="16">
        <f>K1309*N1309</f>
        <v>1760.88</v>
      </c>
      <c r="R1309" s="16">
        <v>0</v>
      </c>
      <c r="S1309" s="16">
        <f>K1309*R1309</f>
        <v>0</v>
      </c>
      <c r="T1309" s="16">
        <f>Q1309-S1309</f>
        <v>1760.88</v>
      </c>
      <c r="U1309" s="16">
        <f>T1309*1</f>
        <v>1760.88</v>
      </c>
      <c r="V1309" s="16">
        <f>T1309-U1309</f>
        <v>0</v>
      </c>
      <c r="W1309" s="16"/>
      <c r="X1309" s="17"/>
      <c r="Y1309" s="13"/>
      <c r="Z1309" s="13" t="s">
        <v>35</v>
      </c>
    </row>
    <row r="1310" spans="1:26" x14ac:dyDescent="0.25">
      <c r="A1310" s="11">
        <v>45323</v>
      </c>
      <c r="B1310" s="12" t="s">
        <v>3292</v>
      </c>
      <c r="C1310" s="12" t="s">
        <v>3293</v>
      </c>
      <c r="D1310" s="12" t="s">
        <v>2074</v>
      </c>
      <c r="E1310" s="12" t="s">
        <v>111</v>
      </c>
      <c r="F1310" s="12" t="s">
        <v>45</v>
      </c>
      <c r="G1310" s="13" t="s">
        <v>46</v>
      </c>
      <c r="H1310" s="13" t="s">
        <v>31</v>
      </c>
      <c r="I1310" s="13" t="s">
        <v>40</v>
      </c>
      <c r="J1310" s="13" t="s">
        <v>41</v>
      </c>
      <c r="K1310" s="14">
        <v>10.98</v>
      </c>
      <c r="L1310" s="14">
        <v>7</v>
      </c>
      <c r="M1310" s="14">
        <v>1.5685714285714287</v>
      </c>
      <c r="N1310" s="14">
        <v>46</v>
      </c>
      <c r="O1310" s="14" t="s">
        <v>34</v>
      </c>
      <c r="P1310" s="14">
        <v>15</v>
      </c>
      <c r="Q1310" s="16">
        <f>(+K1310*N1310)-P1310</f>
        <v>490.08000000000004</v>
      </c>
      <c r="R1310" s="16">
        <v>0</v>
      </c>
      <c r="S1310" s="16">
        <f t="shared" ref="S1310" si="2053">+K1310*R1310</f>
        <v>0</v>
      </c>
      <c r="T1310" s="16">
        <f>+Q1310-S1310</f>
        <v>490.08000000000004</v>
      </c>
      <c r="U1310" s="16">
        <f>+T1310*0</f>
        <v>0</v>
      </c>
      <c r="V1310" s="16">
        <f t="shared" ref="V1310" si="2054">T1310-U1310</f>
        <v>490.08000000000004</v>
      </c>
      <c r="W1310" s="16"/>
      <c r="X1310" s="17"/>
      <c r="Y1310" s="13"/>
      <c r="Z1310" s="13" t="s">
        <v>35</v>
      </c>
    </row>
    <row r="1311" spans="1:26" x14ac:dyDescent="0.25">
      <c r="A1311" s="11">
        <v>45323</v>
      </c>
      <c r="B1311" s="12" t="s">
        <v>3294</v>
      </c>
      <c r="C1311" s="12" t="s">
        <v>3295</v>
      </c>
      <c r="D1311" s="12" t="s">
        <v>303</v>
      </c>
      <c r="E1311" s="12" t="s">
        <v>29</v>
      </c>
      <c r="F1311" s="12">
        <v>490</v>
      </c>
      <c r="G1311" s="13" t="s">
        <v>145</v>
      </c>
      <c r="H1311" s="13" t="s">
        <v>31</v>
      </c>
      <c r="I1311" s="13" t="s">
        <v>69</v>
      </c>
      <c r="J1311" s="13" t="s">
        <v>70</v>
      </c>
      <c r="K1311" s="14">
        <v>37.479999999999997</v>
      </c>
      <c r="L1311" s="14">
        <v>25</v>
      </c>
      <c r="M1311" s="14">
        <v>1.4991999999999999</v>
      </c>
      <c r="N1311" s="14">
        <v>48</v>
      </c>
      <c r="O1311" s="14" t="s">
        <v>34</v>
      </c>
      <c r="P1311" s="14"/>
      <c r="Q1311" s="16">
        <f>K1311*N1311</f>
        <v>1799.04</v>
      </c>
      <c r="R1311" s="16">
        <v>0</v>
      </c>
      <c r="S1311" s="16">
        <f>K1311*R1311</f>
        <v>0</v>
      </c>
      <c r="T1311" s="16">
        <f>Q1311-S1311</f>
        <v>1799.04</v>
      </c>
      <c r="U1311" s="16">
        <f>T1311*1</f>
        <v>1799.04</v>
      </c>
      <c r="V1311" s="16">
        <f>T1311-U1311</f>
        <v>0</v>
      </c>
      <c r="W1311" s="17"/>
      <c r="X1311" s="16"/>
      <c r="Y1311" s="13"/>
      <c r="Z1311" s="13" t="s">
        <v>35</v>
      </c>
    </row>
    <row r="1312" spans="1:26" x14ac:dyDescent="0.25">
      <c r="A1312" s="11">
        <v>45323</v>
      </c>
      <c r="B1312" s="12" t="s">
        <v>3296</v>
      </c>
      <c r="C1312" s="12" t="s">
        <v>3297</v>
      </c>
      <c r="D1312" s="12" t="s">
        <v>104</v>
      </c>
      <c r="E1312" s="12" t="s">
        <v>29</v>
      </c>
      <c r="F1312" s="12" t="s">
        <v>45</v>
      </c>
      <c r="G1312" s="13" t="s">
        <v>46</v>
      </c>
      <c r="H1312" s="13" t="s">
        <v>93</v>
      </c>
      <c r="I1312" s="13" t="s">
        <v>93</v>
      </c>
      <c r="J1312" s="13" t="s">
        <v>94</v>
      </c>
      <c r="K1312" s="14">
        <v>38.92</v>
      </c>
      <c r="L1312" s="14">
        <v>25</v>
      </c>
      <c r="M1312" s="14">
        <v>1.5568</v>
      </c>
      <c r="N1312" s="14">
        <v>15</v>
      </c>
      <c r="O1312" s="14" t="s">
        <v>34</v>
      </c>
      <c r="P1312" s="14"/>
      <c r="Q1312" s="15">
        <f t="shared" ref="Q1312" si="2055">+K1312*N1312</f>
        <v>583.80000000000007</v>
      </c>
      <c r="R1312" s="16">
        <v>0</v>
      </c>
      <c r="S1312" s="16">
        <f t="shared" ref="S1312" si="2056">+K1312*R1312</f>
        <v>0</v>
      </c>
      <c r="T1312" s="16">
        <f t="shared" ref="T1312" si="2057">+Q1312-S1312</f>
        <v>583.80000000000007</v>
      </c>
      <c r="U1312" s="16">
        <f>+T1312*0</f>
        <v>0</v>
      </c>
      <c r="V1312" s="16">
        <f>+T1312-U1312</f>
        <v>583.80000000000007</v>
      </c>
      <c r="W1312" s="16"/>
      <c r="X1312" s="17"/>
      <c r="Y1312" s="13"/>
      <c r="Z1312" s="13" t="s">
        <v>35</v>
      </c>
    </row>
    <row r="1313" spans="1:26" x14ac:dyDescent="0.25">
      <c r="A1313" s="11">
        <v>45323</v>
      </c>
      <c r="B1313" s="12" t="s">
        <v>3298</v>
      </c>
      <c r="C1313" s="12" t="s">
        <v>3299</v>
      </c>
      <c r="D1313" s="12" t="s">
        <v>877</v>
      </c>
      <c r="E1313" s="12" t="s">
        <v>29</v>
      </c>
      <c r="F1313" s="12">
        <v>23186</v>
      </c>
      <c r="G1313" s="13" t="s">
        <v>101</v>
      </c>
      <c r="H1313" s="13" t="s">
        <v>31</v>
      </c>
      <c r="I1313" s="13" t="s">
        <v>40</v>
      </c>
      <c r="J1313" s="13" t="s">
        <v>41</v>
      </c>
      <c r="K1313" s="14">
        <v>35.659999999999997</v>
      </c>
      <c r="L1313" s="14">
        <v>25</v>
      </c>
      <c r="M1313" s="14">
        <v>1.4263999999999999</v>
      </c>
      <c r="N1313" s="14">
        <v>45</v>
      </c>
      <c r="O1313" s="14" t="s">
        <v>34</v>
      </c>
      <c r="P1313" s="14"/>
      <c r="Q1313" s="15">
        <f>K1313*N1313</f>
        <v>1604.6999999999998</v>
      </c>
      <c r="R1313" s="16">
        <v>0</v>
      </c>
      <c r="S1313" s="16">
        <f>K1313*R1313</f>
        <v>0</v>
      </c>
      <c r="T1313" s="16">
        <f>Q1313-S1313</f>
        <v>1604.6999999999998</v>
      </c>
      <c r="U1313" s="16">
        <f>T1313*1</f>
        <v>1604.6999999999998</v>
      </c>
      <c r="V1313" s="16">
        <f>T1313-U1313</f>
        <v>0</v>
      </c>
      <c r="W1313" s="17">
        <v>0</v>
      </c>
      <c r="X1313" s="17"/>
      <c r="Y1313" s="13"/>
      <c r="Z1313" s="13" t="s">
        <v>35</v>
      </c>
    </row>
    <row r="1314" spans="1:26" x14ac:dyDescent="0.25">
      <c r="A1314" s="11">
        <v>45323</v>
      </c>
      <c r="B1314" s="12" t="s">
        <v>3300</v>
      </c>
      <c r="C1314" s="12" t="s">
        <v>3301</v>
      </c>
      <c r="D1314" s="12" t="s">
        <v>92</v>
      </c>
      <c r="E1314" s="12" t="s">
        <v>29</v>
      </c>
      <c r="F1314" s="12" t="s">
        <v>45</v>
      </c>
      <c r="G1314" s="13" t="s">
        <v>46</v>
      </c>
      <c r="H1314" s="13" t="s">
        <v>93</v>
      </c>
      <c r="I1314" s="13" t="s">
        <v>93</v>
      </c>
      <c r="J1314" s="13" t="s">
        <v>94</v>
      </c>
      <c r="K1314" s="14">
        <v>37.6</v>
      </c>
      <c r="L1314" s="14">
        <v>25</v>
      </c>
      <c r="M1314" s="14">
        <v>1.504</v>
      </c>
      <c r="N1314" s="14">
        <v>15</v>
      </c>
      <c r="O1314" s="14" t="s">
        <v>34</v>
      </c>
      <c r="P1314" s="14"/>
      <c r="Q1314" s="15">
        <f t="shared" ref="Q1314" si="2058">+K1314*N1314</f>
        <v>564</v>
      </c>
      <c r="R1314" s="16">
        <v>0</v>
      </c>
      <c r="S1314" s="16">
        <f t="shared" ref="S1314:S1315" si="2059">+K1314*R1314</f>
        <v>0</v>
      </c>
      <c r="T1314" s="16">
        <f t="shared" ref="T1314" si="2060">+Q1314-S1314</f>
        <v>564</v>
      </c>
      <c r="U1314" s="16">
        <f>+T1314*0</f>
        <v>0</v>
      </c>
      <c r="V1314" s="16">
        <f>+T1314-U1314</f>
        <v>564</v>
      </c>
      <c r="W1314" s="17"/>
      <c r="X1314" s="17"/>
      <c r="Y1314" s="13"/>
      <c r="Z1314" s="13" t="s">
        <v>35</v>
      </c>
    </row>
    <row r="1315" spans="1:26" x14ac:dyDescent="0.25">
      <c r="A1315" s="11">
        <v>45323</v>
      </c>
      <c r="B1315" s="12" t="s">
        <v>3302</v>
      </c>
      <c r="C1315" s="12" t="s">
        <v>3303</v>
      </c>
      <c r="D1315" s="12" t="s">
        <v>110</v>
      </c>
      <c r="E1315" s="12" t="s">
        <v>111</v>
      </c>
      <c r="F1315" s="12" t="s">
        <v>45</v>
      </c>
      <c r="G1315" s="13" t="s">
        <v>46</v>
      </c>
      <c r="H1315" s="13" t="s">
        <v>31</v>
      </c>
      <c r="I1315" s="13" t="s">
        <v>58</v>
      </c>
      <c r="J1315" s="13" t="s">
        <v>59</v>
      </c>
      <c r="K1315" s="14">
        <v>10.119999999999999</v>
      </c>
      <c r="L1315" s="14">
        <v>6</v>
      </c>
      <c r="M1315" s="14">
        <v>1.6866666666666665</v>
      </c>
      <c r="N1315" s="14">
        <v>45</v>
      </c>
      <c r="O1315" s="14" t="s">
        <v>34</v>
      </c>
      <c r="P1315" s="14">
        <v>15</v>
      </c>
      <c r="Q1315" s="16">
        <f>(+K1315*N1315)-P1315</f>
        <v>440.4</v>
      </c>
      <c r="R1315" s="16">
        <v>0</v>
      </c>
      <c r="S1315" s="16">
        <f t="shared" si="2059"/>
        <v>0</v>
      </c>
      <c r="T1315" s="16">
        <f>+Q1315-S1315</f>
        <v>440.4</v>
      </c>
      <c r="U1315" s="16">
        <f t="shared" ref="U1315" si="2061">+T1315*0</f>
        <v>0</v>
      </c>
      <c r="V1315" s="16">
        <f t="shared" ref="V1315" si="2062">T1315-U1315</f>
        <v>440.4</v>
      </c>
      <c r="W1315" s="17"/>
      <c r="X1315" s="17"/>
      <c r="Y1315" s="13"/>
      <c r="Z1315" s="13" t="s">
        <v>35</v>
      </c>
    </row>
    <row r="1316" spans="1:26" x14ac:dyDescent="0.25">
      <c r="A1316" s="11">
        <v>45323</v>
      </c>
      <c r="B1316" s="12" t="s">
        <v>3304</v>
      </c>
      <c r="C1316" s="12" t="s">
        <v>3305</v>
      </c>
      <c r="D1316" s="12" t="s">
        <v>848</v>
      </c>
      <c r="E1316" s="12" t="s">
        <v>29</v>
      </c>
      <c r="F1316" s="12">
        <v>20500</v>
      </c>
      <c r="G1316" s="13" t="s">
        <v>101</v>
      </c>
      <c r="H1316" s="13" t="s">
        <v>31</v>
      </c>
      <c r="I1316" s="13" t="s">
        <v>40</v>
      </c>
      <c r="J1316" s="13" t="s">
        <v>41</v>
      </c>
      <c r="K1316" s="14">
        <v>35.36</v>
      </c>
      <c r="L1316" s="14">
        <v>25</v>
      </c>
      <c r="M1316" s="14">
        <v>1.4143999999999999</v>
      </c>
      <c r="N1316" s="14">
        <v>45</v>
      </c>
      <c r="O1316" s="14" t="s">
        <v>34</v>
      </c>
      <c r="P1316" s="14"/>
      <c r="Q1316" s="15">
        <f>K1316*N1316</f>
        <v>1591.2</v>
      </c>
      <c r="R1316" s="16">
        <v>0</v>
      </c>
      <c r="S1316" s="16">
        <f>K1316*R1316</f>
        <v>0</v>
      </c>
      <c r="T1316" s="16">
        <f>Q1316-S1316</f>
        <v>1591.2</v>
      </c>
      <c r="U1316" s="16">
        <f>T1316*1</f>
        <v>1591.2</v>
      </c>
      <c r="V1316" s="16">
        <f>T1316-U1316</f>
        <v>0</v>
      </c>
      <c r="W1316" s="17">
        <v>0</v>
      </c>
      <c r="X1316" s="16"/>
      <c r="Y1316" s="13"/>
      <c r="Z1316" s="13" t="s">
        <v>35</v>
      </c>
    </row>
    <row r="1317" spans="1:26" x14ac:dyDescent="0.25">
      <c r="A1317" s="11">
        <v>45324</v>
      </c>
      <c r="B1317" s="12" t="s">
        <v>3306</v>
      </c>
      <c r="C1317" s="12" t="s">
        <v>3307</v>
      </c>
      <c r="D1317" s="12" t="s">
        <v>38</v>
      </c>
      <c r="E1317" s="12" t="s">
        <v>29</v>
      </c>
      <c r="F1317" s="12">
        <v>92330</v>
      </c>
      <c r="G1317" s="13" t="s">
        <v>39</v>
      </c>
      <c r="H1317" s="13" t="s">
        <v>31</v>
      </c>
      <c r="I1317" s="13" t="s">
        <v>58</v>
      </c>
      <c r="J1317" s="13" t="s">
        <v>59</v>
      </c>
      <c r="K1317" s="14">
        <v>43.12</v>
      </c>
      <c r="L1317" s="14">
        <v>25</v>
      </c>
      <c r="M1317" s="14">
        <v>1.7247999999999999</v>
      </c>
      <c r="N1317" s="14" t="s">
        <v>34</v>
      </c>
      <c r="O1317" s="14">
        <v>68</v>
      </c>
      <c r="P1317" s="14"/>
      <c r="Q1317" s="15">
        <f>+L1317*O1317</f>
        <v>1700</v>
      </c>
      <c r="R1317" s="16">
        <v>0</v>
      </c>
      <c r="S1317" s="16">
        <f>+L1317*R1317</f>
        <v>0</v>
      </c>
      <c r="T1317" s="16">
        <f>+Q1317-S1317</f>
        <v>1700</v>
      </c>
      <c r="U1317" s="16">
        <f>+T1317*0.75</f>
        <v>1275</v>
      </c>
      <c r="V1317" s="16">
        <f>+T1317-U1317</f>
        <v>425</v>
      </c>
      <c r="W1317" s="16"/>
      <c r="X1317" s="17"/>
      <c r="Y1317" s="13"/>
      <c r="Z1317" s="13" t="s">
        <v>35</v>
      </c>
    </row>
    <row r="1318" spans="1:26" x14ac:dyDescent="0.25">
      <c r="A1318" s="11">
        <v>45324</v>
      </c>
      <c r="B1318" s="12" t="s">
        <v>3308</v>
      </c>
      <c r="C1318" s="12" t="s">
        <v>3309</v>
      </c>
      <c r="D1318" s="12" t="s">
        <v>144</v>
      </c>
      <c r="E1318" s="12" t="s">
        <v>29</v>
      </c>
      <c r="F1318" s="12">
        <v>491</v>
      </c>
      <c r="G1318" s="13" t="s">
        <v>145</v>
      </c>
      <c r="H1318" s="13" t="s">
        <v>31</v>
      </c>
      <c r="I1318" s="13" t="s">
        <v>58</v>
      </c>
      <c r="J1318" s="13" t="s">
        <v>59</v>
      </c>
      <c r="K1318" s="14">
        <v>41.56</v>
      </c>
      <c r="L1318" s="14">
        <v>25</v>
      </c>
      <c r="M1318" s="14">
        <v>1.6624000000000001</v>
      </c>
      <c r="N1318" s="14">
        <v>43</v>
      </c>
      <c r="O1318" s="14" t="s">
        <v>34</v>
      </c>
      <c r="P1318" s="14"/>
      <c r="Q1318" s="16">
        <f>K1318*N1318</f>
        <v>1787.0800000000002</v>
      </c>
      <c r="R1318" s="16">
        <v>0</v>
      </c>
      <c r="S1318" s="16">
        <f>K1318*R1318</f>
        <v>0</v>
      </c>
      <c r="T1318" s="16">
        <f>Q1318-S1318</f>
        <v>1787.0800000000002</v>
      </c>
      <c r="U1318" s="16">
        <f>T1318*1</f>
        <v>1787.0800000000002</v>
      </c>
      <c r="V1318" s="16">
        <f>T1318-U1318</f>
        <v>0</v>
      </c>
      <c r="W1318" s="17"/>
      <c r="X1318" s="17"/>
      <c r="Y1318" s="13"/>
      <c r="Z1318" s="13" t="s">
        <v>35</v>
      </c>
    </row>
    <row r="1319" spans="1:26" x14ac:dyDescent="0.25">
      <c r="A1319" s="11">
        <v>45324</v>
      </c>
      <c r="B1319" s="12" t="s">
        <v>3310</v>
      </c>
      <c r="C1319" s="12" t="s">
        <v>3311</v>
      </c>
      <c r="D1319" s="12" t="s">
        <v>303</v>
      </c>
      <c r="E1319" s="12" t="s">
        <v>29</v>
      </c>
      <c r="F1319" s="12">
        <v>492</v>
      </c>
      <c r="G1319" s="13" t="s">
        <v>145</v>
      </c>
      <c r="H1319" s="13" t="s">
        <v>31</v>
      </c>
      <c r="I1319" s="13" t="s">
        <v>40</v>
      </c>
      <c r="J1319" s="13" t="s">
        <v>41</v>
      </c>
      <c r="K1319" s="14">
        <v>38.04</v>
      </c>
      <c r="L1319" s="14">
        <v>25</v>
      </c>
      <c r="M1319" s="14">
        <v>1.5216000000000001</v>
      </c>
      <c r="N1319" s="14">
        <v>46</v>
      </c>
      <c r="O1319" s="14" t="s">
        <v>34</v>
      </c>
      <c r="P1319" s="14"/>
      <c r="Q1319" s="16">
        <f>K1319*N1319</f>
        <v>1749.84</v>
      </c>
      <c r="R1319" s="16">
        <v>0</v>
      </c>
      <c r="S1319" s="16">
        <f>K1319*R1319</f>
        <v>0</v>
      </c>
      <c r="T1319" s="16">
        <f>Q1319-S1319</f>
        <v>1749.84</v>
      </c>
      <c r="U1319" s="16">
        <f>T1319*1</f>
        <v>1749.84</v>
      </c>
      <c r="V1319" s="16">
        <f>T1319-U1319</f>
        <v>0</v>
      </c>
      <c r="W1319" s="16"/>
      <c r="X1319" s="16"/>
      <c r="Y1319" s="13"/>
      <c r="Z1319" s="13" t="s">
        <v>35</v>
      </c>
    </row>
    <row r="1320" spans="1:26" x14ac:dyDescent="0.25">
      <c r="A1320" s="11">
        <v>45324</v>
      </c>
      <c r="B1320" s="12" t="s">
        <v>3312</v>
      </c>
      <c r="C1320" s="12" t="s">
        <v>3313</v>
      </c>
      <c r="D1320" s="12" t="s">
        <v>52</v>
      </c>
      <c r="E1320" s="12" t="s">
        <v>29</v>
      </c>
      <c r="F1320" s="12"/>
      <c r="G1320" s="13" t="s">
        <v>63</v>
      </c>
      <c r="H1320" s="13" t="s">
        <v>31</v>
      </c>
      <c r="I1320" s="13" t="s">
        <v>40</v>
      </c>
      <c r="J1320" s="13" t="s">
        <v>41</v>
      </c>
      <c r="K1320" s="14">
        <v>40.520000000000003</v>
      </c>
      <c r="L1320" s="14">
        <v>28</v>
      </c>
      <c r="M1320" s="14">
        <v>1.4471428571428573</v>
      </c>
      <c r="N1320" s="14">
        <v>85</v>
      </c>
      <c r="O1320" s="14" t="s">
        <v>270</v>
      </c>
      <c r="P1320" s="15"/>
      <c r="Q1320" s="16">
        <f>K1320*N1320</f>
        <v>3444.2000000000003</v>
      </c>
      <c r="R1320" s="16">
        <v>38</v>
      </c>
      <c r="S1320" s="16">
        <f>K1320*R1320</f>
        <v>1539.7600000000002</v>
      </c>
      <c r="T1320" s="16">
        <f>Q1320-S1320</f>
        <v>1904.44</v>
      </c>
      <c r="U1320" s="16">
        <f>T1320*1</f>
        <v>1904.44</v>
      </c>
      <c r="V1320" s="16">
        <f>T1320-U1320</f>
        <v>0</v>
      </c>
      <c r="W1320" s="16">
        <f>K1320*36</f>
        <v>1458.72</v>
      </c>
      <c r="X1320" s="16"/>
      <c r="Y1320" s="13" t="s">
        <v>53</v>
      </c>
      <c r="Z1320" s="13" t="s">
        <v>271</v>
      </c>
    </row>
    <row r="1321" spans="1:26" x14ac:dyDescent="0.25">
      <c r="A1321" s="11">
        <v>45324</v>
      </c>
      <c r="B1321" s="12" t="s">
        <v>3314</v>
      </c>
      <c r="C1321" s="12" t="s">
        <v>3315</v>
      </c>
      <c r="D1321" s="12" t="s">
        <v>68</v>
      </c>
      <c r="E1321" s="12" t="s">
        <v>29</v>
      </c>
      <c r="F1321" s="12"/>
      <c r="G1321" s="13" t="s">
        <v>63</v>
      </c>
      <c r="H1321" s="13" t="s">
        <v>31</v>
      </c>
      <c r="I1321" s="13" t="s">
        <v>40</v>
      </c>
      <c r="J1321" s="13" t="s">
        <v>41</v>
      </c>
      <c r="K1321" s="14">
        <v>41.28</v>
      </c>
      <c r="L1321" s="14">
        <v>28</v>
      </c>
      <c r="M1321" s="14">
        <v>1.4742857142857144</v>
      </c>
      <c r="N1321" s="14">
        <v>90</v>
      </c>
      <c r="O1321" s="14" t="s">
        <v>34</v>
      </c>
      <c r="P1321" s="14"/>
      <c r="Q1321" s="15">
        <f>+K1321*N1321</f>
        <v>3715.2000000000003</v>
      </c>
      <c r="R1321" s="16">
        <v>43</v>
      </c>
      <c r="S1321" s="16">
        <f>+K1321*R1321</f>
        <v>1775.04</v>
      </c>
      <c r="T1321" s="16">
        <f>+Q1321-S1321</f>
        <v>1940.1600000000003</v>
      </c>
      <c r="U1321" s="16">
        <f t="shared" ref="U1321:U1322" si="2063">+T1321*1</f>
        <v>1940.1600000000003</v>
      </c>
      <c r="V1321" s="16">
        <f t="shared" ref="V1321:V1322" si="2064">+T1321-U1321</f>
        <v>0</v>
      </c>
      <c r="W1321" s="17">
        <f>+K1321*40</f>
        <v>1651.2</v>
      </c>
      <c r="X1321" s="17"/>
      <c r="Y1321" s="13" t="s">
        <v>64</v>
      </c>
      <c r="Z1321" s="13" t="s">
        <v>65</v>
      </c>
    </row>
    <row r="1322" spans="1:26" x14ac:dyDescent="0.25">
      <c r="A1322" s="11">
        <v>45324</v>
      </c>
      <c r="B1322" s="12" t="s">
        <v>2081</v>
      </c>
      <c r="C1322" s="12" t="s">
        <v>3316</v>
      </c>
      <c r="D1322" s="12" t="s">
        <v>62</v>
      </c>
      <c r="E1322" s="12" t="s">
        <v>29</v>
      </c>
      <c r="F1322" s="12"/>
      <c r="G1322" s="13" t="s">
        <v>63</v>
      </c>
      <c r="H1322" s="13" t="s">
        <v>31</v>
      </c>
      <c r="I1322" s="13" t="s">
        <v>69</v>
      </c>
      <c r="J1322" s="13" t="s">
        <v>70</v>
      </c>
      <c r="K1322" s="14">
        <v>40.020000000000003</v>
      </c>
      <c r="L1322" s="14">
        <v>27</v>
      </c>
      <c r="M1322" s="14">
        <v>1.4822222222222223</v>
      </c>
      <c r="N1322" s="14">
        <v>92</v>
      </c>
      <c r="O1322" s="14" t="s">
        <v>34</v>
      </c>
      <c r="P1322" s="14"/>
      <c r="Q1322" s="15">
        <f>+K1322*N1322</f>
        <v>3681.84</v>
      </c>
      <c r="R1322" s="16">
        <v>43</v>
      </c>
      <c r="S1322" s="16">
        <f>+K1322*R1322</f>
        <v>1720.8600000000001</v>
      </c>
      <c r="T1322" s="16">
        <f>+Q1322-S1322</f>
        <v>1960.98</v>
      </c>
      <c r="U1322" s="16">
        <f t="shared" si="2063"/>
        <v>1960.98</v>
      </c>
      <c r="V1322" s="16">
        <f t="shared" si="2064"/>
        <v>0</v>
      </c>
      <c r="W1322" s="17">
        <f>+K1322*40</f>
        <v>1600.8000000000002</v>
      </c>
      <c r="X1322" s="17"/>
      <c r="Y1322" s="13" t="s">
        <v>64</v>
      </c>
      <c r="Z1322" s="13" t="s">
        <v>65</v>
      </c>
    </row>
    <row r="1323" spans="1:26" x14ac:dyDescent="0.25">
      <c r="A1323" s="11">
        <v>45324</v>
      </c>
      <c r="B1323" s="12" t="s">
        <v>3317</v>
      </c>
      <c r="C1323" s="12" t="s">
        <v>3318</v>
      </c>
      <c r="D1323" s="12" t="s">
        <v>73</v>
      </c>
      <c r="E1323" s="12" t="s">
        <v>29</v>
      </c>
      <c r="F1323" s="12"/>
      <c r="G1323" s="13" t="s">
        <v>63</v>
      </c>
      <c r="H1323" s="13" t="s">
        <v>31</v>
      </c>
      <c r="I1323" s="13" t="s">
        <v>40</v>
      </c>
      <c r="J1323" s="13" t="s">
        <v>41</v>
      </c>
      <c r="K1323" s="14">
        <v>40.659999999999997</v>
      </c>
      <c r="L1323" s="14">
        <v>28</v>
      </c>
      <c r="M1323" s="14">
        <v>1.452142857142857</v>
      </c>
      <c r="N1323" s="14">
        <v>85</v>
      </c>
      <c r="O1323" s="14" t="s">
        <v>270</v>
      </c>
      <c r="P1323" s="15"/>
      <c r="Q1323" s="16">
        <f>K1323*N1323</f>
        <v>3456.1</v>
      </c>
      <c r="R1323" s="16">
        <v>38</v>
      </c>
      <c r="S1323" s="16">
        <f>K1323*R1323</f>
        <v>1545.08</v>
      </c>
      <c r="T1323" s="16">
        <f>Q1323-S1323</f>
        <v>1911.02</v>
      </c>
      <c r="U1323" s="16">
        <f>T1323*1</f>
        <v>1911.02</v>
      </c>
      <c r="V1323" s="16">
        <f>T1323-U1323</f>
        <v>0</v>
      </c>
      <c r="W1323" s="16">
        <f>K1323*36</f>
        <v>1463.7599999999998</v>
      </c>
      <c r="X1323" s="17"/>
      <c r="Y1323" s="13" t="s">
        <v>53</v>
      </c>
      <c r="Z1323" s="13" t="s">
        <v>271</v>
      </c>
    </row>
    <row r="1324" spans="1:26" x14ac:dyDescent="0.25">
      <c r="A1324" s="11">
        <v>45324</v>
      </c>
      <c r="B1324" s="12" t="s">
        <v>3319</v>
      </c>
      <c r="C1324" s="12" t="s">
        <v>3320</v>
      </c>
      <c r="D1324" s="12" t="s">
        <v>86</v>
      </c>
      <c r="E1324" s="12" t="s">
        <v>29</v>
      </c>
      <c r="F1324" s="12"/>
      <c r="G1324" s="13" t="s">
        <v>63</v>
      </c>
      <c r="H1324" s="13" t="s">
        <v>31</v>
      </c>
      <c r="I1324" s="13" t="s">
        <v>69</v>
      </c>
      <c r="J1324" s="13" t="s">
        <v>70</v>
      </c>
      <c r="K1324" s="14">
        <v>40.32</v>
      </c>
      <c r="L1324" s="14">
        <v>28</v>
      </c>
      <c r="M1324" s="14">
        <v>1.44</v>
      </c>
      <c r="N1324" s="14">
        <v>87</v>
      </c>
      <c r="O1324" s="14" t="s">
        <v>34</v>
      </c>
      <c r="P1324" s="14"/>
      <c r="Q1324" s="16">
        <f>K1324*N1324</f>
        <v>3507.84</v>
      </c>
      <c r="R1324" s="16">
        <v>38</v>
      </c>
      <c r="S1324" s="16">
        <f>K1324*R1324</f>
        <v>1532.16</v>
      </c>
      <c r="T1324" s="16">
        <f>Q1324-S1324</f>
        <v>1975.68</v>
      </c>
      <c r="U1324" s="16">
        <f>T1324*1</f>
        <v>1975.68</v>
      </c>
      <c r="V1324" s="16">
        <f>T1324-U1324</f>
        <v>0</v>
      </c>
      <c r="W1324" s="16">
        <f>K1324*36</f>
        <v>1451.52</v>
      </c>
      <c r="X1324" s="17"/>
      <c r="Y1324" s="13" t="s">
        <v>53</v>
      </c>
      <c r="Z1324" s="13" t="s">
        <v>271</v>
      </c>
    </row>
    <row r="1325" spans="1:26" x14ac:dyDescent="0.25">
      <c r="A1325" s="11">
        <v>45324</v>
      </c>
      <c r="B1325" s="12" t="s">
        <v>3321</v>
      </c>
      <c r="C1325" s="12" t="s">
        <v>3322</v>
      </c>
      <c r="D1325" s="12" t="s">
        <v>76</v>
      </c>
      <c r="E1325" s="12" t="s">
        <v>29</v>
      </c>
      <c r="F1325" s="12">
        <v>604</v>
      </c>
      <c r="G1325" s="13" t="s">
        <v>83</v>
      </c>
      <c r="H1325" s="13" t="s">
        <v>31</v>
      </c>
      <c r="I1325" s="13" t="s">
        <v>40</v>
      </c>
      <c r="J1325" s="13" t="s">
        <v>41</v>
      </c>
      <c r="K1325" s="14">
        <v>38.6</v>
      </c>
      <c r="L1325" s="14">
        <v>25</v>
      </c>
      <c r="M1325" s="14">
        <v>1.544</v>
      </c>
      <c r="N1325" s="14" t="s">
        <v>34</v>
      </c>
      <c r="O1325" s="14">
        <v>70</v>
      </c>
      <c r="P1325" s="14"/>
      <c r="Q1325" s="15">
        <f>L1325*O1325</f>
        <v>1750</v>
      </c>
      <c r="R1325" s="16">
        <v>0</v>
      </c>
      <c r="S1325" s="16">
        <f>L1325*R1325</f>
        <v>0</v>
      </c>
      <c r="T1325" s="16">
        <f>Q1325-S1325</f>
        <v>1750</v>
      </c>
      <c r="U1325" s="16">
        <f>T1325*1</f>
        <v>1750</v>
      </c>
      <c r="V1325" s="16">
        <f>T1325-U1325</f>
        <v>0</v>
      </c>
      <c r="W1325" s="16"/>
      <c r="X1325" s="17"/>
      <c r="Y1325" s="13"/>
      <c r="Z1325" s="13" t="s">
        <v>35</v>
      </c>
    </row>
    <row r="1326" spans="1:26" x14ac:dyDescent="0.25">
      <c r="A1326" s="11">
        <v>45324</v>
      </c>
      <c r="B1326" s="12" t="s">
        <v>3323</v>
      </c>
      <c r="C1326" s="12" t="s">
        <v>3324</v>
      </c>
      <c r="D1326" s="12" t="s">
        <v>578</v>
      </c>
      <c r="E1326" s="12" t="s">
        <v>29</v>
      </c>
      <c r="F1326" s="12">
        <v>4357</v>
      </c>
      <c r="G1326" s="13" t="s">
        <v>57</v>
      </c>
      <c r="H1326" s="13" t="s">
        <v>31</v>
      </c>
      <c r="I1326" s="13" t="s">
        <v>58</v>
      </c>
      <c r="J1326" s="13" t="s">
        <v>59</v>
      </c>
      <c r="K1326" s="14">
        <v>33.1</v>
      </c>
      <c r="L1326" s="14">
        <v>20</v>
      </c>
      <c r="M1326" s="14">
        <v>1.655</v>
      </c>
      <c r="N1326" s="14" t="s">
        <v>34</v>
      </c>
      <c r="O1326" s="14">
        <v>68</v>
      </c>
      <c r="P1326" s="14"/>
      <c r="Q1326" s="16">
        <f>+L1326*O1326</f>
        <v>1360</v>
      </c>
      <c r="R1326" s="16">
        <v>0</v>
      </c>
      <c r="S1326" s="16">
        <f t="shared" ref="S1326" si="2065">+L1326*R1326</f>
        <v>0</v>
      </c>
      <c r="T1326" s="16">
        <f t="shared" ref="T1326" si="2066">+Q1326-S1326</f>
        <v>1360</v>
      </c>
      <c r="U1326" s="16">
        <f t="shared" ref="U1326" si="2067">+T1326*1</f>
        <v>1360</v>
      </c>
      <c r="V1326" s="16">
        <f t="shared" ref="V1326" si="2068">+T1326-U1326</f>
        <v>0</v>
      </c>
      <c r="W1326" s="16"/>
      <c r="X1326" s="17"/>
      <c r="Y1326" s="13"/>
      <c r="Z1326" s="13" t="s">
        <v>35</v>
      </c>
    </row>
    <row r="1327" spans="1:26" x14ac:dyDescent="0.25">
      <c r="A1327" s="11">
        <v>45324</v>
      </c>
      <c r="B1327" s="12" t="s">
        <v>3325</v>
      </c>
      <c r="C1327" s="12" t="s">
        <v>3326</v>
      </c>
      <c r="D1327" s="12" t="s">
        <v>82</v>
      </c>
      <c r="E1327" s="12" t="s">
        <v>29</v>
      </c>
      <c r="F1327" s="12">
        <v>269</v>
      </c>
      <c r="G1327" s="13" t="s">
        <v>83</v>
      </c>
      <c r="H1327" s="13" t="s">
        <v>31</v>
      </c>
      <c r="I1327" s="13" t="s">
        <v>40</v>
      </c>
      <c r="J1327" s="13" t="s">
        <v>41</v>
      </c>
      <c r="K1327" s="14">
        <v>38.880000000000003</v>
      </c>
      <c r="L1327" s="14">
        <v>25</v>
      </c>
      <c r="M1327" s="14">
        <v>1.5552000000000001</v>
      </c>
      <c r="N1327" s="14" t="s">
        <v>34</v>
      </c>
      <c r="O1327" s="14">
        <v>70</v>
      </c>
      <c r="P1327" s="14"/>
      <c r="Q1327" s="15">
        <f>L1327*O1327</f>
        <v>1750</v>
      </c>
      <c r="R1327" s="16">
        <v>0</v>
      </c>
      <c r="S1327" s="16">
        <f>L1327*R1327</f>
        <v>0</v>
      </c>
      <c r="T1327" s="16">
        <f>Q1327-S1327</f>
        <v>1750</v>
      </c>
      <c r="U1327" s="16">
        <f>T1327*1</f>
        <v>1750</v>
      </c>
      <c r="V1327" s="16">
        <f>T1327-U1327</f>
        <v>0</v>
      </c>
      <c r="W1327" s="16"/>
      <c r="X1327" s="16"/>
      <c r="Y1327" s="13"/>
      <c r="Z1327" s="13" t="s">
        <v>35</v>
      </c>
    </row>
    <row r="1328" spans="1:26" x14ac:dyDescent="0.25">
      <c r="A1328" s="11">
        <v>45324</v>
      </c>
      <c r="B1328" s="12" t="s">
        <v>3327</v>
      </c>
      <c r="C1328" s="12" t="s">
        <v>3328</v>
      </c>
      <c r="D1328" s="12" t="s">
        <v>290</v>
      </c>
      <c r="E1328" s="12" t="s">
        <v>29</v>
      </c>
      <c r="F1328" s="12">
        <v>598</v>
      </c>
      <c r="G1328" s="13" t="s">
        <v>83</v>
      </c>
      <c r="H1328" s="13" t="s">
        <v>31</v>
      </c>
      <c r="I1328" s="13" t="s">
        <v>40</v>
      </c>
      <c r="J1328" s="13" t="s">
        <v>41</v>
      </c>
      <c r="K1328" s="14">
        <v>38.619999999999997</v>
      </c>
      <c r="L1328" s="14">
        <v>25</v>
      </c>
      <c r="M1328" s="14">
        <v>1.5448</v>
      </c>
      <c r="N1328" s="14" t="s">
        <v>34</v>
      </c>
      <c r="O1328" s="14">
        <v>70</v>
      </c>
      <c r="P1328" s="14"/>
      <c r="Q1328" s="15">
        <f>L1328*O1328</f>
        <v>1750</v>
      </c>
      <c r="R1328" s="16">
        <v>0</v>
      </c>
      <c r="S1328" s="16">
        <f>L1328*R1328</f>
        <v>0</v>
      </c>
      <c r="T1328" s="16">
        <f>Q1328-S1328</f>
        <v>1750</v>
      </c>
      <c r="U1328" s="16">
        <f>T1328*1</f>
        <v>1750</v>
      </c>
      <c r="V1328" s="16">
        <f>T1328-U1328</f>
        <v>0</v>
      </c>
      <c r="W1328" s="17"/>
      <c r="X1328" s="17"/>
      <c r="Y1328" s="13"/>
      <c r="Z1328" s="13" t="s">
        <v>35</v>
      </c>
    </row>
    <row r="1329" spans="1:26" x14ac:dyDescent="0.25">
      <c r="A1329" s="11">
        <v>45324</v>
      </c>
      <c r="B1329" s="12" t="s">
        <v>3329</v>
      </c>
      <c r="C1329" s="12" t="s">
        <v>3330</v>
      </c>
      <c r="D1329" s="12" t="s">
        <v>126</v>
      </c>
      <c r="E1329" s="12" t="s">
        <v>29</v>
      </c>
      <c r="F1329" s="12"/>
      <c r="G1329" s="13" t="s">
        <v>63</v>
      </c>
      <c r="H1329" s="13" t="s">
        <v>31</v>
      </c>
      <c r="I1329" s="13" t="s">
        <v>69</v>
      </c>
      <c r="J1329" s="13" t="s">
        <v>70</v>
      </c>
      <c r="K1329" s="14">
        <v>40.4</v>
      </c>
      <c r="L1329" s="14">
        <v>28</v>
      </c>
      <c r="M1329" s="14">
        <v>1.4428571428571428</v>
      </c>
      <c r="N1329" s="14">
        <v>87</v>
      </c>
      <c r="O1329" s="14" t="s">
        <v>34</v>
      </c>
      <c r="P1329" s="14"/>
      <c r="Q1329" s="16">
        <f>K1329*N1329</f>
        <v>3514.7999999999997</v>
      </c>
      <c r="R1329" s="16">
        <v>38</v>
      </c>
      <c r="S1329" s="16">
        <f>K1329*R1329</f>
        <v>1535.2</v>
      </c>
      <c r="T1329" s="16">
        <f>Q1329-S1329</f>
        <v>1979.5999999999997</v>
      </c>
      <c r="U1329" s="16">
        <f>T1329*1</f>
        <v>1979.5999999999997</v>
      </c>
      <c r="V1329" s="16">
        <f>T1329-U1329</f>
        <v>0</v>
      </c>
      <c r="W1329" s="16">
        <f>K1329*36</f>
        <v>1454.3999999999999</v>
      </c>
      <c r="X1329" s="16"/>
      <c r="Y1329" s="13" t="s">
        <v>53</v>
      </c>
      <c r="Z1329" s="13" t="s">
        <v>271</v>
      </c>
    </row>
    <row r="1330" spans="1:26" x14ac:dyDescent="0.25">
      <c r="A1330" s="11">
        <v>45324</v>
      </c>
      <c r="B1330" s="12" t="s">
        <v>3331</v>
      </c>
      <c r="C1330" s="12" t="s">
        <v>3332</v>
      </c>
      <c r="D1330" s="12" t="s">
        <v>86</v>
      </c>
      <c r="E1330" s="12" t="s">
        <v>29</v>
      </c>
      <c r="F1330" s="12"/>
      <c r="G1330" s="13" t="s">
        <v>282</v>
      </c>
      <c r="H1330" s="13" t="s">
        <v>31</v>
      </c>
      <c r="I1330" s="13" t="s">
        <v>40</v>
      </c>
      <c r="J1330" s="13" t="s">
        <v>41</v>
      </c>
      <c r="K1330" s="14">
        <v>39.880000000000003</v>
      </c>
      <c r="L1330" s="14">
        <v>27</v>
      </c>
      <c r="M1330" s="14">
        <v>1.4770370370370371</v>
      </c>
      <c r="N1330" s="14">
        <v>91</v>
      </c>
      <c r="O1330" s="14" t="s">
        <v>34</v>
      </c>
      <c r="P1330" s="14"/>
      <c r="Q1330" s="15">
        <f>+K1330*N1330</f>
        <v>3629.0800000000004</v>
      </c>
      <c r="R1330" s="16">
        <v>40</v>
      </c>
      <c r="S1330" s="16">
        <f>K1330*R1330</f>
        <v>1595.2</v>
      </c>
      <c r="T1330" s="16">
        <f>Q1330-S1330</f>
        <v>2033.8800000000003</v>
      </c>
      <c r="U1330" s="16">
        <f t="shared" ref="U1330:U1331" si="2069">T1330*1</f>
        <v>2033.8800000000003</v>
      </c>
      <c r="V1330" s="16">
        <f>T1330-U1330</f>
        <v>0</v>
      </c>
      <c r="W1330" s="16">
        <f>K1330*36</f>
        <v>1435.68</v>
      </c>
      <c r="X1330" s="17"/>
      <c r="Y1330" s="13" t="s">
        <v>53</v>
      </c>
      <c r="Z1330" s="13" t="s">
        <v>283</v>
      </c>
    </row>
    <row r="1331" spans="1:26" x14ac:dyDescent="0.25">
      <c r="A1331" s="11">
        <v>45324</v>
      </c>
      <c r="B1331" s="12" t="s">
        <v>3333</v>
      </c>
      <c r="C1331" s="12" t="s">
        <v>3334</v>
      </c>
      <c r="D1331" s="12" t="s">
        <v>73</v>
      </c>
      <c r="E1331" s="12" t="s">
        <v>29</v>
      </c>
      <c r="F1331" s="12"/>
      <c r="G1331" s="13" t="s">
        <v>282</v>
      </c>
      <c r="H1331" s="13" t="s">
        <v>31</v>
      </c>
      <c r="I1331" s="13" t="s">
        <v>69</v>
      </c>
      <c r="J1331" s="13" t="s">
        <v>70</v>
      </c>
      <c r="K1331" s="14">
        <v>39.78</v>
      </c>
      <c r="L1331" s="14">
        <v>27</v>
      </c>
      <c r="M1331" s="14">
        <v>1.4733333333333334</v>
      </c>
      <c r="N1331" s="14">
        <v>91</v>
      </c>
      <c r="O1331" s="14" t="s">
        <v>34</v>
      </c>
      <c r="P1331" s="14"/>
      <c r="Q1331" s="15">
        <f>+K1331*N1331</f>
        <v>3619.98</v>
      </c>
      <c r="R1331" s="16">
        <v>40</v>
      </c>
      <c r="S1331" s="16">
        <f>K1331*R1331</f>
        <v>1591.2</v>
      </c>
      <c r="T1331" s="16">
        <f>Q1331-S1331</f>
        <v>2028.78</v>
      </c>
      <c r="U1331" s="16">
        <f t="shared" si="2069"/>
        <v>2028.78</v>
      </c>
      <c r="V1331" s="16">
        <f>T1331-U1331</f>
        <v>0</v>
      </c>
      <c r="W1331" s="16">
        <f>K1331*36</f>
        <v>1432.08</v>
      </c>
      <c r="X1331" s="17"/>
      <c r="Y1331" s="13" t="s">
        <v>53</v>
      </c>
      <c r="Z1331" s="13" t="s">
        <v>283</v>
      </c>
    </row>
    <row r="1332" spans="1:26" x14ac:dyDescent="0.25">
      <c r="A1332" s="11">
        <v>45324</v>
      </c>
      <c r="B1332" s="12" t="s">
        <v>3335</v>
      </c>
      <c r="C1332" s="12" t="s">
        <v>3336</v>
      </c>
      <c r="D1332" s="12" t="s">
        <v>52</v>
      </c>
      <c r="E1332" s="12" t="s">
        <v>29</v>
      </c>
      <c r="F1332" s="12" t="s">
        <v>45</v>
      </c>
      <c r="G1332" s="13" t="s">
        <v>46</v>
      </c>
      <c r="H1332" s="13" t="s">
        <v>93</v>
      </c>
      <c r="I1332" s="13" t="s">
        <v>93</v>
      </c>
      <c r="J1332" s="13" t="s">
        <v>94</v>
      </c>
      <c r="K1332" s="14">
        <v>40.98</v>
      </c>
      <c r="L1332" s="14">
        <v>25</v>
      </c>
      <c r="M1332" s="14">
        <v>1.6391999999999998</v>
      </c>
      <c r="N1332" s="14">
        <v>15</v>
      </c>
      <c r="O1332" s="14" t="s">
        <v>34</v>
      </c>
      <c r="P1332" s="14"/>
      <c r="Q1332" s="15">
        <f t="shared" ref="Q1332" si="2070">+K1332*N1332</f>
        <v>614.69999999999993</v>
      </c>
      <c r="R1332" s="16">
        <v>0</v>
      </c>
      <c r="S1332" s="16">
        <f t="shared" ref="S1332" si="2071">+K1332*R1332</f>
        <v>0</v>
      </c>
      <c r="T1332" s="16">
        <f t="shared" ref="T1332" si="2072">+Q1332-S1332</f>
        <v>614.69999999999993</v>
      </c>
      <c r="U1332" s="16">
        <f>+T1332*0</f>
        <v>0</v>
      </c>
      <c r="V1332" s="16">
        <f>+T1332-U1332</f>
        <v>614.69999999999993</v>
      </c>
      <c r="W1332" s="16"/>
      <c r="X1332" s="16"/>
      <c r="Y1332" s="13"/>
      <c r="Z1332" s="13" t="s">
        <v>35</v>
      </c>
    </row>
    <row r="1333" spans="1:26" x14ac:dyDescent="0.25">
      <c r="A1333" s="11">
        <v>45324</v>
      </c>
      <c r="B1333" s="12" t="s">
        <v>3337</v>
      </c>
      <c r="C1333" s="12" t="s">
        <v>3338</v>
      </c>
      <c r="D1333" s="12" t="s">
        <v>909</v>
      </c>
      <c r="E1333" s="12" t="s">
        <v>29</v>
      </c>
      <c r="F1333" s="12" t="s">
        <v>3339</v>
      </c>
      <c r="G1333" s="13" t="s">
        <v>904</v>
      </c>
      <c r="H1333" s="13" t="s">
        <v>31</v>
      </c>
      <c r="I1333" s="13" t="s">
        <v>58</v>
      </c>
      <c r="J1333" s="13" t="s">
        <v>59</v>
      </c>
      <c r="K1333" s="14">
        <v>31.24</v>
      </c>
      <c r="L1333" s="14">
        <v>20</v>
      </c>
      <c r="M1333" s="14">
        <v>1.5619999999999998</v>
      </c>
      <c r="N1333" s="14" t="s">
        <v>34</v>
      </c>
      <c r="O1333" s="14">
        <v>72</v>
      </c>
      <c r="P1333" s="14"/>
      <c r="Q1333" s="16">
        <f>L1333*O1333</f>
        <v>1440</v>
      </c>
      <c r="R1333" s="16">
        <v>0</v>
      </c>
      <c r="S1333" s="16">
        <f>L1333*R1333</f>
        <v>0</v>
      </c>
      <c r="T1333" s="16">
        <f>Q1333-S1333</f>
        <v>1440</v>
      </c>
      <c r="U1333" s="16">
        <f>T1333*0</f>
        <v>0</v>
      </c>
      <c r="V1333" s="16">
        <f>T1333-U1333</f>
        <v>1440</v>
      </c>
      <c r="W1333" s="16"/>
      <c r="X1333" s="17"/>
      <c r="Y1333" s="13"/>
      <c r="Z1333" s="13" t="s">
        <v>35</v>
      </c>
    </row>
    <row r="1334" spans="1:26" x14ac:dyDescent="0.25">
      <c r="A1334" s="11">
        <v>45324</v>
      </c>
      <c r="B1334" s="12" t="s">
        <v>3340</v>
      </c>
      <c r="C1334" s="12" t="s">
        <v>3341</v>
      </c>
      <c r="D1334" s="12" t="s">
        <v>38</v>
      </c>
      <c r="E1334" s="12" t="s">
        <v>29</v>
      </c>
      <c r="F1334" s="12">
        <v>92331</v>
      </c>
      <c r="G1334" s="13" t="s">
        <v>39</v>
      </c>
      <c r="H1334" s="13" t="s">
        <v>31</v>
      </c>
      <c r="I1334" s="13" t="s">
        <v>69</v>
      </c>
      <c r="J1334" s="13" t="s">
        <v>70</v>
      </c>
      <c r="K1334" s="14">
        <v>38.020000000000003</v>
      </c>
      <c r="L1334" s="14">
        <v>25</v>
      </c>
      <c r="M1334" s="14">
        <v>1.5208000000000002</v>
      </c>
      <c r="N1334" s="14" t="s">
        <v>34</v>
      </c>
      <c r="O1334" s="14">
        <v>70</v>
      </c>
      <c r="P1334" s="14"/>
      <c r="Q1334" s="15">
        <f>+L1334*O1334</f>
        <v>1750</v>
      </c>
      <c r="R1334" s="16">
        <v>0</v>
      </c>
      <c r="S1334" s="16">
        <f>+L1334*R1334</f>
        <v>0</v>
      </c>
      <c r="T1334" s="16">
        <f>+Q1334-S1334</f>
        <v>1750</v>
      </c>
      <c r="U1334" s="16">
        <f>+T1334*0.75</f>
        <v>1312.5</v>
      </c>
      <c r="V1334" s="16">
        <f t="shared" ref="V1334" si="2073">+T1334-U1334</f>
        <v>437.5</v>
      </c>
      <c r="W1334" s="16"/>
      <c r="X1334" s="17"/>
      <c r="Y1334" s="13"/>
      <c r="Z1334" s="13" t="s">
        <v>35</v>
      </c>
    </row>
    <row r="1335" spans="1:26" x14ac:dyDescent="0.25">
      <c r="A1335" s="11">
        <v>45324</v>
      </c>
      <c r="B1335" s="12" t="s">
        <v>3342</v>
      </c>
      <c r="C1335" s="12" t="s">
        <v>3343</v>
      </c>
      <c r="D1335" s="12" t="s">
        <v>117</v>
      </c>
      <c r="E1335" s="12" t="s">
        <v>29</v>
      </c>
      <c r="F1335" s="12">
        <v>344</v>
      </c>
      <c r="G1335" s="13" t="s">
        <v>83</v>
      </c>
      <c r="H1335" s="13" t="s">
        <v>31</v>
      </c>
      <c r="I1335" s="13" t="s">
        <v>69</v>
      </c>
      <c r="J1335" s="13" t="s">
        <v>70</v>
      </c>
      <c r="K1335" s="14">
        <v>28.48</v>
      </c>
      <c r="L1335" s="14">
        <v>20</v>
      </c>
      <c r="M1335" s="14">
        <v>1.4239999999999999</v>
      </c>
      <c r="N1335" s="14" t="s">
        <v>34</v>
      </c>
      <c r="O1335" s="14">
        <v>72</v>
      </c>
      <c r="P1335" s="14"/>
      <c r="Q1335" s="15">
        <f>L1335*O1335</f>
        <v>1440</v>
      </c>
      <c r="R1335" s="16">
        <v>0</v>
      </c>
      <c r="S1335" s="16">
        <f>L1335*R1335</f>
        <v>0</v>
      </c>
      <c r="T1335" s="16">
        <f t="shared" ref="T1335:T1340" si="2074">Q1335-S1335</f>
        <v>1440</v>
      </c>
      <c r="U1335" s="16">
        <f>T1335*1</f>
        <v>1440</v>
      </c>
      <c r="V1335" s="16">
        <f t="shared" ref="V1335:V1340" si="2075">T1335-U1335</f>
        <v>0</v>
      </c>
      <c r="W1335" s="16"/>
      <c r="X1335" s="16"/>
      <c r="Y1335" s="13"/>
      <c r="Z1335" s="13" t="s">
        <v>35</v>
      </c>
    </row>
    <row r="1336" spans="1:26" x14ac:dyDescent="0.25">
      <c r="A1336" s="11">
        <v>45324</v>
      </c>
      <c r="B1336" s="12" t="s">
        <v>3344</v>
      </c>
      <c r="C1336" s="12" t="s">
        <v>3345</v>
      </c>
      <c r="D1336" s="12" t="s">
        <v>350</v>
      </c>
      <c r="E1336" s="12" t="s">
        <v>29</v>
      </c>
      <c r="F1336" s="12">
        <v>54206</v>
      </c>
      <c r="G1336" s="13" t="s">
        <v>101</v>
      </c>
      <c r="H1336" s="13" t="s">
        <v>31</v>
      </c>
      <c r="I1336" s="13" t="s">
        <v>40</v>
      </c>
      <c r="J1336" s="13" t="s">
        <v>41</v>
      </c>
      <c r="K1336" s="14">
        <v>33.44</v>
      </c>
      <c r="L1336" s="14">
        <v>25</v>
      </c>
      <c r="M1336" s="14">
        <v>1.3375999999999999</v>
      </c>
      <c r="N1336" s="14">
        <v>45</v>
      </c>
      <c r="O1336" s="14" t="s">
        <v>34</v>
      </c>
      <c r="P1336" s="14"/>
      <c r="Q1336" s="15">
        <f>K1336*N1336</f>
        <v>1504.8</v>
      </c>
      <c r="R1336" s="16">
        <v>0</v>
      </c>
      <c r="S1336" s="16">
        <f>K1336*R1336</f>
        <v>0</v>
      </c>
      <c r="T1336" s="16">
        <f t="shared" si="2074"/>
        <v>1504.8</v>
      </c>
      <c r="U1336" s="16">
        <f>T1336*1</f>
        <v>1504.8</v>
      </c>
      <c r="V1336" s="16">
        <f t="shared" si="2075"/>
        <v>0</v>
      </c>
      <c r="W1336" s="17">
        <v>0</v>
      </c>
      <c r="X1336" s="17"/>
      <c r="Y1336" s="13"/>
      <c r="Z1336" s="13" t="s">
        <v>35</v>
      </c>
    </row>
    <row r="1337" spans="1:26" x14ac:dyDescent="0.25">
      <c r="A1337" s="11">
        <v>45324</v>
      </c>
      <c r="B1337" s="12" t="s">
        <v>3346</v>
      </c>
      <c r="C1337" s="12" t="s">
        <v>3347</v>
      </c>
      <c r="D1337" s="12" t="s">
        <v>126</v>
      </c>
      <c r="E1337" s="12" t="s">
        <v>29</v>
      </c>
      <c r="F1337" s="12"/>
      <c r="G1337" s="13" t="s">
        <v>282</v>
      </c>
      <c r="H1337" s="13" t="s">
        <v>31</v>
      </c>
      <c r="I1337" s="13" t="s">
        <v>58</v>
      </c>
      <c r="J1337" s="13" t="s">
        <v>59</v>
      </c>
      <c r="K1337" s="14">
        <v>43.1</v>
      </c>
      <c r="L1337" s="14">
        <v>25</v>
      </c>
      <c r="M1337" s="14">
        <v>1.724</v>
      </c>
      <c r="N1337" s="14">
        <v>91</v>
      </c>
      <c r="O1337" s="14" t="s">
        <v>34</v>
      </c>
      <c r="P1337" s="14"/>
      <c r="Q1337" s="15">
        <f>+K1337*N1337</f>
        <v>3922.1</v>
      </c>
      <c r="R1337" s="16">
        <v>40</v>
      </c>
      <c r="S1337" s="16">
        <f>K1337*R1337</f>
        <v>1724</v>
      </c>
      <c r="T1337" s="16">
        <f t="shared" si="2074"/>
        <v>2198.1</v>
      </c>
      <c r="U1337" s="16">
        <f t="shared" ref="U1337" si="2076">T1337*1</f>
        <v>2198.1</v>
      </c>
      <c r="V1337" s="16">
        <f t="shared" si="2075"/>
        <v>0</v>
      </c>
      <c r="W1337" s="16">
        <f>K1337*36</f>
        <v>1551.6000000000001</v>
      </c>
      <c r="X1337" s="17"/>
      <c r="Y1337" s="13" t="s">
        <v>53</v>
      </c>
      <c r="Z1337" s="13" t="s">
        <v>283</v>
      </c>
    </row>
    <row r="1338" spans="1:26" x14ac:dyDescent="0.25">
      <c r="A1338" s="11">
        <v>45324</v>
      </c>
      <c r="B1338" s="12" t="s">
        <v>3348</v>
      </c>
      <c r="C1338" s="12" t="s">
        <v>3349</v>
      </c>
      <c r="D1338" s="12" t="s">
        <v>290</v>
      </c>
      <c r="E1338" s="12" t="s">
        <v>29</v>
      </c>
      <c r="F1338" s="12">
        <v>599</v>
      </c>
      <c r="G1338" s="13" t="s">
        <v>83</v>
      </c>
      <c r="H1338" s="13" t="s">
        <v>31</v>
      </c>
      <c r="I1338" s="13" t="s">
        <v>69</v>
      </c>
      <c r="J1338" s="13" t="s">
        <v>70</v>
      </c>
      <c r="K1338" s="14">
        <v>36.22</v>
      </c>
      <c r="L1338" s="14">
        <v>25</v>
      </c>
      <c r="M1338" s="14">
        <v>1.4487999999999999</v>
      </c>
      <c r="N1338" s="14" t="s">
        <v>34</v>
      </c>
      <c r="O1338" s="14">
        <v>72</v>
      </c>
      <c r="P1338" s="14"/>
      <c r="Q1338" s="15">
        <f>L1338*O1338</f>
        <v>1800</v>
      </c>
      <c r="R1338" s="16">
        <v>0</v>
      </c>
      <c r="S1338" s="16">
        <f>L1338*R1338</f>
        <v>0</v>
      </c>
      <c r="T1338" s="16">
        <f t="shared" si="2074"/>
        <v>1800</v>
      </c>
      <c r="U1338" s="16">
        <f>T1338*1</f>
        <v>1800</v>
      </c>
      <c r="V1338" s="16">
        <f t="shared" si="2075"/>
        <v>0</v>
      </c>
      <c r="W1338" s="16"/>
      <c r="X1338" s="17"/>
      <c r="Y1338" s="13"/>
      <c r="Z1338" s="13" t="s">
        <v>35</v>
      </c>
    </row>
    <row r="1339" spans="1:26" x14ac:dyDescent="0.25">
      <c r="A1339" s="11">
        <v>45324</v>
      </c>
      <c r="B1339" s="12" t="s">
        <v>3350</v>
      </c>
      <c r="C1339" s="12" t="s">
        <v>3351</v>
      </c>
      <c r="D1339" s="12" t="s">
        <v>86</v>
      </c>
      <c r="E1339" s="12" t="s">
        <v>29</v>
      </c>
      <c r="F1339" s="12"/>
      <c r="G1339" s="13" t="s">
        <v>282</v>
      </c>
      <c r="H1339" s="13" t="s">
        <v>31</v>
      </c>
      <c r="I1339" s="13" t="s">
        <v>40</v>
      </c>
      <c r="J1339" s="13" t="s">
        <v>41</v>
      </c>
      <c r="K1339" s="14">
        <v>40.26</v>
      </c>
      <c r="L1339" s="14">
        <v>28</v>
      </c>
      <c r="M1339" s="14">
        <v>1.4378571428571427</v>
      </c>
      <c r="N1339" s="14">
        <v>91</v>
      </c>
      <c r="O1339" s="14" t="s">
        <v>34</v>
      </c>
      <c r="P1339" s="14"/>
      <c r="Q1339" s="15">
        <f>+K1339*N1339</f>
        <v>3663.66</v>
      </c>
      <c r="R1339" s="16">
        <v>40</v>
      </c>
      <c r="S1339" s="16">
        <f>K1339*R1339</f>
        <v>1610.3999999999999</v>
      </c>
      <c r="T1339" s="16">
        <f t="shared" si="2074"/>
        <v>2053.2600000000002</v>
      </c>
      <c r="U1339" s="16">
        <f t="shared" ref="U1339:U1340" si="2077">T1339*1</f>
        <v>2053.2600000000002</v>
      </c>
      <c r="V1339" s="16">
        <f t="shared" si="2075"/>
        <v>0</v>
      </c>
      <c r="W1339" s="16">
        <f>K1339*36</f>
        <v>1449.36</v>
      </c>
      <c r="X1339" s="16"/>
      <c r="Y1339" s="13" t="s">
        <v>53</v>
      </c>
      <c r="Z1339" s="13" t="s">
        <v>283</v>
      </c>
    </row>
    <row r="1340" spans="1:26" x14ac:dyDescent="0.25">
      <c r="A1340" s="11">
        <v>45324</v>
      </c>
      <c r="B1340" s="12" t="s">
        <v>3352</v>
      </c>
      <c r="C1340" s="12" t="s">
        <v>3353</v>
      </c>
      <c r="D1340" s="12" t="s">
        <v>73</v>
      </c>
      <c r="E1340" s="12" t="s">
        <v>29</v>
      </c>
      <c r="F1340" s="12"/>
      <c r="G1340" s="13" t="s">
        <v>282</v>
      </c>
      <c r="H1340" s="13" t="s">
        <v>31</v>
      </c>
      <c r="I1340" s="13" t="s">
        <v>32</v>
      </c>
      <c r="J1340" s="13" t="s">
        <v>33</v>
      </c>
      <c r="K1340" s="14">
        <v>41.34</v>
      </c>
      <c r="L1340" s="14">
        <v>28</v>
      </c>
      <c r="M1340" s="14">
        <v>1.4764285714285716</v>
      </c>
      <c r="N1340" s="14">
        <v>83</v>
      </c>
      <c r="O1340" s="14" t="s">
        <v>34</v>
      </c>
      <c r="P1340" s="14"/>
      <c r="Q1340" s="15">
        <f>+K1340*N1340</f>
        <v>3431.2200000000003</v>
      </c>
      <c r="R1340" s="16">
        <v>40</v>
      </c>
      <c r="S1340" s="16">
        <f>K1340*R1340</f>
        <v>1653.6000000000001</v>
      </c>
      <c r="T1340" s="16">
        <f t="shared" si="2074"/>
        <v>1777.6200000000001</v>
      </c>
      <c r="U1340" s="16">
        <f t="shared" si="2077"/>
        <v>1777.6200000000001</v>
      </c>
      <c r="V1340" s="16">
        <f t="shared" si="2075"/>
        <v>0</v>
      </c>
      <c r="W1340" s="16">
        <f>K1340*36</f>
        <v>1488.2400000000002</v>
      </c>
      <c r="X1340" s="17"/>
      <c r="Y1340" s="13" t="s">
        <v>53</v>
      </c>
      <c r="Z1340" s="13" t="s">
        <v>283</v>
      </c>
    </row>
    <row r="1341" spans="1:26" x14ac:dyDescent="0.25">
      <c r="A1341" s="11">
        <v>45324</v>
      </c>
      <c r="B1341" s="12" t="s">
        <v>3354</v>
      </c>
      <c r="C1341" s="12" t="s">
        <v>3355</v>
      </c>
      <c r="D1341" s="12" t="s">
        <v>38</v>
      </c>
      <c r="E1341" s="12" t="s">
        <v>29</v>
      </c>
      <c r="F1341" s="12">
        <v>92332</v>
      </c>
      <c r="G1341" s="13" t="s">
        <v>39</v>
      </c>
      <c r="H1341" s="13" t="s">
        <v>31</v>
      </c>
      <c r="I1341" s="13" t="s">
        <v>58</v>
      </c>
      <c r="J1341" s="13" t="s">
        <v>59</v>
      </c>
      <c r="K1341" s="14">
        <v>39.82</v>
      </c>
      <c r="L1341" s="14">
        <v>25</v>
      </c>
      <c r="M1341" s="14">
        <v>1.5928</v>
      </c>
      <c r="N1341" s="14" t="s">
        <v>34</v>
      </c>
      <c r="O1341" s="14">
        <v>68</v>
      </c>
      <c r="P1341" s="14"/>
      <c r="Q1341" s="15">
        <f>+L1341*O1341</f>
        <v>1700</v>
      </c>
      <c r="R1341" s="16">
        <v>0</v>
      </c>
      <c r="S1341" s="16">
        <f>+L1341*R1341</f>
        <v>0</v>
      </c>
      <c r="T1341" s="16">
        <f>+Q1341-S1341</f>
        <v>1700</v>
      </c>
      <c r="U1341" s="16">
        <f>+T1341*0.75</f>
        <v>1275</v>
      </c>
      <c r="V1341" s="16">
        <f>+T1341-U1341</f>
        <v>425</v>
      </c>
      <c r="W1341" s="16"/>
      <c r="X1341" s="17"/>
      <c r="Y1341" s="13"/>
      <c r="Z1341" s="13" t="s">
        <v>35</v>
      </c>
    </row>
    <row r="1342" spans="1:26" x14ac:dyDescent="0.25">
      <c r="A1342" s="11">
        <v>45324</v>
      </c>
      <c r="B1342" s="12" t="s">
        <v>3356</v>
      </c>
      <c r="C1342" s="12" t="s">
        <v>3357</v>
      </c>
      <c r="D1342" s="12" t="s">
        <v>3358</v>
      </c>
      <c r="E1342" s="12" t="s">
        <v>29</v>
      </c>
      <c r="F1342" s="12">
        <v>20896</v>
      </c>
      <c r="G1342" s="13" t="s">
        <v>101</v>
      </c>
      <c r="H1342" s="13" t="s">
        <v>31</v>
      </c>
      <c r="I1342" s="13" t="s">
        <v>40</v>
      </c>
      <c r="J1342" s="13" t="s">
        <v>41</v>
      </c>
      <c r="K1342" s="14">
        <v>32.82</v>
      </c>
      <c r="L1342" s="14">
        <v>25</v>
      </c>
      <c r="M1342" s="14">
        <v>1.3128</v>
      </c>
      <c r="N1342" s="14">
        <v>45</v>
      </c>
      <c r="O1342" s="14" t="s">
        <v>34</v>
      </c>
      <c r="P1342" s="14"/>
      <c r="Q1342" s="15">
        <f>K1342*N1342</f>
        <v>1476.9</v>
      </c>
      <c r="R1342" s="16">
        <v>0</v>
      </c>
      <c r="S1342" s="16">
        <f>K1342*R1342</f>
        <v>0</v>
      </c>
      <c r="T1342" s="16">
        <f>Q1342-S1342</f>
        <v>1476.9</v>
      </c>
      <c r="U1342" s="16">
        <f>T1342*1</f>
        <v>1476.9</v>
      </c>
      <c r="V1342" s="16">
        <f>T1342-U1342</f>
        <v>0</v>
      </c>
      <c r="W1342" s="17">
        <v>0</v>
      </c>
      <c r="X1342" s="17"/>
      <c r="Y1342" s="13"/>
      <c r="Z1342" s="13" t="s">
        <v>35</v>
      </c>
    </row>
    <row r="1343" spans="1:26" x14ac:dyDescent="0.25">
      <c r="A1343" s="11">
        <v>45324</v>
      </c>
      <c r="B1343" s="12" t="s">
        <v>3359</v>
      </c>
      <c r="C1343" s="12" t="s">
        <v>3360</v>
      </c>
      <c r="D1343" s="12" t="s">
        <v>186</v>
      </c>
      <c r="E1343" s="12" t="s">
        <v>29</v>
      </c>
      <c r="F1343" s="12" t="s">
        <v>45</v>
      </c>
      <c r="G1343" s="13" t="s">
        <v>46</v>
      </c>
      <c r="H1343" s="13" t="s">
        <v>31</v>
      </c>
      <c r="I1343" s="13" t="s">
        <v>58</v>
      </c>
      <c r="J1343" s="13" t="s">
        <v>59</v>
      </c>
      <c r="K1343" s="14">
        <v>9.76</v>
      </c>
      <c r="L1343" s="14">
        <v>6</v>
      </c>
      <c r="M1343" s="14">
        <v>1.6266666666666667</v>
      </c>
      <c r="N1343" s="14">
        <v>45</v>
      </c>
      <c r="O1343" s="14" t="s">
        <v>34</v>
      </c>
      <c r="P1343" s="14"/>
      <c r="Q1343" s="15">
        <f t="shared" ref="Q1343" si="2078">+K1343*N1343</f>
        <v>439.2</v>
      </c>
      <c r="R1343" s="16">
        <v>0</v>
      </c>
      <c r="S1343" s="16">
        <f t="shared" ref="S1343" si="2079">+K1343*R1343</f>
        <v>0</v>
      </c>
      <c r="T1343" s="16">
        <f t="shared" ref="T1343" si="2080">+Q1343-S1343</f>
        <v>439.2</v>
      </c>
      <c r="U1343" s="16">
        <f t="shared" ref="U1343" si="2081">+T1343*0</f>
        <v>0</v>
      </c>
      <c r="V1343" s="16">
        <f>+T1343-U1343</f>
        <v>439.2</v>
      </c>
      <c r="W1343" s="16"/>
      <c r="X1343" s="17"/>
      <c r="Y1343" s="13"/>
      <c r="Z1343" s="13" t="s">
        <v>35</v>
      </c>
    </row>
    <row r="1344" spans="1:26" x14ac:dyDescent="0.25">
      <c r="A1344" s="11">
        <v>45324</v>
      </c>
      <c r="B1344" s="12" t="s">
        <v>3361</v>
      </c>
      <c r="C1344" s="12" t="s">
        <v>3362</v>
      </c>
      <c r="D1344" s="12" t="s">
        <v>303</v>
      </c>
      <c r="E1344" s="12" t="s">
        <v>29</v>
      </c>
      <c r="F1344" s="12">
        <v>493</v>
      </c>
      <c r="G1344" s="13" t="s">
        <v>145</v>
      </c>
      <c r="H1344" s="13" t="s">
        <v>31</v>
      </c>
      <c r="I1344" s="13" t="s">
        <v>58</v>
      </c>
      <c r="J1344" s="13" t="s">
        <v>59</v>
      </c>
      <c r="K1344" s="14">
        <v>42.2</v>
      </c>
      <c r="L1344" s="14">
        <v>25</v>
      </c>
      <c r="M1344" s="14">
        <v>1.6880000000000002</v>
      </c>
      <c r="N1344" s="14">
        <v>43</v>
      </c>
      <c r="O1344" s="14" t="s">
        <v>34</v>
      </c>
      <c r="P1344" s="14"/>
      <c r="Q1344" s="16">
        <f>K1344*N1344</f>
        <v>1814.6000000000001</v>
      </c>
      <c r="R1344" s="16">
        <v>0</v>
      </c>
      <c r="S1344" s="16">
        <f>K1344*R1344</f>
        <v>0</v>
      </c>
      <c r="T1344" s="16">
        <f>Q1344-S1344</f>
        <v>1814.6000000000001</v>
      </c>
      <c r="U1344" s="16">
        <f>T1344*1</f>
        <v>1814.6000000000001</v>
      </c>
      <c r="V1344" s="16">
        <f>T1344-U1344</f>
        <v>0</v>
      </c>
      <c r="W1344" s="16"/>
      <c r="X1344" s="16"/>
      <c r="Y1344" s="13"/>
      <c r="Z1344" s="13" t="s">
        <v>35</v>
      </c>
    </row>
    <row r="1345" spans="1:26" x14ac:dyDescent="0.25">
      <c r="A1345" s="11">
        <v>45324</v>
      </c>
      <c r="B1345" s="12" t="s">
        <v>3363</v>
      </c>
      <c r="C1345" s="12" t="s">
        <v>3364</v>
      </c>
      <c r="D1345" s="12" t="s">
        <v>3365</v>
      </c>
      <c r="E1345" s="12" t="s">
        <v>29</v>
      </c>
      <c r="F1345" s="12" t="s">
        <v>45</v>
      </c>
      <c r="G1345" s="13" t="s">
        <v>46</v>
      </c>
      <c r="H1345" s="13" t="s">
        <v>31</v>
      </c>
      <c r="I1345" s="13" t="s">
        <v>58</v>
      </c>
      <c r="J1345" s="13" t="s">
        <v>59</v>
      </c>
      <c r="K1345" s="14">
        <v>1.42</v>
      </c>
      <c r="L1345" s="14">
        <v>1</v>
      </c>
      <c r="M1345" s="14">
        <v>1.42</v>
      </c>
      <c r="N1345" s="14">
        <v>45</v>
      </c>
      <c r="O1345" s="14" t="s">
        <v>34</v>
      </c>
      <c r="P1345" s="14"/>
      <c r="Q1345" s="15">
        <f t="shared" ref="Q1345" si="2082">+K1345*N1345</f>
        <v>63.9</v>
      </c>
      <c r="R1345" s="16">
        <v>0</v>
      </c>
      <c r="S1345" s="16">
        <f t="shared" ref="S1345" si="2083">+K1345*R1345</f>
        <v>0</v>
      </c>
      <c r="T1345" s="16">
        <f t="shared" ref="T1345" si="2084">+Q1345-S1345</f>
        <v>63.9</v>
      </c>
      <c r="U1345" s="16">
        <f t="shared" ref="U1345" si="2085">+T1345*0</f>
        <v>0</v>
      </c>
      <c r="V1345" s="16">
        <f>+T1345-U1345</f>
        <v>63.9</v>
      </c>
      <c r="W1345" s="17"/>
      <c r="X1345" s="16"/>
      <c r="Y1345" s="13"/>
      <c r="Z1345" s="13" t="s">
        <v>35</v>
      </c>
    </row>
    <row r="1346" spans="1:26" x14ac:dyDescent="0.25">
      <c r="A1346" s="11">
        <v>45324</v>
      </c>
      <c r="B1346" s="12" t="s">
        <v>3366</v>
      </c>
      <c r="C1346" s="12" t="s">
        <v>3367</v>
      </c>
      <c r="D1346" s="12" t="s">
        <v>909</v>
      </c>
      <c r="E1346" s="12" t="s">
        <v>29</v>
      </c>
      <c r="F1346" s="12" t="s">
        <v>3368</v>
      </c>
      <c r="G1346" s="13" t="s">
        <v>904</v>
      </c>
      <c r="H1346" s="13" t="s">
        <v>31</v>
      </c>
      <c r="I1346" s="13" t="s">
        <v>58</v>
      </c>
      <c r="J1346" s="13" t="s">
        <v>59</v>
      </c>
      <c r="K1346" s="14">
        <v>31.32</v>
      </c>
      <c r="L1346" s="14">
        <v>20</v>
      </c>
      <c r="M1346" s="14">
        <v>1.5660000000000001</v>
      </c>
      <c r="N1346" s="14" t="s">
        <v>34</v>
      </c>
      <c r="O1346" s="14">
        <v>72</v>
      </c>
      <c r="P1346" s="14"/>
      <c r="Q1346" s="16">
        <f>L1346*O1346</f>
        <v>1440</v>
      </c>
      <c r="R1346" s="16">
        <v>0</v>
      </c>
      <c r="S1346" s="16">
        <f>L1346*R1346</f>
        <v>0</v>
      </c>
      <c r="T1346" s="16">
        <f>Q1346-S1346</f>
        <v>1440</v>
      </c>
      <c r="U1346" s="16">
        <f>T1346*0</f>
        <v>0</v>
      </c>
      <c r="V1346" s="16">
        <f>T1346-U1346</f>
        <v>1440</v>
      </c>
      <c r="W1346" s="17"/>
      <c r="X1346" s="17"/>
      <c r="Y1346" s="13"/>
      <c r="Z1346" s="13" t="s">
        <v>35</v>
      </c>
    </row>
    <row r="1347" spans="1:26" x14ac:dyDescent="0.25">
      <c r="A1347" s="11">
        <v>45324</v>
      </c>
      <c r="B1347" s="12" t="s">
        <v>3369</v>
      </c>
      <c r="C1347" s="12" t="s">
        <v>3370</v>
      </c>
      <c r="D1347" s="12" t="s">
        <v>3365</v>
      </c>
      <c r="E1347" s="12" t="s">
        <v>29</v>
      </c>
      <c r="F1347" s="12" t="s">
        <v>45</v>
      </c>
      <c r="G1347" s="13" t="s">
        <v>46</v>
      </c>
      <c r="H1347" s="13" t="s">
        <v>31</v>
      </c>
      <c r="I1347" s="13" t="s">
        <v>58</v>
      </c>
      <c r="J1347" s="13" t="s">
        <v>59</v>
      </c>
      <c r="K1347" s="14">
        <v>1.86</v>
      </c>
      <c r="L1347" s="14">
        <v>1</v>
      </c>
      <c r="M1347" s="14">
        <v>1.86</v>
      </c>
      <c r="N1347" s="14">
        <v>45</v>
      </c>
      <c r="O1347" s="14" t="s">
        <v>34</v>
      </c>
      <c r="P1347" s="14"/>
      <c r="Q1347" s="15">
        <f t="shared" ref="Q1347" si="2086">+K1347*N1347</f>
        <v>83.7</v>
      </c>
      <c r="R1347" s="16">
        <v>0</v>
      </c>
      <c r="S1347" s="16">
        <f t="shared" ref="S1347" si="2087">+K1347*R1347</f>
        <v>0</v>
      </c>
      <c r="T1347" s="16">
        <f t="shared" ref="T1347" si="2088">+Q1347-S1347</f>
        <v>83.7</v>
      </c>
      <c r="U1347" s="16">
        <f t="shared" ref="U1347" si="2089">+T1347*0</f>
        <v>0</v>
      </c>
      <c r="V1347" s="16">
        <f>+T1347-U1347</f>
        <v>83.7</v>
      </c>
      <c r="W1347" s="16"/>
      <c r="X1347" s="16"/>
      <c r="Y1347" s="13"/>
      <c r="Z1347" s="13" t="s">
        <v>35</v>
      </c>
    </row>
    <row r="1348" spans="1:26" x14ac:dyDescent="0.25">
      <c r="A1348" s="11">
        <v>45324</v>
      </c>
      <c r="B1348" s="12" t="s">
        <v>3371</v>
      </c>
      <c r="C1348" s="12" t="s">
        <v>3372</v>
      </c>
      <c r="D1348" s="12" t="s">
        <v>38</v>
      </c>
      <c r="E1348" s="12" t="s">
        <v>29</v>
      </c>
      <c r="F1348" s="12">
        <v>92333</v>
      </c>
      <c r="G1348" s="13" t="s">
        <v>39</v>
      </c>
      <c r="H1348" s="13" t="s">
        <v>31</v>
      </c>
      <c r="I1348" s="13" t="s">
        <v>40</v>
      </c>
      <c r="J1348" s="13" t="s">
        <v>41</v>
      </c>
      <c r="K1348" s="14">
        <v>38.44</v>
      </c>
      <c r="L1348" s="14">
        <v>25</v>
      </c>
      <c r="M1348" s="14">
        <v>1.5375999999999999</v>
      </c>
      <c r="N1348" s="14" t="s">
        <v>34</v>
      </c>
      <c r="O1348" s="14">
        <v>68</v>
      </c>
      <c r="P1348" s="14"/>
      <c r="Q1348" s="15">
        <f>+L1348*O1348</f>
        <v>1700</v>
      </c>
      <c r="R1348" s="16">
        <v>0</v>
      </c>
      <c r="S1348" s="16">
        <f>+L1348*R1348</f>
        <v>0</v>
      </c>
      <c r="T1348" s="16">
        <f>+Q1348-S1348</f>
        <v>1700</v>
      </c>
      <c r="U1348" s="16">
        <f>+T1348*0.75</f>
        <v>1275</v>
      </c>
      <c r="V1348" s="16">
        <f t="shared" ref="V1348" si="2090">+T1348-U1348</f>
        <v>425</v>
      </c>
      <c r="W1348" s="16"/>
      <c r="X1348" s="16"/>
      <c r="Y1348" s="13"/>
      <c r="Z1348" s="13" t="s">
        <v>35</v>
      </c>
    </row>
    <row r="1349" spans="1:26" x14ac:dyDescent="0.25">
      <c r="A1349" s="11">
        <v>45324</v>
      </c>
      <c r="B1349" s="12" t="s">
        <v>3373</v>
      </c>
      <c r="C1349" s="12" t="s">
        <v>3374</v>
      </c>
      <c r="D1349" s="12" t="s">
        <v>902</v>
      </c>
      <c r="E1349" s="12" t="s">
        <v>29</v>
      </c>
      <c r="F1349" s="12" t="s">
        <v>3375</v>
      </c>
      <c r="G1349" s="13" t="s">
        <v>904</v>
      </c>
      <c r="H1349" s="13" t="s">
        <v>31</v>
      </c>
      <c r="I1349" s="13" t="s">
        <v>58</v>
      </c>
      <c r="J1349" s="13" t="s">
        <v>59</v>
      </c>
      <c r="K1349" s="14">
        <v>30.38</v>
      </c>
      <c r="L1349" s="14">
        <v>20</v>
      </c>
      <c r="M1349" s="14">
        <v>1.5189999999999999</v>
      </c>
      <c r="N1349" s="14" t="s">
        <v>34</v>
      </c>
      <c r="O1349" s="14">
        <v>72</v>
      </c>
      <c r="P1349" s="14"/>
      <c r="Q1349" s="16">
        <f>L1349*O1349</f>
        <v>1440</v>
      </c>
      <c r="R1349" s="16">
        <v>0</v>
      </c>
      <c r="S1349" s="16">
        <f>L1349*R1349</f>
        <v>0</v>
      </c>
      <c r="T1349" s="16">
        <f>Q1349-S1349</f>
        <v>1440</v>
      </c>
      <c r="U1349" s="16">
        <f>T1349*0</f>
        <v>0</v>
      </c>
      <c r="V1349" s="16">
        <f>T1349-U1349</f>
        <v>1440</v>
      </c>
      <c r="W1349" s="17"/>
      <c r="X1349" s="17"/>
      <c r="Y1349" s="13"/>
      <c r="Z1349" s="13" t="s">
        <v>35</v>
      </c>
    </row>
    <row r="1350" spans="1:26" x14ac:dyDescent="0.25">
      <c r="A1350" s="11">
        <v>45324</v>
      </c>
      <c r="B1350" s="12" t="s">
        <v>3376</v>
      </c>
      <c r="C1350" s="12" t="s">
        <v>3377</v>
      </c>
      <c r="D1350" s="12" t="s">
        <v>82</v>
      </c>
      <c r="E1350" s="12" t="s">
        <v>29</v>
      </c>
      <c r="F1350" s="12">
        <v>36</v>
      </c>
      <c r="G1350" s="13" t="s">
        <v>83</v>
      </c>
      <c r="H1350" s="13" t="s">
        <v>31</v>
      </c>
      <c r="I1350" s="13" t="s">
        <v>40</v>
      </c>
      <c r="J1350" s="13" t="s">
        <v>41</v>
      </c>
      <c r="K1350" s="14">
        <v>38.979999999999997</v>
      </c>
      <c r="L1350" s="14">
        <v>25</v>
      </c>
      <c r="M1350" s="14">
        <v>1.5591999999999999</v>
      </c>
      <c r="N1350" s="14" t="s">
        <v>34</v>
      </c>
      <c r="O1350" s="14">
        <v>70</v>
      </c>
      <c r="P1350" s="14"/>
      <c r="Q1350" s="15">
        <f>L1350*O1350</f>
        <v>1750</v>
      </c>
      <c r="R1350" s="16">
        <v>0</v>
      </c>
      <c r="S1350" s="16">
        <f>L1350*R1350</f>
        <v>0</v>
      </c>
      <c r="T1350" s="16">
        <f>Q1350-S1350</f>
        <v>1750</v>
      </c>
      <c r="U1350" s="16">
        <f>T1350*1</f>
        <v>1750</v>
      </c>
      <c r="V1350" s="16">
        <f>T1350-U1350</f>
        <v>0</v>
      </c>
      <c r="W1350" s="16"/>
      <c r="X1350" s="17"/>
      <c r="Y1350" s="13"/>
      <c r="Z1350" s="13" t="s">
        <v>35</v>
      </c>
    </row>
    <row r="1351" spans="1:26" x14ac:dyDescent="0.25">
      <c r="A1351" s="11">
        <v>45324</v>
      </c>
      <c r="B1351" s="12" t="s">
        <v>3378</v>
      </c>
      <c r="C1351" s="12" t="s">
        <v>3379</v>
      </c>
      <c r="D1351" s="12" t="s">
        <v>117</v>
      </c>
      <c r="E1351" s="12" t="s">
        <v>29</v>
      </c>
      <c r="F1351" s="12">
        <v>348</v>
      </c>
      <c r="G1351" s="13" t="s">
        <v>83</v>
      </c>
      <c r="H1351" s="13" t="s">
        <v>31</v>
      </c>
      <c r="I1351" s="13" t="s">
        <v>69</v>
      </c>
      <c r="J1351" s="13" t="s">
        <v>70</v>
      </c>
      <c r="K1351" s="14">
        <v>28.72</v>
      </c>
      <c r="L1351" s="14">
        <v>20</v>
      </c>
      <c r="M1351" s="14">
        <v>1.4359999999999999</v>
      </c>
      <c r="N1351" s="14" t="s">
        <v>34</v>
      </c>
      <c r="O1351" s="14">
        <v>72</v>
      </c>
      <c r="P1351" s="14"/>
      <c r="Q1351" s="15">
        <f>L1351*O1351</f>
        <v>1440</v>
      </c>
      <c r="R1351" s="16">
        <v>0</v>
      </c>
      <c r="S1351" s="16">
        <f>L1351*R1351</f>
        <v>0</v>
      </c>
      <c r="T1351" s="16">
        <f>Q1351-S1351</f>
        <v>1440</v>
      </c>
      <c r="U1351" s="16">
        <f>T1351*1</f>
        <v>1440</v>
      </c>
      <c r="V1351" s="16">
        <f>T1351-U1351</f>
        <v>0</v>
      </c>
      <c r="W1351" s="16"/>
      <c r="X1351" s="16"/>
      <c r="Y1351" s="13"/>
      <c r="Z1351" s="13" t="s">
        <v>35</v>
      </c>
    </row>
    <row r="1352" spans="1:26" x14ac:dyDescent="0.25">
      <c r="A1352" s="11">
        <v>45325</v>
      </c>
      <c r="B1352" s="12" t="s">
        <v>3380</v>
      </c>
      <c r="C1352" s="12" t="s">
        <v>3381</v>
      </c>
      <c r="D1352" s="12" t="s">
        <v>38</v>
      </c>
      <c r="E1352" s="12" t="s">
        <v>29</v>
      </c>
      <c r="F1352" s="12">
        <v>92334</v>
      </c>
      <c r="G1352" s="13" t="s">
        <v>39</v>
      </c>
      <c r="H1352" s="13" t="s">
        <v>31</v>
      </c>
      <c r="I1352" s="13" t="s">
        <v>58</v>
      </c>
      <c r="J1352" s="13" t="s">
        <v>59</v>
      </c>
      <c r="K1352" s="14">
        <v>41.82</v>
      </c>
      <c r="L1352" s="14">
        <v>25</v>
      </c>
      <c r="M1352" s="14">
        <v>1.6728000000000001</v>
      </c>
      <c r="N1352" s="14" t="s">
        <v>34</v>
      </c>
      <c r="O1352" s="14">
        <v>68</v>
      </c>
      <c r="P1352" s="14"/>
      <c r="Q1352" s="15">
        <f>+L1352*O1352</f>
        <v>1700</v>
      </c>
      <c r="R1352" s="16">
        <v>0</v>
      </c>
      <c r="S1352" s="16">
        <f>+L1352*R1352</f>
        <v>0</v>
      </c>
      <c r="T1352" s="16">
        <f>+Q1352-S1352</f>
        <v>1700</v>
      </c>
      <c r="U1352" s="16">
        <f>+T1352*0.75</f>
        <v>1275</v>
      </c>
      <c r="V1352" s="16">
        <f>+T1352-U1352</f>
        <v>425</v>
      </c>
      <c r="W1352" s="18"/>
      <c r="X1352" s="17"/>
      <c r="Y1352" s="13"/>
      <c r="Z1352" s="13" t="s">
        <v>35</v>
      </c>
    </row>
    <row r="1353" spans="1:26" x14ac:dyDescent="0.25">
      <c r="A1353" s="11">
        <v>45325</v>
      </c>
      <c r="B1353" s="12" t="s">
        <v>3382</v>
      </c>
      <c r="C1353" s="12" t="s">
        <v>3383</v>
      </c>
      <c r="D1353" s="12" t="s">
        <v>144</v>
      </c>
      <c r="E1353" s="12" t="s">
        <v>29</v>
      </c>
      <c r="F1353" s="12">
        <v>494</v>
      </c>
      <c r="G1353" s="13" t="s">
        <v>145</v>
      </c>
      <c r="H1353" s="13" t="s">
        <v>31</v>
      </c>
      <c r="I1353" s="13" t="s">
        <v>40</v>
      </c>
      <c r="J1353" s="13" t="s">
        <v>41</v>
      </c>
      <c r="K1353" s="14">
        <v>38.54</v>
      </c>
      <c r="L1353" s="14">
        <v>25</v>
      </c>
      <c r="M1353" s="14">
        <v>1.5415999999999999</v>
      </c>
      <c r="N1353" s="14">
        <v>46</v>
      </c>
      <c r="O1353" s="14" t="s">
        <v>34</v>
      </c>
      <c r="P1353" s="14"/>
      <c r="Q1353" s="16">
        <f>K1353*N1353</f>
        <v>1772.84</v>
      </c>
      <c r="R1353" s="16">
        <v>0</v>
      </c>
      <c r="S1353" s="16">
        <f>K1353*R1353</f>
        <v>0</v>
      </c>
      <c r="T1353" s="16">
        <f>Q1353-S1353</f>
        <v>1772.84</v>
      </c>
      <c r="U1353" s="16">
        <f>T1353*1</f>
        <v>1772.84</v>
      </c>
      <c r="V1353" s="16">
        <f>T1353-U1353</f>
        <v>0</v>
      </c>
      <c r="W1353" s="16"/>
      <c r="X1353" s="17"/>
      <c r="Y1353" s="13"/>
      <c r="Z1353" s="13" t="s">
        <v>35</v>
      </c>
    </row>
    <row r="1354" spans="1:26" x14ac:dyDescent="0.25">
      <c r="A1354" s="11">
        <v>45325</v>
      </c>
      <c r="B1354" s="12" t="s">
        <v>3384</v>
      </c>
      <c r="C1354" s="12" t="s">
        <v>3385</v>
      </c>
      <c r="D1354" s="12" t="s">
        <v>410</v>
      </c>
      <c r="E1354" s="12" t="s">
        <v>29</v>
      </c>
      <c r="F1354" s="12">
        <v>495</v>
      </c>
      <c r="G1354" s="13" t="s">
        <v>145</v>
      </c>
      <c r="H1354" s="13" t="s">
        <v>31</v>
      </c>
      <c r="I1354" s="13" t="s">
        <v>69</v>
      </c>
      <c r="J1354" s="13" t="s">
        <v>70</v>
      </c>
      <c r="K1354" s="14">
        <v>37.96</v>
      </c>
      <c r="L1354" s="14">
        <v>25</v>
      </c>
      <c r="M1354" s="14">
        <v>1.5184</v>
      </c>
      <c r="N1354" s="14">
        <v>48</v>
      </c>
      <c r="O1354" s="14" t="s">
        <v>34</v>
      </c>
      <c r="P1354" s="14"/>
      <c r="Q1354" s="16">
        <f>K1354*N1354</f>
        <v>1822.08</v>
      </c>
      <c r="R1354" s="16">
        <v>0</v>
      </c>
      <c r="S1354" s="16">
        <f>K1354*R1354</f>
        <v>0</v>
      </c>
      <c r="T1354" s="16">
        <f>Q1354-S1354</f>
        <v>1822.08</v>
      </c>
      <c r="U1354" s="16">
        <f>T1354*1</f>
        <v>1822.08</v>
      </c>
      <c r="V1354" s="16">
        <f>T1354-U1354</f>
        <v>0</v>
      </c>
      <c r="W1354" s="17"/>
      <c r="X1354" s="16"/>
      <c r="Y1354" s="13"/>
      <c r="Z1354" s="13" t="s">
        <v>35</v>
      </c>
    </row>
    <row r="1355" spans="1:26" x14ac:dyDescent="0.25">
      <c r="A1355" s="11">
        <v>45325</v>
      </c>
      <c r="B1355" s="12" t="s">
        <v>1651</v>
      </c>
      <c r="C1355" s="12" t="s">
        <v>3386</v>
      </c>
      <c r="D1355" s="12" t="s">
        <v>68</v>
      </c>
      <c r="E1355" s="12" t="s">
        <v>29</v>
      </c>
      <c r="F1355" s="12">
        <v>602</v>
      </c>
      <c r="G1355" s="13" t="s">
        <v>83</v>
      </c>
      <c r="H1355" s="13" t="s">
        <v>31</v>
      </c>
      <c r="I1355" s="13" t="s">
        <v>58</v>
      </c>
      <c r="J1355" s="13" t="s">
        <v>59</v>
      </c>
      <c r="K1355" s="14">
        <v>43.74</v>
      </c>
      <c r="L1355" s="14">
        <v>25</v>
      </c>
      <c r="M1355" s="14">
        <v>1.7496</v>
      </c>
      <c r="N1355" s="14" t="s">
        <v>34</v>
      </c>
      <c r="O1355" s="14">
        <v>70</v>
      </c>
      <c r="P1355" s="14"/>
      <c r="Q1355" s="15">
        <f>L1355*O1355</f>
        <v>1750</v>
      </c>
      <c r="R1355" s="16">
        <v>0</v>
      </c>
      <c r="S1355" s="16">
        <f>L1355*R1355</f>
        <v>0</v>
      </c>
      <c r="T1355" s="16">
        <f>Q1355-S1355</f>
        <v>1750</v>
      </c>
      <c r="U1355" s="16">
        <f>T1355*1</f>
        <v>1750</v>
      </c>
      <c r="V1355" s="16">
        <f>T1355-U1355</f>
        <v>0</v>
      </c>
      <c r="W1355" s="17"/>
      <c r="X1355" s="17"/>
      <c r="Y1355" s="13"/>
      <c r="Z1355" s="13" t="s">
        <v>35</v>
      </c>
    </row>
    <row r="1356" spans="1:26" x14ac:dyDescent="0.25">
      <c r="A1356" s="11">
        <v>45325</v>
      </c>
      <c r="B1356" s="12" t="s">
        <v>3387</v>
      </c>
      <c r="C1356" s="12" t="s">
        <v>3388</v>
      </c>
      <c r="D1356" s="12" t="s">
        <v>62</v>
      </c>
      <c r="E1356" s="12" t="s">
        <v>29</v>
      </c>
      <c r="F1356" s="12"/>
      <c r="G1356" s="13" t="s">
        <v>63</v>
      </c>
      <c r="H1356" s="13" t="s">
        <v>31</v>
      </c>
      <c r="I1356" s="13" t="s">
        <v>40</v>
      </c>
      <c r="J1356" s="13" t="s">
        <v>41</v>
      </c>
      <c r="K1356" s="14">
        <v>40.840000000000003</v>
      </c>
      <c r="L1356" s="14">
        <v>28</v>
      </c>
      <c r="M1356" s="14">
        <v>1.4585714285714286</v>
      </c>
      <c r="N1356" s="14">
        <v>90</v>
      </c>
      <c r="O1356" s="14" t="s">
        <v>34</v>
      </c>
      <c r="P1356" s="14"/>
      <c r="Q1356" s="15">
        <f>+K1356*N1356</f>
        <v>3675.6000000000004</v>
      </c>
      <c r="R1356" s="16">
        <v>43</v>
      </c>
      <c r="S1356" s="16">
        <f>+K1356*R1356</f>
        <v>1756.1200000000001</v>
      </c>
      <c r="T1356" s="16">
        <f>+Q1356-S1356</f>
        <v>1919.4800000000002</v>
      </c>
      <c r="U1356" s="16">
        <f t="shared" ref="U1356" si="2091">+T1356*1</f>
        <v>1919.4800000000002</v>
      </c>
      <c r="V1356" s="16">
        <f t="shared" ref="V1356" si="2092">+T1356-U1356</f>
        <v>0</v>
      </c>
      <c r="W1356" s="17">
        <f>+K1356*40</f>
        <v>1633.6000000000001</v>
      </c>
      <c r="X1356" s="16"/>
      <c r="Y1356" s="13" t="s">
        <v>64</v>
      </c>
      <c r="Z1356" s="13" t="s">
        <v>65</v>
      </c>
    </row>
    <row r="1357" spans="1:26" x14ac:dyDescent="0.25">
      <c r="A1357" s="11">
        <v>45325</v>
      </c>
      <c r="B1357" s="12" t="s">
        <v>3389</v>
      </c>
      <c r="C1357" s="12" t="s">
        <v>3390</v>
      </c>
      <c r="D1357" s="12" t="s">
        <v>73</v>
      </c>
      <c r="E1357" s="12" t="s">
        <v>29</v>
      </c>
      <c r="F1357" s="12"/>
      <c r="G1357" s="13" t="s">
        <v>282</v>
      </c>
      <c r="H1357" s="13" t="s">
        <v>31</v>
      </c>
      <c r="I1357" s="13" t="s">
        <v>40</v>
      </c>
      <c r="J1357" s="13" t="s">
        <v>41</v>
      </c>
      <c r="K1357" s="14">
        <v>41.62</v>
      </c>
      <c r="L1357" s="14">
        <v>28</v>
      </c>
      <c r="M1357" s="14">
        <v>1.4864285714285714</v>
      </c>
      <c r="N1357" s="14">
        <v>91</v>
      </c>
      <c r="O1357" s="14" t="s">
        <v>34</v>
      </c>
      <c r="P1357" s="14"/>
      <c r="Q1357" s="15">
        <f>+K1357*N1357</f>
        <v>3787.4199999999996</v>
      </c>
      <c r="R1357" s="16">
        <v>40</v>
      </c>
      <c r="S1357" s="16">
        <f>K1357*R1357</f>
        <v>1664.8</v>
      </c>
      <c r="T1357" s="16">
        <f>Q1357-S1357</f>
        <v>2122.62</v>
      </c>
      <c r="U1357" s="16">
        <f t="shared" ref="U1357" si="2093">T1357*1</f>
        <v>2122.62</v>
      </c>
      <c r="V1357" s="16">
        <f>T1357-U1357</f>
        <v>0</v>
      </c>
      <c r="W1357" s="16">
        <f>K1357*36</f>
        <v>1498.32</v>
      </c>
      <c r="X1357" s="16"/>
      <c r="Y1357" s="13" t="s">
        <v>53</v>
      </c>
      <c r="Z1357" s="13" t="s">
        <v>283</v>
      </c>
    </row>
    <row r="1358" spans="1:26" x14ac:dyDescent="0.25">
      <c r="A1358" s="11">
        <v>45325</v>
      </c>
      <c r="B1358" s="12" t="s">
        <v>3391</v>
      </c>
      <c r="C1358" s="12" t="s">
        <v>3392</v>
      </c>
      <c r="D1358" s="12" t="s">
        <v>1573</v>
      </c>
      <c r="E1358" s="12" t="s">
        <v>29</v>
      </c>
      <c r="F1358" s="12">
        <v>487</v>
      </c>
      <c r="G1358" s="13" t="s">
        <v>83</v>
      </c>
      <c r="H1358" s="13" t="s">
        <v>47</v>
      </c>
      <c r="I1358" s="13" t="s">
        <v>48</v>
      </c>
      <c r="J1358" s="13" t="s">
        <v>49</v>
      </c>
      <c r="K1358" s="14">
        <v>16.86</v>
      </c>
      <c r="L1358" s="14">
        <v>10</v>
      </c>
      <c r="M1358" s="14">
        <v>1.6859999999999999</v>
      </c>
      <c r="N1358" s="14" t="s">
        <v>34</v>
      </c>
      <c r="O1358" s="14">
        <v>50</v>
      </c>
      <c r="P1358" s="14"/>
      <c r="Q1358" s="15">
        <f>L1358*O1358</f>
        <v>500</v>
      </c>
      <c r="R1358" s="16">
        <v>0</v>
      </c>
      <c r="S1358" s="16">
        <f>L1358*R1358</f>
        <v>0</v>
      </c>
      <c r="T1358" s="16">
        <f>Q1358-S1358</f>
        <v>500</v>
      </c>
      <c r="U1358" s="16">
        <f>T1358*1</f>
        <v>500</v>
      </c>
      <c r="V1358" s="16">
        <f>T1358-U1358</f>
        <v>0</v>
      </c>
      <c r="W1358" s="17"/>
      <c r="X1358" s="17"/>
      <c r="Y1358" s="13"/>
      <c r="Z1358" s="13" t="s">
        <v>35</v>
      </c>
    </row>
    <row r="1359" spans="1:26" x14ac:dyDescent="0.25">
      <c r="A1359" s="11">
        <v>45325</v>
      </c>
      <c r="B1359" s="12" t="s">
        <v>3393</v>
      </c>
      <c r="C1359" s="12" t="s">
        <v>3394</v>
      </c>
      <c r="D1359" s="12" t="s">
        <v>86</v>
      </c>
      <c r="E1359" s="12" t="s">
        <v>29</v>
      </c>
      <c r="F1359" s="12"/>
      <c r="G1359" s="13" t="s">
        <v>282</v>
      </c>
      <c r="H1359" s="13" t="s">
        <v>31</v>
      </c>
      <c r="I1359" s="13" t="s">
        <v>69</v>
      </c>
      <c r="J1359" s="13" t="s">
        <v>70</v>
      </c>
      <c r="K1359" s="14">
        <v>38.979999999999997</v>
      </c>
      <c r="L1359" s="14">
        <v>25</v>
      </c>
      <c r="M1359" s="14">
        <v>1.5591999999999999</v>
      </c>
      <c r="N1359" s="14">
        <v>91</v>
      </c>
      <c r="O1359" s="14" t="s">
        <v>34</v>
      </c>
      <c r="P1359" s="14"/>
      <c r="Q1359" s="15">
        <f>+K1359*N1359</f>
        <v>3547.18</v>
      </c>
      <c r="R1359" s="16">
        <v>40</v>
      </c>
      <c r="S1359" s="16">
        <f>K1359*R1359</f>
        <v>1559.1999999999998</v>
      </c>
      <c r="T1359" s="16">
        <f>Q1359-S1359</f>
        <v>1987.98</v>
      </c>
      <c r="U1359" s="16">
        <f t="shared" ref="U1359" si="2094">T1359*1</f>
        <v>1987.98</v>
      </c>
      <c r="V1359" s="16">
        <f>T1359-U1359</f>
        <v>0</v>
      </c>
      <c r="W1359" s="16">
        <f>K1359*36</f>
        <v>1403.28</v>
      </c>
      <c r="X1359" s="16"/>
      <c r="Y1359" s="13" t="s">
        <v>53</v>
      </c>
      <c r="Z1359" s="13" t="s">
        <v>283</v>
      </c>
    </row>
    <row r="1360" spans="1:26" x14ac:dyDescent="0.25">
      <c r="A1360" s="11">
        <v>45325</v>
      </c>
      <c r="B1360" s="12" t="s">
        <v>3395</v>
      </c>
      <c r="C1360" s="12" t="s">
        <v>3396</v>
      </c>
      <c r="D1360" s="12" t="s">
        <v>76</v>
      </c>
      <c r="E1360" s="12" t="s">
        <v>29</v>
      </c>
      <c r="F1360" s="12"/>
      <c r="G1360" s="13" t="s">
        <v>63</v>
      </c>
      <c r="H1360" s="13" t="s">
        <v>31</v>
      </c>
      <c r="I1360" s="13" t="s">
        <v>69</v>
      </c>
      <c r="J1360" s="13" t="s">
        <v>70</v>
      </c>
      <c r="K1360" s="14">
        <v>40.24</v>
      </c>
      <c r="L1360" s="14">
        <v>28</v>
      </c>
      <c r="M1360" s="14">
        <v>1.4371428571428573</v>
      </c>
      <c r="N1360" s="14">
        <v>92</v>
      </c>
      <c r="O1360" s="14" t="s">
        <v>34</v>
      </c>
      <c r="P1360" s="14"/>
      <c r="Q1360" s="15">
        <f>+K1360*N1360</f>
        <v>3702.0800000000004</v>
      </c>
      <c r="R1360" s="16">
        <v>43</v>
      </c>
      <c r="S1360" s="16">
        <f>+K1360*R1360</f>
        <v>1730.3200000000002</v>
      </c>
      <c r="T1360" s="16">
        <f>+Q1360-S1360</f>
        <v>1971.7600000000002</v>
      </c>
      <c r="U1360" s="16">
        <f t="shared" ref="U1360" si="2095">+T1360*1</f>
        <v>1971.7600000000002</v>
      </c>
      <c r="V1360" s="16">
        <f t="shared" ref="V1360" si="2096">+T1360-U1360</f>
        <v>0</v>
      </c>
      <c r="W1360" s="17">
        <f>+K1360*40</f>
        <v>1609.6000000000001</v>
      </c>
      <c r="X1360" s="16"/>
      <c r="Y1360" s="13" t="s">
        <v>64</v>
      </c>
      <c r="Z1360" s="13" t="s">
        <v>65</v>
      </c>
    </row>
    <row r="1361" spans="1:26" x14ac:dyDescent="0.25">
      <c r="A1361" s="11">
        <v>45325</v>
      </c>
      <c r="B1361" s="12" t="s">
        <v>3397</v>
      </c>
      <c r="C1361" s="12" t="s">
        <v>3398</v>
      </c>
      <c r="D1361" s="12" t="s">
        <v>126</v>
      </c>
      <c r="E1361" s="12" t="s">
        <v>29</v>
      </c>
      <c r="F1361" s="12"/>
      <c r="G1361" s="13" t="s">
        <v>282</v>
      </c>
      <c r="H1361" s="13" t="s">
        <v>31</v>
      </c>
      <c r="I1361" s="13" t="s">
        <v>69</v>
      </c>
      <c r="J1361" s="13" t="s">
        <v>70</v>
      </c>
      <c r="K1361" s="14">
        <v>40.44</v>
      </c>
      <c r="L1361" s="14">
        <v>28</v>
      </c>
      <c r="M1361" s="14">
        <v>1.4442857142857142</v>
      </c>
      <c r="N1361" s="14">
        <v>91</v>
      </c>
      <c r="O1361" s="14" t="s">
        <v>34</v>
      </c>
      <c r="P1361" s="14"/>
      <c r="Q1361" s="15">
        <f>+K1361*N1361</f>
        <v>3680.04</v>
      </c>
      <c r="R1361" s="16">
        <v>40</v>
      </c>
      <c r="S1361" s="16">
        <f>K1361*R1361</f>
        <v>1617.6</v>
      </c>
      <c r="T1361" s="16">
        <f>Q1361-S1361</f>
        <v>2062.44</v>
      </c>
      <c r="U1361" s="16">
        <f t="shared" ref="U1361" si="2097">T1361*1</f>
        <v>2062.44</v>
      </c>
      <c r="V1361" s="16">
        <f>T1361-U1361</f>
        <v>0</v>
      </c>
      <c r="W1361" s="16">
        <f>K1361*36</f>
        <v>1455.84</v>
      </c>
      <c r="X1361" s="16"/>
      <c r="Y1361" s="13" t="s">
        <v>53</v>
      </c>
      <c r="Z1361" s="13" t="s">
        <v>283</v>
      </c>
    </row>
    <row r="1362" spans="1:26" x14ac:dyDescent="0.25">
      <c r="A1362" s="11">
        <v>45325</v>
      </c>
      <c r="B1362" s="12" t="s">
        <v>3399</v>
      </c>
      <c r="C1362" s="12" t="s">
        <v>3400</v>
      </c>
      <c r="D1362" s="12" t="s">
        <v>3401</v>
      </c>
      <c r="E1362" s="12" t="s">
        <v>29</v>
      </c>
      <c r="F1362" s="12" t="s">
        <v>45</v>
      </c>
      <c r="G1362" s="13" t="s">
        <v>46</v>
      </c>
      <c r="H1362" s="13" t="s">
        <v>47</v>
      </c>
      <c r="I1362" s="13" t="s">
        <v>307</v>
      </c>
      <c r="J1362" s="13" t="s">
        <v>308</v>
      </c>
      <c r="K1362" s="14">
        <v>15.8</v>
      </c>
      <c r="L1362" s="14">
        <v>10</v>
      </c>
      <c r="M1362" s="14">
        <v>1.58</v>
      </c>
      <c r="N1362" s="14">
        <v>34</v>
      </c>
      <c r="O1362" s="14" t="s">
        <v>34</v>
      </c>
      <c r="P1362" s="14"/>
      <c r="Q1362" s="15">
        <f t="shared" ref="Q1362" si="2098">+K1362*N1362</f>
        <v>537.20000000000005</v>
      </c>
      <c r="R1362" s="16">
        <v>0</v>
      </c>
      <c r="S1362" s="16">
        <f t="shared" ref="S1362" si="2099">+K1362*R1362</f>
        <v>0</v>
      </c>
      <c r="T1362" s="16">
        <f t="shared" ref="T1362" si="2100">+Q1362-S1362</f>
        <v>537.20000000000005</v>
      </c>
      <c r="U1362" s="16">
        <f>+T1362*0</f>
        <v>0</v>
      </c>
      <c r="V1362" s="16">
        <f>+T1362-U1362</f>
        <v>537.20000000000005</v>
      </c>
      <c r="W1362" s="16"/>
      <c r="X1362" s="17"/>
      <c r="Y1362" s="13"/>
      <c r="Z1362" s="13" t="s">
        <v>35</v>
      </c>
    </row>
    <row r="1363" spans="1:26" x14ac:dyDescent="0.25">
      <c r="A1363" s="11">
        <v>45325</v>
      </c>
      <c r="B1363" s="12" t="s">
        <v>3402</v>
      </c>
      <c r="C1363" s="12" t="s">
        <v>3403</v>
      </c>
      <c r="D1363" s="12" t="s">
        <v>290</v>
      </c>
      <c r="E1363" s="12" t="s">
        <v>29</v>
      </c>
      <c r="F1363" s="12">
        <v>600</v>
      </c>
      <c r="G1363" s="13" t="s">
        <v>83</v>
      </c>
      <c r="H1363" s="13" t="s">
        <v>31</v>
      </c>
      <c r="I1363" s="13" t="s">
        <v>40</v>
      </c>
      <c r="J1363" s="13" t="s">
        <v>41</v>
      </c>
      <c r="K1363" s="14">
        <v>35.799999999999997</v>
      </c>
      <c r="L1363" s="14">
        <v>25</v>
      </c>
      <c r="M1363" s="14">
        <v>1.4319999999999999</v>
      </c>
      <c r="N1363" s="14" t="s">
        <v>34</v>
      </c>
      <c r="O1363" s="14">
        <v>70</v>
      </c>
      <c r="P1363" s="14"/>
      <c r="Q1363" s="15">
        <f>L1363*O1363</f>
        <v>1750</v>
      </c>
      <c r="R1363" s="16">
        <v>0</v>
      </c>
      <c r="S1363" s="16">
        <f>L1363*R1363</f>
        <v>0</v>
      </c>
      <c r="T1363" s="16">
        <f>Q1363-S1363</f>
        <v>1750</v>
      </c>
      <c r="U1363" s="16">
        <f>T1363*1</f>
        <v>1750</v>
      </c>
      <c r="V1363" s="16">
        <f>T1363-U1363</f>
        <v>0</v>
      </c>
      <c r="W1363" s="16"/>
      <c r="X1363" s="17"/>
      <c r="Y1363" s="13"/>
      <c r="Z1363" s="13" t="s">
        <v>35</v>
      </c>
    </row>
    <row r="1364" spans="1:26" x14ac:dyDescent="0.25">
      <c r="A1364" s="11">
        <v>45325</v>
      </c>
      <c r="B1364" s="12" t="s">
        <v>3404</v>
      </c>
      <c r="C1364" s="12" t="s">
        <v>3405</v>
      </c>
      <c r="D1364" s="12" t="s">
        <v>107</v>
      </c>
      <c r="E1364" s="12" t="s">
        <v>29</v>
      </c>
      <c r="F1364" s="12" t="s">
        <v>45</v>
      </c>
      <c r="G1364" s="13" t="s">
        <v>46</v>
      </c>
      <c r="H1364" s="13" t="s">
        <v>31</v>
      </c>
      <c r="I1364" s="13" t="s">
        <v>58</v>
      </c>
      <c r="J1364" s="13" t="s">
        <v>59</v>
      </c>
      <c r="K1364" s="14">
        <v>5.68</v>
      </c>
      <c r="L1364" s="14">
        <v>4</v>
      </c>
      <c r="M1364" s="14">
        <v>1.42</v>
      </c>
      <c r="N1364" s="14">
        <v>45</v>
      </c>
      <c r="O1364" s="14" t="s">
        <v>34</v>
      </c>
      <c r="P1364" s="14"/>
      <c r="Q1364" s="15">
        <f t="shared" ref="Q1364" si="2101">+K1364*N1364</f>
        <v>255.6</v>
      </c>
      <c r="R1364" s="16">
        <v>0</v>
      </c>
      <c r="S1364" s="16">
        <f t="shared" ref="S1364" si="2102">+K1364*R1364</f>
        <v>0</v>
      </c>
      <c r="T1364" s="16">
        <f t="shared" ref="T1364" si="2103">+Q1364-S1364</f>
        <v>255.6</v>
      </c>
      <c r="U1364" s="16">
        <f t="shared" ref="U1364" si="2104">+T1364*0</f>
        <v>0</v>
      </c>
      <c r="V1364" s="16">
        <f>+T1364-U1364</f>
        <v>255.6</v>
      </c>
      <c r="W1364" s="17"/>
      <c r="X1364" s="17"/>
      <c r="Y1364" s="13"/>
      <c r="Z1364" s="13" t="s">
        <v>35</v>
      </c>
    </row>
    <row r="1365" spans="1:26" x14ac:dyDescent="0.25">
      <c r="A1365" s="11">
        <v>45325</v>
      </c>
      <c r="B1365" s="12" t="s">
        <v>3406</v>
      </c>
      <c r="C1365" s="12" t="s">
        <v>3407</v>
      </c>
      <c r="D1365" s="12" t="s">
        <v>82</v>
      </c>
      <c r="E1365" s="12" t="s">
        <v>29</v>
      </c>
      <c r="F1365" s="12">
        <v>37</v>
      </c>
      <c r="G1365" s="13" t="s">
        <v>83</v>
      </c>
      <c r="H1365" s="13" t="s">
        <v>31</v>
      </c>
      <c r="I1365" s="13" t="s">
        <v>69</v>
      </c>
      <c r="J1365" s="13" t="s">
        <v>70</v>
      </c>
      <c r="K1365" s="14">
        <v>38.54</v>
      </c>
      <c r="L1365" s="14">
        <v>25</v>
      </c>
      <c r="M1365" s="14">
        <v>1.5415999999999999</v>
      </c>
      <c r="N1365" s="14" t="s">
        <v>34</v>
      </c>
      <c r="O1365" s="14">
        <v>72</v>
      </c>
      <c r="P1365" s="14"/>
      <c r="Q1365" s="15">
        <f>L1365*O1365</f>
        <v>1800</v>
      </c>
      <c r="R1365" s="16">
        <v>0</v>
      </c>
      <c r="S1365" s="16">
        <f>L1365*R1365</f>
        <v>0</v>
      </c>
      <c r="T1365" s="16">
        <f t="shared" ref="T1365:T1370" si="2105">Q1365-S1365</f>
        <v>1800</v>
      </c>
      <c r="U1365" s="16">
        <f>T1365*1</f>
        <v>1800</v>
      </c>
      <c r="V1365" s="16">
        <f t="shared" ref="V1365:V1370" si="2106">T1365-U1365</f>
        <v>0</v>
      </c>
      <c r="W1365" s="16"/>
      <c r="X1365" s="17"/>
      <c r="Y1365" s="13"/>
      <c r="Z1365" s="13" t="s">
        <v>35</v>
      </c>
    </row>
    <row r="1366" spans="1:26" x14ac:dyDescent="0.25">
      <c r="A1366" s="11">
        <v>45325</v>
      </c>
      <c r="B1366" s="12" t="s">
        <v>3408</v>
      </c>
      <c r="C1366" s="12" t="s">
        <v>3409</v>
      </c>
      <c r="D1366" s="12" t="s">
        <v>123</v>
      </c>
      <c r="E1366" s="12" t="s">
        <v>29</v>
      </c>
      <c r="F1366" s="12">
        <v>593</v>
      </c>
      <c r="G1366" s="13" t="s">
        <v>83</v>
      </c>
      <c r="H1366" s="13" t="s">
        <v>31</v>
      </c>
      <c r="I1366" s="13" t="s">
        <v>40</v>
      </c>
      <c r="J1366" s="13" t="s">
        <v>41</v>
      </c>
      <c r="K1366" s="14">
        <v>34.4</v>
      </c>
      <c r="L1366" s="14">
        <v>25</v>
      </c>
      <c r="M1366" s="14">
        <v>1.3759999999999999</v>
      </c>
      <c r="N1366" s="14" t="s">
        <v>34</v>
      </c>
      <c r="O1366" s="14">
        <v>70</v>
      </c>
      <c r="P1366" s="14"/>
      <c r="Q1366" s="15">
        <f>L1366*O1366</f>
        <v>1750</v>
      </c>
      <c r="R1366" s="16">
        <v>0</v>
      </c>
      <c r="S1366" s="16">
        <f>L1366*R1366</f>
        <v>0</v>
      </c>
      <c r="T1366" s="16">
        <f t="shared" si="2105"/>
        <v>1750</v>
      </c>
      <c r="U1366" s="16">
        <f>T1366*1</f>
        <v>1750</v>
      </c>
      <c r="V1366" s="16">
        <f t="shared" si="2106"/>
        <v>0</v>
      </c>
      <c r="W1366" s="16"/>
      <c r="X1366" s="17"/>
      <c r="Y1366" s="13"/>
      <c r="Z1366" s="13" t="s">
        <v>35</v>
      </c>
    </row>
    <row r="1367" spans="1:26" x14ac:dyDescent="0.25">
      <c r="A1367" s="11">
        <v>45325</v>
      </c>
      <c r="B1367" s="12" t="s">
        <v>3410</v>
      </c>
      <c r="C1367" s="12" t="s">
        <v>3411</v>
      </c>
      <c r="D1367" s="12" t="s">
        <v>902</v>
      </c>
      <c r="E1367" s="12" t="s">
        <v>29</v>
      </c>
      <c r="F1367" s="12" t="s">
        <v>3412</v>
      </c>
      <c r="G1367" s="13" t="s">
        <v>904</v>
      </c>
      <c r="H1367" s="13" t="s">
        <v>31</v>
      </c>
      <c r="I1367" s="13" t="s">
        <v>58</v>
      </c>
      <c r="J1367" s="13" t="s">
        <v>59</v>
      </c>
      <c r="K1367" s="14">
        <v>30.84</v>
      </c>
      <c r="L1367" s="14">
        <v>20</v>
      </c>
      <c r="M1367" s="14">
        <v>1.542</v>
      </c>
      <c r="N1367" s="14" t="s">
        <v>34</v>
      </c>
      <c r="O1367" s="14">
        <v>72</v>
      </c>
      <c r="P1367" s="14"/>
      <c r="Q1367" s="16">
        <f>L1367*O1367</f>
        <v>1440</v>
      </c>
      <c r="R1367" s="16">
        <v>0</v>
      </c>
      <c r="S1367" s="16">
        <f>L1367*R1367</f>
        <v>0</v>
      </c>
      <c r="T1367" s="16">
        <f t="shared" si="2105"/>
        <v>1440</v>
      </c>
      <c r="U1367" s="16">
        <f>T1367*0</f>
        <v>0</v>
      </c>
      <c r="V1367" s="16">
        <f t="shared" si="2106"/>
        <v>1440</v>
      </c>
      <c r="W1367" s="16"/>
      <c r="X1367" s="17"/>
      <c r="Y1367" s="13"/>
      <c r="Z1367" s="13" t="s">
        <v>35</v>
      </c>
    </row>
    <row r="1368" spans="1:26" x14ac:dyDescent="0.25">
      <c r="A1368" s="11">
        <v>45325</v>
      </c>
      <c r="B1368" s="12" t="s">
        <v>3413</v>
      </c>
      <c r="C1368" s="12" t="s">
        <v>3414</v>
      </c>
      <c r="D1368" s="12" t="s">
        <v>413</v>
      </c>
      <c r="E1368" s="12" t="s">
        <v>29</v>
      </c>
      <c r="F1368" s="12">
        <v>40</v>
      </c>
      <c r="G1368" s="13" t="s">
        <v>83</v>
      </c>
      <c r="H1368" s="13" t="s">
        <v>31</v>
      </c>
      <c r="I1368" s="13" t="s">
        <v>40</v>
      </c>
      <c r="J1368" s="13" t="s">
        <v>41</v>
      </c>
      <c r="K1368" s="14">
        <v>38</v>
      </c>
      <c r="L1368" s="14">
        <v>25</v>
      </c>
      <c r="M1368" s="14">
        <v>1.52</v>
      </c>
      <c r="N1368" s="14" t="s">
        <v>34</v>
      </c>
      <c r="O1368" s="14">
        <v>70</v>
      </c>
      <c r="P1368" s="14"/>
      <c r="Q1368" s="15">
        <f>L1368*O1368</f>
        <v>1750</v>
      </c>
      <c r="R1368" s="16">
        <v>0</v>
      </c>
      <c r="S1368" s="16">
        <f>L1368*R1368</f>
        <v>0</v>
      </c>
      <c r="T1368" s="16">
        <f t="shared" si="2105"/>
        <v>1750</v>
      </c>
      <c r="U1368" s="16">
        <f>T1368*1</f>
        <v>1750</v>
      </c>
      <c r="V1368" s="16">
        <f t="shared" si="2106"/>
        <v>0</v>
      </c>
      <c r="W1368" s="16"/>
      <c r="X1368" s="17"/>
      <c r="Y1368" s="13"/>
      <c r="Z1368" s="13" t="s">
        <v>35</v>
      </c>
    </row>
    <row r="1369" spans="1:26" x14ac:dyDescent="0.25">
      <c r="A1369" s="11">
        <v>45325</v>
      </c>
      <c r="B1369" s="12" t="s">
        <v>3415</v>
      </c>
      <c r="C1369" s="12" t="s">
        <v>3416</v>
      </c>
      <c r="D1369" s="12" t="s">
        <v>410</v>
      </c>
      <c r="E1369" s="12" t="s">
        <v>29</v>
      </c>
      <c r="F1369" s="12">
        <v>496</v>
      </c>
      <c r="G1369" s="13" t="s">
        <v>145</v>
      </c>
      <c r="H1369" s="13" t="s">
        <v>31</v>
      </c>
      <c r="I1369" s="13" t="s">
        <v>40</v>
      </c>
      <c r="J1369" s="13" t="s">
        <v>41</v>
      </c>
      <c r="K1369" s="14">
        <v>37.659999999999997</v>
      </c>
      <c r="L1369" s="14">
        <v>25</v>
      </c>
      <c r="M1369" s="14">
        <v>1.5064</v>
      </c>
      <c r="N1369" s="14">
        <v>46</v>
      </c>
      <c r="O1369" s="14" t="s">
        <v>34</v>
      </c>
      <c r="P1369" s="14"/>
      <c r="Q1369" s="16">
        <f>K1369*N1369</f>
        <v>1732.36</v>
      </c>
      <c r="R1369" s="16">
        <v>0</v>
      </c>
      <c r="S1369" s="16">
        <f>K1369*R1369</f>
        <v>0</v>
      </c>
      <c r="T1369" s="16">
        <f t="shared" si="2105"/>
        <v>1732.36</v>
      </c>
      <c r="U1369" s="16">
        <f>T1369*1</f>
        <v>1732.36</v>
      </c>
      <c r="V1369" s="16">
        <f t="shared" si="2106"/>
        <v>0</v>
      </c>
      <c r="W1369" s="17"/>
      <c r="X1369" s="17"/>
      <c r="Y1369" s="13"/>
      <c r="Z1369" s="13" t="s">
        <v>35</v>
      </c>
    </row>
    <row r="1370" spans="1:26" x14ac:dyDescent="0.25">
      <c r="A1370" s="11">
        <v>45325</v>
      </c>
      <c r="B1370" s="12" t="s">
        <v>3417</v>
      </c>
      <c r="C1370" s="12" t="s">
        <v>3418</v>
      </c>
      <c r="D1370" s="12" t="s">
        <v>909</v>
      </c>
      <c r="E1370" s="12" t="s">
        <v>29</v>
      </c>
      <c r="F1370" s="12" t="s">
        <v>3419</v>
      </c>
      <c r="G1370" s="13" t="s">
        <v>904</v>
      </c>
      <c r="H1370" s="13" t="s">
        <v>31</v>
      </c>
      <c r="I1370" s="13" t="s">
        <v>58</v>
      </c>
      <c r="J1370" s="13" t="s">
        <v>59</v>
      </c>
      <c r="K1370" s="14">
        <v>31.26</v>
      </c>
      <c r="L1370" s="14">
        <v>20</v>
      </c>
      <c r="M1370" s="14">
        <v>1.5630000000000002</v>
      </c>
      <c r="N1370" s="14" t="s">
        <v>34</v>
      </c>
      <c r="O1370" s="14">
        <v>72</v>
      </c>
      <c r="P1370" s="14"/>
      <c r="Q1370" s="16">
        <f>L1370*O1370</f>
        <v>1440</v>
      </c>
      <c r="R1370" s="16">
        <v>0</v>
      </c>
      <c r="S1370" s="16">
        <f>L1370*R1370</f>
        <v>0</v>
      </c>
      <c r="T1370" s="16">
        <f t="shared" si="2105"/>
        <v>1440</v>
      </c>
      <c r="U1370" s="16">
        <f>T1370*0</f>
        <v>0</v>
      </c>
      <c r="V1370" s="16">
        <f t="shared" si="2106"/>
        <v>1440</v>
      </c>
      <c r="W1370" s="17"/>
      <c r="X1370" s="16"/>
      <c r="Y1370" s="13"/>
      <c r="Z1370" s="13" t="s">
        <v>35</v>
      </c>
    </row>
    <row r="1371" spans="1:26" x14ac:dyDescent="0.25">
      <c r="A1371" s="11">
        <v>45325</v>
      </c>
      <c r="B1371" s="12" t="s">
        <v>3420</v>
      </c>
      <c r="C1371" s="12" t="s">
        <v>3421</v>
      </c>
      <c r="D1371" s="12" t="s">
        <v>73</v>
      </c>
      <c r="E1371" s="12" t="s">
        <v>29</v>
      </c>
      <c r="F1371" s="12" t="s">
        <v>45</v>
      </c>
      <c r="G1371" s="13" t="s">
        <v>46</v>
      </c>
      <c r="H1371" s="13" t="s">
        <v>93</v>
      </c>
      <c r="I1371" s="13" t="s">
        <v>93</v>
      </c>
      <c r="J1371" s="13" t="s">
        <v>94</v>
      </c>
      <c r="K1371" s="14">
        <v>36.659999999999997</v>
      </c>
      <c r="L1371" s="14">
        <v>25</v>
      </c>
      <c r="M1371" s="14">
        <v>1.4663999999999999</v>
      </c>
      <c r="N1371" s="14">
        <v>15</v>
      </c>
      <c r="O1371" s="14" t="s">
        <v>34</v>
      </c>
      <c r="P1371" s="14"/>
      <c r="Q1371" s="15">
        <f t="shared" ref="Q1371:Q1372" si="2107">+K1371*N1371</f>
        <v>549.9</v>
      </c>
      <c r="R1371" s="16">
        <v>0</v>
      </c>
      <c r="S1371" s="16">
        <f t="shared" ref="S1371:S1372" si="2108">+K1371*R1371</f>
        <v>0</v>
      </c>
      <c r="T1371" s="16">
        <f t="shared" ref="T1371:T1372" si="2109">+Q1371-S1371</f>
        <v>549.9</v>
      </c>
      <c r="U1371" s="16">
        <f>+T1371*0</f>
        <v>0</v>
      </c>
      <c r="V1371" s="16">
        <f>+T1371-U1371</f>
        <v>549.9</v>
      </c>
      <c r="W1371" s="16"/>
      <c r="X1371" s="17"/>
      <c r="Y1371" s="13"/>
      <c r="Z1371" s="13" t="s">
        <v>35</v>
      </c>
    </row>
    <row r="1372" spans="1:26" x14ac:dyDescent="0.25">
      <c r="A1372" s="11">
        <v>45325</v>
      </c>
      <c r="B1372" s="12" t="s">
        <v>3422</v>
      </c>
      <c r="C1372" s="12" t="s">
        <v>3423</v>
      </c>
      <c r="D1372" s="12" t="s">
        <v>86</v>
      </c>
      <c r="E1372" s="12" t="s">
        <v>29</v>
      </c>
      <c r="F1372" s="12" t="s">
        <v>45</v>
      </c>
      <c r="G1372" s="13" t="s">
        <v>46</v>
      </c>
      <c r="H1372" s="13" t="s">
        <v>93</v>
      </c>
      <c r="I1372" s="13" t="s">
        <v>93</v>
      </c>
      <c r="J1372" s="13" t="s">
        <v>94</v>
      </c>
      <c r="K1372" s="14">
        <v>37.28</v>
      </c>
      <c r="L1372" s="14">
        <v>25</v>
      </c>
      <c r="M1372" s="14">
        <v>1.4912000000000001</v>
      </c>
      <c r="N1372" s="14">
        <v>15</v>
      </c>
      <c r="O1372" s="14" t="s">
        <v>34</v>
      </c>
      <c r="P1372" s="14"/>
      <c r="Q1372" s="15">
        <f t="shared" si="2107"/>
        <v>559.20000000000005</v>
      </c>
      <c r="R1372" s="16">
        <v>0</v>
      </c>
      <c r="S1372" s="16">
        <f t="shared" si="2108"/>
        <v>0</v>
      </c>
      <c r="T1372" s="16">
        <f t="shared" si="2109"/>
        <v>559.20000000000005</v>
      </c>
      <c r="U1372" s="16">
        <f>+T1372*0</f>
        <v>0</v>
      </c>
      <c r="V1372" s="16">
        <f>+T1372-U1372</f>
        <v>559.20000000000005</v>
      </c>
      <c r="W1372" s="16"/>
      <c r="X1372" s="16"/>
      <c r="Y1372" s="13"/>
      <c r="Z1372" s="13" t="s">
        <v>35</v>
      </c>
    </row>
    <row r="1373" spans="1:26" x14ac:dyDescent="0.25">
      <c r="A1373" s="11">
        <v>45325</v>
      </c>
      <c r="B1373" s="12" t="s">
        <v>3424</v>
      </c>
      <c r="C1373" s="12" t="s">
        <v>3425</v>
      </c>
      <c r="D1373" s="12" t="s">
        <v>3426</v>
      </c>
      <c r="E1373" s="12" t="s">
        <v>29</v>
      </c>
      <c r="F1373" s="12">
        <v>488</v>
      </c>
      <c r="G1373" s="13" t="s">
        <v>83</v>
      </c>
      <c r="H1373" s="13" t="s">
        <v>31</v>
      </c>
      <c r="I1373" s="13" t="s">
        <v>58</v>
      </c>
      <c r="J1373" s="13" t="s">
        <v>59</v>
      </c>
      <c r="K1373" s="14">
        <v>13.72</v>
      </c>
      <c r="L1373" s="14">
        <v>8</v>
      </c>
      <c r="M1373" s="14">
        <v>1.7150000000000001</v>
      </c>
      <c r="N1373" s="14" t="s">
        <v>34</v>
      </c>
      <c r="O1373" s="14">
        <v>70</v>
      </c>
      <c r="P1373" s="14"/>
      <c r="Q1373" s="15">
        <f>L1373*O1373</f>
        <v>560</v>
      </c>
      <c r="R1373" s="16">
        <v>0</v>
      </c>
      <c r="S1373" s="16">
        <f>L1373*R1373</f>
        <v>0</v>
      </c>
      <c r="T1373" s="16">
        <f>Q1373-S1373</f>
        <v>560</v>
      </c>
      <c r="U1373" s="16">
        <f>T1373*1</f>
        <v>560</v>
      </c>
      <c r="V1373" s="16">
        <f>T1373-U1373</f>
        <v>0</v>
      </c>
      <c r="W1373" s="16"/>
      <c r="X1373" s="17"/>
      <c r="Y1373" s="13"/>
      <c r="Z1373" s="13" t="s">
        <v>35</v>
      </c>
    </row>
    <row r="1374" spans="1:26" x14ac:dyDescent="0.25">
      <c r="A1374" s="11">
        <v>45325</v>
      </c>
      <c r="B1374" s="12" t="s">
        <v>3427</v>
      </c>
      <c r="C1374" s="12" t="s">
        <v>3428</v>
      </c>
      <c r="D1374" s="12" t="s">
        <v>126</v>
      </c>
      <c r="E1374" s="12" t="s">
        <v>29</v>
      </c>
      <c r="F1374" s="12" t="s">
        <v>45</v>
      </c>
      <c r="G1374" s="13" t="s">
        <v>46</v>
      </c>
      <c r="H1374" s="13" t="s">
        <v>93</v>
      </c>
      <c r="I1374" s="13" t="s">
        <v>93</v>
      </c>
      <c r="J1374" s="13" t="s">
        <v>94</v>
      </c>
      <c r="K1374" s="14">
        <v>36.4</v>
      </c>
      <c r="L1374" s="14">
        <v>25</v>
      </c>
      <c r="M1374" s="14">
        <v>1.456</v>
      </c>
      <c r="N1374" s="14">
        <v>15</v>
      </c>
      <c r="O1374" s="14" t="s">
        <v>34</v>
      </c>
      <c r="P1374" s="14"/>
      <c r="Q1374" s="15">
        <f t="shared" ref="Q1374:Q1375" si="2110">+K1374*N1374</f>
        <v>546</v>
      </c>
      <c r="R1374" s="16">
        <v>0</v>
      </c>
      <c r="S1374" s="16">
        <f t="shared" ref="S1374:S1375" si="2111">+K1374*R1374</f>
        <v>0</v>
      </c>
      <c r="T1374" s="16">
        <f t="shared" ref="T1374:T1375" si="2112">+Q1374-S1374</f>
        <v>546</v>
      </c>
      <c r="U1374" s="16">
        <f>+T1374*0</f>
        <v>0</v>
      </c>
      <c r="V1374" s="16">
        <f>+T1374-U1374</f>
        <v>546</v>
      </c>
      <c r="W1374" s="16"/>
      <c r="X1374" s="16"/>
      <c r="Y1374" s="13"/>
      <c r="Z1374" s="13" t="s">
        <v>35</v>
      </c>
    </row>
    <row r="1375" spans="1:26" x14ac:dyDescent="0.25">
      <c r="A1375" s="11">
        <v>45325</v>
      </c>
      <c r="B1375" s="12" t="s">
        <v>3429</v>
      </c>
      <c r="C1375" s="12" t="s">
        <v>3430</v>
      </c>
      <c r="D1375" s="12" t="s">
        <v>3401</v>
      </c>
      <c r="E1375" s="12" t="s">
        <v>29</v>
      </c>
      <c r="F1375" s="12" t="s">
        <v>45</v>
      </c>
      <c r="G1375" s="13" t="s">
        <v>46</v>
      </c>
      <c r="H1375" s="13" t="s">
        <v>47</v>
      </c>
      <c r="I1375" s="13" t="s">
        <v>307</v>
      </c>
      <c r="J1375" s="13" t="s">
        <v>308</v>
      </c>
      <c r="K1375" s="14">
        <v>16.36</v>
      </c>
      <c r="L1375" s="14">
        <v>10</v>
      </c>
      <c r="M1375" s="14">
        <v>1.6359999999999999</v>
      </c>
      <c r="N1375" s="14">
        <v>34</v>
      </c>
      <c r="O1375" s="14" t="s">
        <v>34</v>
      </c>
      <c r="P1375" s="14"/>
      <c r="Q1375" s="15">
        <f t="shared" si="2110"/>
        <v>556.24</v>
      </c>
      <c r="R1375" s="16">
        <v>0</v>
      </c>
      <c r="S1375" s="16">
        <f t="shared" si="2111"/>
        <v>0</v>
      </c>
      <c r="T1375" s="16">
        <f t="shared" si="2112"/>
        <v>556.24</v>
      </c>
      <c r="U1375" s="16">
        <f>+T1375*0</f>
        <v>0</v>
      </c>
      <c r="V1375" s="16">
        <f>+T1375-U1375</f>
        <v>556.24</v>
      </c>
      <c r="W1375" s="16"/>
      <c r="X1375" s="16"/>
      <c r="Y1375" s="13"/>
      <c r="Z1375" s="13" t="s">
        <v>35</v>
      </c>
    </row>
    <row r="1376" spans="1:26" x14ac:dyDescent="0.25">
      <c r="A1376" s="11">
        <v>45325</v>
      </c>
      <c r="B1376" s="12" t="s">
        <v>3431</v>
      </c>
      <c r="C1376" s="12" t="s">
        <v>3432</v>
      </c>
      <c r="D1376" s="12" t="s">
        <v>290</v>
      </c>
      <c r="E1376" s="12" t="s">
        <v>29</v>
      </c>
      <c r="F1376" s="12">
        <v>562</v>
      </c>
      <c r="G1376" s="13" t="s">
        <v>83</v>
      </c>
      <c r="H1376" s="13" t="s">
        <v>31</v>
      </c>
      <c r="I1376" s="13" t="s">
        <v>40</v>
      </c>
      <c r="J1376" s="13" t="s">
        <v>41</v>
      </c>
      <c r="K1376" s="14">
        <v>36.159999999999997</v>
      </c>
      <c r="L1376" s="14">
        <v>25</v>
      </c>
      <c r="M1376" s="14">
        <v>1.4463999999999999</v>
      </c>
      <c r="N1376" s="14" t="s">
        <v>34</v>
      </c>
      <c r="O1376" s="14">
        <v>70</v>
      </c>
      <c r="P1376" s="14"/>
      <c r="Q1376" s="15">
        <f>L1376*O1376</f>
        <v>1750</v>
      </c>
      <c r="R1376" s="16">
        <v>0</v>
      </c>
      <c r="S1376" s="16">
        <f>L1376*R1376</f>
        <v>0</v>
      </c>
      <c r="T1376" s="16">
        <f>Q1376-S1376</f>
        <v>1750</v>
      </c>
      <c r="U1376" s="16">
        <f>T1376*1</f>
        <v>1750</v>
      </c>
      <c r="V1376" s="16">
        <f>T1376-U1376</f>
        <v>0</v>
      </c>
      <c r="W1376" s="16"/>
      <c r="X1376" s="16"/>
      <c r="Y1376" s="13"/>
      <c r="Z1376" s="13" t="s">
        <v>35</v>
      </c>
    </row>
    <row r="1377" spans="1:26" x14ac:dyDescent="0.25">
      <c r="A1377" s="11">
        <v>45325</v>
      </c>
      <c r="B1377" s="12" t="s">
        <v>3433</v>
      </c>
      <c r="C1377" s="12" t="s">
        <v>3434</v>
      </c>
      <c r="D1377" s="12" t="s">
        <v>208</v>
      </c>
      <c r="E1377" s="12" t="s">
        <v>29</v>
      </c>
      <c r="F1377" s="12" t="s">
        <v>45</v>
      </c>
      <c r="G1377" s="13" t="s">
        <v>46</v>
      </c>
      <c r="H1377" s="13" t="s">
        <v>93</v>
      </c>
      <c r="I1377" s="13" t="s">
        <v>93</v>
      </c>
      <c r="J1377" s="13" t="s">
        <v>94</v>
      </c>
      <c r="K1377" s="14">
        <v>42</v>
      </c>
      <c r="L1377" s="14">
        <v>25</v>
      </c>
      <c r="M1377" s="14">
        <v>1.68</v>
      </c>
      <c r="N1377" s="14">
        <v>15</v>
      </c>
      <c r="O1377" s="14" t="s">
        <v>34</v>
      </c>
      <c r="P1377" s="14"/>
      <c r="Q1377" s="15">
        <f t="shared" ref="Q1377:Q1378" si="2113">+K1377*N1377</f>
        <v>630</v>
      </c>
      <c r="R1377" s="16">
        <v>0</v>
      </c>
      <c r="S1377" s="16">
        <f t="shared" ref="S1377:S1378" si="2114">+K1377*R1377</f>
        <v>0</v>
      </c>
      <c r="T1377" s="16">
        <f t="shared" ref="T1377:T1378" si="2115">+Q1377-S1377</f>
        <v>630</v>
      </c>
      <c r="U1377" s="16">
        <f>+T1377*0</f>
        <v>0</v>
      </c>
      <c r="V1377" s="16">
        <f>+T1377-U1377</f>
        <v>630</v>
      </c>
      <c r="W1377" s="17"/>
      <c r="X1377" s="16"/>
      <c r="Y1377" s="13"/>
      <c r="Z1377" s="13" t="s">
        <v>35</v>
      </c>
    </row>
    <row r="1378" spans="1:26" x14ac:dyDescent="0.25">
      <c r="A1378" s="11">
        <v>45325</v>
      </c>
      <c r="B1378" s="12" t="s">
        <v>3435</v>
      </c>
      <c r="C1378" s="12" t="s">
        <v>3436</v>
      </c>
      <c r="D1378" s="12" t="s">
        <v>244</v>
      </c>
      <c r="E1378" s="12" t="s">
        <v>29</v>
      </c>
      <c r="F1378" s="12" t="s">
        <v>45</v>
      </c>
      <c r="G1378" s="13" t="s">
        <v>46</v>
      </c>
      <c r="H1378" s="13" t="s">
        <v>93</v>
      </c>
      <c r="I1378" s="13" t="s">
        <v>93</v>
      </c>
      <c r="J1378" s="13" t="s">
        <v>94</v>
      </c>
      <c r="K1378" s="14">
        <v>39.46</v>
      </c>
      <c r="L1378" s="14">
        <v>25</v>
      </c>
      <c r="M1378" s="14">
        <v>1.5784</v>
      </c>
      <c r="N1378" s="14">
        <v>15</v>
      </c>
      <c r="O1378" s="14" t="s">
        <v>34</v>
      </c>
      <c r="P1378" s="14"/>
      <c r="Q1378" s="15">
        <f t="shared" si="2113"/>
        <v>591.9</v>
      </c>
      <c r="R1378" s="16">
        <v>0</v>
      </c>
      <c r="S1378" s="16">
        <f t="shared" si="2114"/>
        <v>0</v>
      </c>
      <c r="T1378" s="16">
        <f t="shared" si="2115"/>
        <v>591.9</v>
      </c>
      <c r="U1378" s="16">
        <f>+T1378*0</f>
        <v>0</v>
      </c>
      <c r="V1378" s="16">
        <f>+T1378-U1378</f>
        <v>591.9</v>
      </c>
      <c r="W1378" s="16"/>
      <c r="X1378" s="16"/>
      <c r="Y1378" s="13"/>
      <c r="Z1378" s="13" t="s">
        <v>35</v>
      </c>
    </row>
    <row r="1379" spans="1:26" x14ac:dyDescent="0.25">
      <c r="A1379" s="11">
        <v>45325</v>
      </c>
      <c r="B1379" s="12" t="s">
        <v>3437</v>
      </c>
      <c r="C1379" s="12" t="s">
        <v>3438</v>
      </c>
      <c r="D1379" s="12" t="s">
        <v>123</v>
      </c>
      <c r="E1379" s="12" t="s">
        <v>29</v>
      </c>
      <c r="F1379" s="12">
        <v>594</v>
      </c>
      <c r="G1379" s="13" t="s">
        <v>83</v>
      </c>
      <c r="H1379" s="13" t="s">
        <v>31</v>
      </c>
      <c r="I1379" s="13" t="s">
        <v>40</v>
      </c>
      <c r="J1379" s="13" t="s">
        <v>41</v>
      </c>
      <c r="K1379" s="14">
        <v>36.14</v>
      </c>
      <c r="L1379" s="14">
        <v>25</v>
      </c>
      <c r="M1379" s="14">
        <v>1.4456</v>
      </c>
      <c r="N1379" s="14" t="s">
        <v>34</v>
      </c>
      <c r="O1379" s="14">
        <v>70</v>
      </c>
      <c r="P1379" s="14"/>
      <c r="Q1379" s="15">
        <f>L1379*O1379</f>
        <v>1750</v>
      </c>
      <c r="R1379" s="16">
        <v>0</v>
      </c>
      <c r="S1379" s="16">
        <f>L1379*R1379</f>
        <v>0</v>
      </c>
      <c r="T1379" s="16">
        <f>Q1379-S1379</f>
        <v>1750</v>
      </c>
      <c r="U1379" s="16">
        <f>T1379*1</f>
        <v>1750</v>
      </c>
      <c r="V1379" s="16">
        <f>T1379-U1379</f>
        <v>0</v>
      </c>
      <c r="W1379" s="16"/>
      <c r="X1379" s="17"/>
      <c r="Y1379" s="13"/>
      <c r="Z1379" s="13" t="s">
        <v>35</v>
      </c>
    </row>
    <row r="1380" spans="1:26" x14ac:dyDescent="0.25">
      <c r="A1380" s="11">
        <v>45325</v>
      </c>
      <c r="B1380" s="12" t="s">
        <v>3439</v>
      </c>
      <c r="C1380" s="12" t="s">
        <v>3440</v>
      </c>
      <c r="D1380" s="12" t="s">
        <v>82</v>
      </c>
      <c r="E1380" s="12" t="s">
        <v>29</v>
      </c>
      <c r="F1380" s="12">
        <v>38</v>
      </c>
      <c r="G1380" s="13" t="s">
        <v>83</v>
      </c>
      <c r="H1380" s="13" t="s">
        <v>31</v>
      </c>
      <c r="I1380" s="13" t="s">
        <v>40</v>
      </c>
      <c r="J1380" s="13" t="s">
        <v>41</v>
      </c>
      <c r="K1380" s="14">
        <v>38.299999999999997</v>
      </c>
      <c r="L1380" s="14">
        <v>25</v>
      </c>
      <c r="M1380" s="14">
        <v>1.5319999999999998</v>
      </c>
      <c r="N1380" s="14" t="s">
        <v>34</v>
      </c>
      <c r="O1380" s="14">
        <v>70</v>
      </c>
      <c r="P1380" s="14"/>
      <c r="Q1380" s="15">
        <f>L1380*O1380</f>
        <v>1750</v>
      </c>
      <c r="R1380" s="16">
        <v>0</v>
      </c>
      <c r="S1380" s="16">
        <f>L1380*R1380</f>
        <v>0</v>
      </c>
      <c r="T1380" s="16">
        <f>Q1380-S1380</f>
        <v>1750</v>
      </c>
      <c r="U1380" s="16">
        <f>T1380*1</f>
        <v>1750</v>
      </c>
      <c r="V1380" s="16">
        <f>T1380-U1380</f>
        <v>0</v>
      </c>
      <c r="W1380" s="16"/>
      <c r="X1380" s="16"/>
      <c r="Y1380" s="13"/>
      <c r="Z1380" s="13" t="s">
        <v>35</v>
      </c>
    </row>
    <row r="1381" spans="1:26" x14ac:dyDescent="0.25">
      <c r="A1381" s="11">
        <v>45325</v>
      </c>
      <c r="B1381" s="12" t="s">
        <v>3441</v>
      </c>
      <c r="C1381" s="12" t="s">
        <v>3442</v>
      </c>
      <c r="D1381" s="12" t="s">
        <v>303</v>
      </c>
      <c r="E1381" s="12" t="s">
        <v>29</v>
      </c>
      <c r="F1381" s="12">
        <v>497</v>
      </c>
      <c r="G1381" s="13" t="s">
        <v>145</v>
      </c>
      <c r="H1381" s="13" t="s">
        <v>31</v>
      </c>
      <c r="I1381" s="13" t="s">
        <v>58</v>
      </c>
      <c r="J1381" s="13" t="s">
        <v>59</v>
      </c>
      <c r="K1381" s="14">
        <v>44.06</v>
      </c>
      <c r="L1381" s="14">
        <v>25</v>
      </c>
      <c r="M1381" s="14">
        <v>1.7624000000000002</v>
      </c>
      <c r="N1381" s="14">
        <v>43</v>
      </c>
      <c r="O1381" s="14" t="s">
        <v>34</v>
      </c>
      <c r="P1381" s="14"/>
      <c r="Q1381" s="16">
        <f>K1381*N1381</f>
        <v>1894.5800000000002</v>
      </c>
      <c r="R1381" s="16">
        <v>0</v>
      </c>
      <c r="S1381" s="16">
        <f>K1381*R1381</f>
        <v>0</v>
      </c>
      <c r="T1381" s="16">
        <f>Q1381-S1381</f>
        <v>1894.5800000000002</v>
      </c>
      <c r="U1381" s="16">
        <f>T1381*1</f>
        <v>1894.5800000000002</v>
      </c>
      <c r="V1381" s="16">
        <f>T1381-U1381</f>
        <v>0</v>
      </c>
      <c r="W1381" s="17"/>
      <c r="X1381" s="17"/>
      <c r="Y1381" s="13"/>
      <c r="Z1381" s="13" t="s">
        <v>35</v>
      </c>
    </row>
    <row r="1382" spans="1:26" x14ac:dyDescent="0.25">
      <c r="A1382" s="11">
        <v>45325</v>
      </c>
      <c r="B1382" s="12" t="s">
        <v>3443</v>
      </c>
      <c r="C1382" s="12" t="s">
        <v>3444</v>
      </c>
      <c r="D1382" s="12" t="s">
        <v>902</v>
      </c>
      <c r="E1382" s="12" t="s">
        <v>29</v>
      </c>
      <c r="F1382" s="12" t="s">
        <v>3445</v>
      </c>
      <c r="G1382" s="13" t="s">
        <v>904</v>
      </c>
      <c r="H1382" s="13" t="s">
        <v>31</v>
      </c>
      <c r="I1382" s="13" t="s">
        <v>58</v>
      </c>
      <c r="J1382" s="13" t="s">
        <v>59</v>
      </c>
      <c r="K1382" s="14">
        <v>31.9</v>
      </c>
      <c r="L1382" s="14">
        <v>20</v>
      </c>
      <c r="M1382" s="14">
        <v>1.595</v>
      </c>
      <c r="N1382" s="14" t="s">
        <v>34</v>
      </c>
      <c r="O1382" s="14">
        <v>72</v>
      </c>
      <c r="P1382" s="14"/>
      <c r="Q1382" s="16">
        <f>L1382*O1382</f>
        <v>1440</v>
      </c>
      <c r="R1382" s="16">
        <v>0</v>
      </c>
      <c r="S1382" s="16">
        <f>L1382*R1382</f>
        <v>0</v>
      </c>
      <c r="T1382" s="16">
        <f>Q1382-S1382</f>
        <v>1440</v>
      </c>
      <c r="U1382" s="16">
        <f>T1382*0</f>
        <v>0</v>
      </c>
      <c r="V1382" s="16">
        <f>T1382-U1382</f>
        <v>1440</v>
      </c>
      <c r="W1382" s="16"/>
      <c r="X1382" s="16"/>
      <c r="Y1382" s="13"/>
      <c r="Z1382" s="13" t="s">
        <v>35</v>
      </c>
    </row>
    <row r="1383" spans="1:26" x14ac:dyDescent="0.25">
      <c r="A1383" s="11">
        <v>45325</v>
      </c>
      <c r="B1383" s="12" t="s">
        <v>3446</v>
      </c>
      <c r="C1383" s="12" t="s">
        <v>3447</v>
      </c>
      <c r="D1383" s="12" t="s">
        <v>73</v>
      </c>
      <c r="E1383" s="12" t="s">
        <v>29</v>
      </c>
      <c r="F1383" s="12" t="s">
        <v>45</v>
      </c>
      <c r="G1383" s="13" t="s">
        <v>46</v>
      </c>
      <c r="H1383" s="13" t="s">
        <v>93</v>
      </c>
      <c r="I1383" s="13" t="s">
        <v>93</v>
      </c>
      <c r="J1383" s="13" t="s">
        <v>94</v>
      </c>
      <c r="K1383" s="14">
        <v>38.159999999999997</v>
      </c>
      <c r="L1383" s="14">
        <v>23</v>
      </c>
      <c r="M1383" s="14">
        <v>1.6591304347826086</v>
      </c>
      <c r="N1383" s="14">
        <v>15</v>
      </c>
      <c r="O1383" s="14" t="s">
        <v>34</v>
      </c>
      <c r="P1383" s="14"/>
      <c r="Q1383" s="15">
        <f t="shared" ref="Q1383:Q1384" si="2116">+K1383*N1383</f>
        <v>572.4</v>
      </c>
      <c r="R1383" s="16">
        <v>0</v>
      </c>
      <c r="S1383" s="16">
        <f t="shared" ref="S1383:S1384" si="2117">+K1383*R1383</f>
        <v>0</v>
      </c>
      <c r="T1383" s="16">
        <f t="shared" ref="T1383:T1384" si="2118">+Q1383-S1383</f>
        <v>572.4</v>
      </c>
      <c r="U1383" s="16">
        <f>+T1383*0</f>
        <v>0</v>
      </c>
      <c r="V1383" s="16">
        <f>+T1383-U1383</f>
        <v>572.4</v>
      </c>
      <c r="W1383" s="17"/>
      <c r="X1383" s="17"/>
      <c r="Y1383" s="13"/>
      <c r="Z1383" s="13" t="s">
        <v>35</v>
      </c>
    </row>
    <row r="1384" spans="1:26" x14ac:dyDescent="0.25">
      <c r="A1384" s="11">
        <v>45325</v>
      </c>
      <c r="B1384" s="12" t="s">
        <v>3448</v>
      </c>
      <c r="C1384" s="12" t="s">
        <v>3449</v>
      </c>
      <c r="D1384" s="12" t="s">
        <v>86</v>
      </c>
      <c r="E1384" s="12" t="s">
        <v>29</v>
      </c>
      <c r="F1384" s="12" t="s">
        <v>45</v>
      </c>
      <c r="G1384" s="13" t="s">
        <v>46</v>
      </c>
      <c r="H1384" s="13" t="s">
        <v>93</v>
      </c>
      <c r="I1384" s="13" t="s">
        <v>93</v>
      </c>
      <c r="J1384" s="13" t="s">
        <v>94</v>
      </c>
      <c r="K1384" s="14">
        <v>38.24</v>
      </c>
      <c r="L1384" s="14">
        <v>23</v>
      </c>
      <c r="M1384" s="14">
        <v>1.662608695652174</v>
      </c>
      <c r="N1384" s="14">
        <v>15</v>
      </c>
      <c r="O1384" s="14" t="s">
        <v>34</v>
      </c>
      <c r="P1384" s="14"/>
      <c r="Q1384" s="15">
        <f t="shared" si="2116"/>
        <v>573.6</v>
      </c>
      <c r="R1384" s="16">
        <v>0</v>
      </c>
      <c r="S1384" s="16">
        <f t="shared" si="2117"/>
        <v>0</v>
      </c>
      <c r="T1384" s="16">
        <f t="shared" si="2118"/>
        <v>573.6</v>
      </c>
      <c r="U1384" s="16">
        <f>+T1384*0</f>
        <v>0</v>
      </c>
      <c r="V1384" s="16">
        <f>+T1384-U1384</f>
        <v>573.6</v>
      </c>
      <c r="W1384" s="17"/>
      <c r="X1384" s="17"/>
      <c r="Y1384" s="13"/>
      <c r="Z1384" s="13" t="s">
        <v>35</v>
      </c>
    </row>
    <row r="1385" spans="1:26" x14ac:dyDescent="0.25">
      <c r="A1385" s="11">
        <v>45325</v>
      </c>
      <c r="B1385" s="12" t="s">
        <v>3450</v>
      </c>
      <c r="C1385" s="12" t="s">
        <v>3451</v>
      </c>
      <c r="D1385" s="12" t="s">
        <v>410</v>
      </c>
      <c r="E1385" s="12" t="s">
        <v>29</v>
      </c>
      <c r="F1385" s="12">
        <v>498</v>
      </c>
      <c r="G1385" s="13" t="s">
        <v>145</v>
      </c>
      <c r="H1385" s="13" t="s">
        <v>31</v>
      </c>
      <c r="I1385" s="13" t="s">
        <v>58</v>
      </c>
      <c r="J1385" s="13" t="s">
        <v>59</v>
      </c>
      <c r="K1385" s="14">
        <v>42.16</v>
      </c>
      <c r="L1385" s="14">
        <v>25</v>
      </c>
      <c r="M1385" s="14">
        <v>1.6863999999999999</v>
      </c>
      <c r="N1385" s="14">
        <v>43</v>
      </c>
      <c r="O1385" s="14" t="s">
        <v>34</v>
      </c>
      <c r="P1385" s="14"/>
      <c r="Q1385" s="16">
        <f>K1385*N1385</f>
        <v>1812.8799999999999</v>
      </c>
      <c r="R1385" s="16">
        <v>0</v>
      </c>
      <c r="S1385" s="16">
        <f>K1385*R1385</f>
        <v>0</v>
      </c>
      <c r="T1385" s="16">
        <f>Q1385-S1385</f>
        <v>1812.8799999999999</v>
      </c>
      <c r="U1385" s="16">
        <f>T1385*1</f>
        <v>1812.8799999999999</v>
      </c>
      <c r="V1385" s="16">
        <f>T1385-U1385</f>
        <v>0</v>
      </c>
      <c r="W1385" s="16"/>
      <c r="X1385" s="17"/>
      <c r="Y1385" s="13"/>
      <c r="Z1385" s="13" t="s">
        <v>35</v>
      </c>
    </row>
    <row r="1386" spans="1:26" x14ac:dyDescent="0.25">
      <c r="A1386" s="11">
        <v>45325</v>
      </c>
      <c r="B1386" s="12" t="s">
        <v>3452</v>
      </c>
      <c r="C1386" s="12" t="s">
        <v>3453</v>
      </c>
      <c r="D1386" s="12" t="s">
        <v>126</v>
      </c>
      <c r="E1386" s="12" t="s">
        <v>29</v>
      </c>
      <c r="F1386" s="12" t="s">
        <v>45</v>
      </c>
      <c r="G1386" s="13" t="s">
        <v>46</v>
      </c>
      <c r="H1386" s="13" t="s">
        <v>93</v>
      </c>
      <c r="I1386" s="13" t="s">
        <v>93</v>
      </c>
      <c r="J1386" s="13" t="s">
        <v>94</v>
      </c>
      <c r="K1386" s="14">
        <v>34.32</v>
      </c>
      <c r="L1386" s="14">
        <v>22</v>
      </c>
      <c r="M1386" s="14">
        <v>1.56</v>
      </c>
      <c r="N1386" s="14">
        <v>15</v>
      </c>
      <c r="O1386" s="14" t="s">
        <v>34</v>
      </c>
      <c r="P1386" s="14"/>
      <c r="Q1386" s="15">
        <f t="shared" ref="Q1386" si="2119">+K1386*N1386</f>
        <v>514.79999999999995</v>
      </c>
      <c r="R1386" s="16">
        <v>0</v>
      </c>
      <c r="S1386" s="16">
        <f t="shared" ref="S1386" si="2120">+K1386*R1386</f>
        <v>0</v>
      </c>
      <c r="T1386" s="16">
        <f t="shared" ref="T1386" si="2121">+Q1386-S1386</f>
        <v>514.79999999999995</v>
      </c>
      <c r="U1386" s="16">
        <f>+T1386*0</f>
        <v>0</v>
      </c>
      <c r="V1386" s="16">
        <f>+T1386-U1386</f>
        <v>514.79999999999995</v>
      </c>
      <c r="W1386" s="16"/>
      <c r="X1386" s="17"/>
      <c r="Y1386" s="13"/>
      <c r="Z1386" s="13" t="s">
        <v>35</v>
      </c>
    </row>
    <row r="1387" spans="1:26" x14ac:dyDescent="0.25">
      <c r="A1387" s="11">
        <v>45325</v>
      </c>
      <c r="B1387" s="12" t="s">
        <v>3454</v>
      </c>
      <c r="C1387" s="12" t="s">
        <v>3455</v>
      </c>
      <c r="D1387" s="12" t="s">
        <v>909</v>
      </c>
      <c r="E1387" s="12" t="s">
        <v>29</v>
      </c>
      <c r="F1387" s="12" t="s">
        <v>3456</v>
      </c>
      <c r="G1387" s="13" t="s">
        <v>904</v>
      </c>
      <c r="H1387" s="13" t="s">
        <v>31</v>
      </c>
      <c r="I1387" s="13" t="s">
        <v>58</v>
      </c>
      <c r="J1387" s="13" t="s">
        <v>59</v>
      </c>
      <c r="K1387" s="14">
        <v>32.880000000000003</v>
      </c>
      <c r="L1387" s="14">
        <v>20</v>
      </c>
      <c r="M1387" s="14">
        <v>1.6440000000000001</v>
      </c>
      <c r="N1387" s="14" t="s">
        <v>34</v>
      </c>
      <c r="O1387" s="14">
        <v>72</v>
      </c>
      <c r="P1387" s="14"/>
      <c r="Q1387" s="16">
        <f>L1387*O1387</f>
        <v>1440</v>
      </c>
      <c r="R1387" s="16">
        <v>0</v>
      </c>
      <c r="S1387" s="16">
        <f>L1387*R1387</f>
        <v>0</v>
      </c>
      <c r="T1387" s="16">
        <f>Q1387-S1387</f>
        <v>1440</v>
      </c>
      <c r="U1387" s="16">
        <f>T1387*0</f>
        <v>0</v>
      </c>
      <c r="V1387" s="16">
        <f>T1387-U1387</f>
        <v>1440</v>
      </c>
      <c r="W1387" s="17"/>
      <c r="X1387" s="17"/>
      <c r="Y1387" s="13"/>
      <c r="Z1387" s="13" t="s">
        <v>35</v>
      </c>
    </row>
    <row r="1388" spans="1:26" x14ac:dyDescent="0.25">
      <c r="A1388" s="11">
        <v>45325</v>
      </c>
      <c r="B1388" s="12" t="s">
        <v>3457</v>
      </c>
      <c r="C1388" s="12" t="s">
        <v>3458</v>
      </c>
      <c r="D1388" s="12" t="s">
        <v>3401</v>
      </c>
      <c r="E1388" s="12" t="s">
        <v>29</v>
      </c>
      <c r="F1388" s="12" t="s">
        <v>45</v>
      </c>
      <c r="G1388" s="13" t="s">
        <v>46</v>
      </c>
      <c r="H1388" s="13" t="s">
        <v>47</v>
      </c>
      <c r="I1388" s="13" t="s">
        <v>307</v>
      </c>
      <c r="J1388" s="13" t="s">
        <v>308</v>
      </c>
      <c r="K1388" s="14">
        <v>16.579999999999998</v>
      </c>
      <c r="L1388" s="14">
        <v>10</v>
      </c>
      <c r="M1388" s="14">
        <v>1.6579999999999999</v>
      </c>
      <c r="N1388" s="14">
        <v>34</v>
      </c>
      <c r="O1388" s="14" t="s">
        <v>34</v>
      </c>
      <c r="P1388" s="14"/>
      <c r="Q1388" s="15">
        <f t="shared" ref="Q1388" si="2122">+K1388*N1388</f>
        <v>563.71999999999991</v>
      </c>
      <c r="R1388" s="16">
        <v>0</v>
      </c>
      <c r="S1388" s="16">
        <f t="shared" ref="S1388" si="2123">+K1388*R1388</f>
        <v>0</v>
      </c>
      <c r="T1388" s="16">
        <f t="shared" ref="T1388" si="2124">+Q1388-S1388</f>
        <v>563.71999999999991</v>
      </c>
      <c r="U1388" s="16">
        <f>+T1388*0</f>
        <v>0</v>
      </c>
      <c r="V1388" s="16">
        <f>+T1388-U1388</f>
        <v>563.71999999999991</v>
      </c>
      <c r="W1388" s="16"/>
      <c r="X1388" s="17"/>
      <c r="Y1388" s="13"/>
      <c r="Z1388" s="13" t="s">
        <v>35</v>
      </c>
    </row>
    <row r="1389" spans="1:26" x14ac:dyDescent="0.25">
      <c r="A1389" s="11">
        <v>45325</v>
      </c>
      <c r="B1389" s="12" t="s">
        <v>3459</v>
      </c>
      <c r="C1389" s="12" t="s">
        <v>3460</v>
      </c>
      <c r="D1389" s="12" t="s">
        <v>38</v>
      </c>
      <c r="E1389" s="12" t="s">
        <v>29</v>
      </c>
      <c r="F1389" s="12">
        <v>66</v>
      </c>
      <c r="G1389" s="13" t="s">
        <v>83</v>
      </c>
      <c r="H1389" s="13" t="s">
        <v>31</v>
      </c>
      <c r="I1389" s="13" t="s">
        <v>40</v>
      </c>
      <c r="J1389" s="13" t="s">
        <v>41</v>
      </c>
      <c r="K1389" s="14">
        <v>38.020000000000003</v>
      </c>
      <c r="L1389" s="14">
        <v>25</v>
      </c>
      <c r="M1389" s="14">
        <v>1.5208000000000002</v>
      </c>
      <c r="N1389" s="14" t="s">
        <v>34</v>
      </c>
      <c r="O1389" s="14">
        <v>70</v>
      </c>
      <c r="P1389" s="14"/>
      <c r="Q1389" s="15">
        <f>L1389*O1389</f>
        <v>1750</v>
      </c>
      <c r="R1389" s="16">
        <v>0</v>
      </c>
      <c r="S1389" s="16">
        <f>L1389*R1389</f>
        <v>0</v>
      </c>
      <c r="T1389" s="16">
        <f>Q1389-S1389</f>
        <v>1750</v>
      </c>
      <c r="U1389" s="16">
        <f>T1389*1</f>
        <v>1750</v>
      </c>
      <c r="V1389" s="16">
        <f>T1389-U1389</f>
        <v>0</v>
      </c>
      <c r="W1389" s="16"/>
      <c r="X1389" s="17"/>
      <c r="Y1389" s="13"/>
      <c r="Z1389" s="13" t="s">
        <v>35</v>
      </c>
    </row>
    <row r="1390" spans="1:26" x14ac:dyDescent="0.25">
      <c r="A1390" s="11">
        <v>45327</v>
      </c>
      <c r="B1390" s="12" t="s">
        <v>3461</v>
      </c>
      <c r="C1390" s="12" t="s">
        <v>3462</v>
      </c>
      <c r="D1390" s="12" t="s">
        <v>350</v>
      </c>
      <c r="E1390" s="12" t="s">
        <v>29</v>
      </c>
      <c r="F1390" s="12">
        <v>54209</v>
      </c>
      <c r="G1390" s="13" t="s">
        <v>101</v>
      </c>
      <c r="H1390" s="13" t="s">
        <v>31</v>
      </c>
      <c r="I1390" s="13" t="s">
        <v>40</v>
      </c>
      <c r="J1390" s="13" t="s">
        <v>41</v>
      </c>
      <c r="K1390" s="14">
        <v>33.56</v>
      </c>
      <c r="L1390" s="14">
        <v>25</v>
      </c>
      <c r="M1390" s="14">
        <v>1.3424</v>
      </c>
      <c r="N1390" s="14">
        <v>45</v>
      </c>
      <c r="O1390" s="14" t="s">
        <v>34</v>
      </c>
      <c r="P1390" s="14"/>
      <c r="Q1390" s="15">
        <f>K1390*N1390</f>
        <v>1510.2</v>
      </c>
      <c r="R1390" s="16">
        <v>0</v>
      </c>
      <c r="S1390" s="16">
        <f>K1390*R1390</f>
        <v>0</v>
      </c>
      <c r="T1390" s="16">
        <f>Q1390-S1390</f>
        <v>1510.2</v>
      </c>
      <c r="U1390" s="16">
        <f>T1390*1</f>
        <v>1510.2</v>
      </c>
      <c r="V1390" s="16">
        <f>T1390-U1390</f>
        <v>0</v>
      </c>
      <c r="W1390" s="17">
        <v>0</v>
      </c>
      <c r="X1390" s="17"/>
      <c r="Y1390" s="13"/>
      <c r="Z1390" s="13" t="s">
        <v>35</v>
      </c>
    </row>
    <row r="1391" spans="1:26" x14ac:dyDescent="0.25">
      <c r="A1391" s="11">
        <v>45327</v>
      </c>
      <c r="B1391" s="12" t="s">
        <v>3463</v>
      </c>
      <c r="C1391" s="12" t="s">
        <v>3464</v>
      </c>
      <c r="D1391" s="12" t="s">
        <v>144</v>
      </c>
      <c r="E1391" s="12" t="s">
        <v>29</v>
      </c>
      <c r="F1391" s="12">
        <v>499</v>
      </c>
      <c r="G1391" s="13" t="s">
        <v>145</v>
      </c>
      <c r="H1391" s="13" t="s">
        <v>31</v>
      </c>
      <c r="I1391" s="13" t="s">
        <v>58</v>
      </c>
      <c r="J1391" s="13" t="s">
        <v>59</v>
      </c>
      <c r="K1391" s="14">
        <v>42.52</v>
      </c>
      <c r="L1391" s="14">
        <v>25</v>
      </c>
      <c r="M1391" s="14">
        <v>1.7008000000000001</v>
      </c>
      <c r="N1391" s="14">
        <v>43</v>
      </c>
      <c r="O1391" s="14" t="s">
        <v>34</v>
      </c>
      <c r="P1391" s="14"/>
      <c r="Q1391" s="16">
        <f>K1391*N1391</f>
        <v>1828.3600000000001</v>
      </c>
      <c r="R1391" s="16">
        <v>0</v>
      </c>
      <c r="S1391" s="16">
        <f>K1391*R1391</f>
        <v>0</v>
      </c>
      <c r="T1391" s="16">
        <f>Q1391-S1391</f>
        <v>1828.3600000000001</v>
      </c>
      <c r="U1391" s="16">
        <f>T1391*1</f>
        <v>1828.3600000000001</v>
      </c>
      <c r="V1391" s="16">
        <f>T1391-U1391</f>
        <v>0</v>
      </c>
      <c r="W1391" s="17"/>
      <c r="X1391" s="17"/>
      <c r="Y1391" s="13"/>
      <c r="Z1391" s="13" t="s">
        <v>35</v>
      </c>
    </row>
    <row r="1392" spans="1:26" x14ac:dyDescent="0.25">
      <c r="A1392" s="11">
        <v>45327</v>
      </c>
      <c r="B1392" s="12" t="s">
        <v>3465</v>
      </c>
      <c r="C1392" s="12" t="s">
        <v>3466</v>
      </c>
      <c r="D1392" s="12" t="s">
        <v>410</v>
      </c>
      <c r="E1392" s="12" t="s">
        <v>29</v>
      </c>
      <c r="F1392" s="12">
        <v>500</v>
      </c>
      <c r="G1392" s="13" t="s">
        <v>145</v>
      </c>
      <c r="H1392" s="13" t="s">
        <v>31</v>
      </c>
      <c r="I1392" s="13" t="s">
        <v>40</v>
      </c>
      <c r="J1392" s="13" t="s">
        <v>41</v>
      </c>
      <c r="K1392" s="14">
        <v>38.06</v>
      </c>
      <c r="L1392" s="14">
        <v>25</v>
      </c>
      <c r="M1392" s="14">
        <v>1.5224000000000002</v>
      </c>
      <c r="N1392" s="14">
        <v>46</v>
      </c>
      <c r="O1392" s="14" t="s">
        <v>34</v>
      </c>
      <c r="P1392" s="14"/>
      <c r="Q1392" s="16">
        <f>K1392*N1392</f>
        <v>1750.7600000000002</v>
      </c>
      <c r="R1392" s="16">
        <v>0</v>
      </c>
      <c r="S1392" s="16">
        <f>K1392*R1392</f>
        <v>0</v>
      </c>
      <c r="T1392" s="16">
        <f>Q1392-S1392</f>
        <v>1750.7600000000002</v>
      </c>
      <c r="U1392" s="16">
        <f>T1392*1</f>
        <v>1750.7600000000002</v>
      </c>
      <c r="V1392" s="16">
        <f>T1392-U1392</f>
        <v>0</v>
      </c>
      <c r="W1392" s="17"/>
      <c r="X1392" s="17"/>
      <c r="Y1392" s="13"/>
      <c r="Z1392" s="13" t="s">
        <v>35</v>
      </c>
    </row>
    <row r="1393" spans="1:26" x14ac:dyDescent="0.25">
      <c r="A1393" s="11">
        <v>45327</v>
      </c>
      <c r="B1393" s="12" t="s">
        <v>3467</v>
      </c>
      <c r="C1393" s="12" t="s">
        <v>3468</v>
      </c>
      <c r="D1393" s="12" t="s">
        <v>52</v>
      </c>
      <c r="E1393" s="12" t="s">
        <v>29</v>
      </c>
      <c r="F1393" s="12"/>
      <c r="G1393" s="13" t="s">
        <v>282</v>
      </c>
      <c r="H1393" s="13" t="s">
        <v>31</v>
      </c>
      <c r="I1393" s="13" t="s">
        <v>58</v>
      </c>
      <c r="J1393" s="13" t="s">
        <v>59</v>
      </c>
      <c r="K1393" s="14">
        <v>43.96</v>
      </c>
      <c r="L1393" s="14">
        <v>25</v>
      </c>
      <c r="M1393" s="14">
        <v>1.7584</v>
      </c>
      <c r="N1393" s="14">
        <v>91</v>
      </c>
      <c r="O1393" s="14" t="s">
        <v>34</v>
      </c>
      <c r="P1393" s="14"/>
      <c r="Q1393" s="15">
        <f>+K1393*N1393</f>
        <v>4000.36</v>
      </c>
      <c r="R1393" s="16">
        <v>40</v>
      </c>
      <c r="S1393" s="16">
        <f>K1393*R1393</f>
        <v>1758.4</v>
      </c>
      <c r="T1393" s="16">
        <f>Q1393-S1393</f>
        <v>2241.96</v>
      </c>
      <c r="U1393" s="16">
        <f t="shared" ref="U1393" si="2125">T1393*1</f>
        <v>2241.96</v>
      </c>
      <c r="V1393" s="16">
        <f>T1393-U1393</f>
        <v>0</v>
      </c>
      <c r="W1393" s="16">
        <f>K1393*36</f>
        <v>1582.56</v>
      </c>
      <c r="X1393" s="17"/>
      <c r="Y1393" s="13" t="s">
        <v>53</v>
      </c>
      <c r="Z1393" s="13" t="s">
        <v>283</v>
      </c>
    </row>
    <row r="1394" spans="1:26" x14ac:dyDescent="0.25">
      <c r="A1394" s="11">
        <v>45327</v>
      </c>
      <c r="B1394" s="12" t="s">
        <v>3469</v>
      </c>
      <c r="C1394" s="12" t="s">
        <v>3470</v>
      </c>
      <c r="D1394" s="12" t="s">
        <v>1876</v>
      </c>
      <c r="E1394" s="12" t="s">
        <v>29</v>
      </c>
      <c r="F1394" s="12" t="s">
        <v>45</v>
      </c>
      <c r="G1394" s="13" t="s">
        <v>46</v>
      </c>
      <c r="H1394" s="13" t="s">
        <v>93</v>
      </c>
      <c r="I1394" s="13" t="s">
        <v>93</v>
      </c>
      <c r="J1394" s="13" t="s">
        <v>94</v>
      </c>
      <c r="K1394" s="14">
        <v>32.36</v>
      </c>
      <c r="L1394" s="14">
        <v>20</v>
      </c>
      <c r="M1394" s="14">
        <v>1.6179999999999999</v>
      </c>
      <c r="N1394" s="14">
        <v>15</v>
      </c>
      <c r="O1394" s="14" t="s">
        <v>34</v>
      </c>
      <c r="P1394" s="14"/>
      <c r="Q1394" s="15">
        <f t="shared" ref="Q1394" si="2126">+K1394*N1394</f>
        <v>485.4</v>
      </c>
      <c r="R1394" s="16">
        <v>0</v>
      </c>
      <c r="S1394" s="16">
        <f t="shared" ref="S1394" si="2127">+K1394*R1394</f>
        <v>0</v>
      </c>
      <c r="T1394" s="16">
        <f t="shared" ref="T1394" si="2128">+Q1394-S1394</f>
        <v>485.4</v>
      </c>
      <c r="U1394" s="16">
        <f>+T1394*0</f>
        <v>0</v>
      </c>
      <c r="V1394" s="16">
        <f>+T1394-U1394</f>
        <v>485.4</v>
      </c>
      <c r="W1394" s="16"/>
      <c r="X1394" s="16"/>
      <c r="Y1394" s="13"/>
      <c r="Z1394" s="13" t="s">
        <v>35</v>
      </c>
    </row>
    <row r="1395" spans="1:26" x14ac:dyDescent="0.25">
      <c r="A1395" s="11">
        <v>45327</v>
      </c>
      <c r="B1395" s="12" t="s">
        <v>3471</v>
      </c>
      <c r="C1395" s="12" t="s">
        <v>3472</v>
      </c>
      <c r="D1395" s="12" t="s">
        <v>172</v>
      </c>
      <c r="E1395" s="12" t="s">
        <v>29</v>
      </c>
      <c r="F1395" s="12">
        <v>92377</v>
      </c>
      <c r="G1395" s="13" t="s">
        <v>39</v>
      </c>
      <c r="H1395" s="13" t="s">
        <v>31</v>
      </c>
      <c r="I1395" s="13" t="s">
        <v>40</v>
      </c>
      <c r="J1395" s="13" t="s">
        <v>41</v>
      </c>
      <c r="K1395" s="14">
        <v>36.78</v>
      </c>
      <c r="L1395" s="14">
        <v>25</v>
      </c>
      <c r="M1395" s="14">
        <v>1.4712000000000001</v>
      </c>
      <c r="N1395" s="14" t="s">
        <v>34</v>
      </c>
      <c r="O1395" s="14">
        <v>68</v>
      </c>
      <c r="P1395" s="14"/>
      <c r="Q1395" s="15">
        <f>+L1395*O1395</f>
        <v>1700</v>
      </c>
      <c r="R1395" s="16">
        <v>0</v>
      </c>
      <c r="S1395" s="16">
        <f>+L1395*R1395</f>
        <v>0</v>
      </c>
      <c r="T1395" s="16">
        <f>+Q1395-S1395</f>
        <v>1700</v>
      </c>
      <c r="U1395" s="16">
        <f>+T1395*0.75</f>
        <v>1275</v>
      </c>
      <c r="V1395" s="16">
        <f t="shared" ref="V1395:V1396" si="2129">+T1395-U1395</f>
        <v>425</v>
      </c>
      <c r="W1395" s="17"/>
      <c r="X1395" s="17"/>
      <c r="Y1395" s="13"/>
      <c r="Z1395" s="13" t="s">
        <v>35</v>
      </c>
    </row>
    <row r="1396" spans="1:26" x14ac:dyDescent="0.25">
      <c r="A1396" s="11">
        <v>45327</v>
      </c>
      <c r="B1396" s="12" t="s">
        <v>3473</v>
      </c>
      <c r="C1396" s="12" t="s">
        <v>3474</v>
      </c>
      <c r="D1396" s="12" t="s">
        <v>68</v>
      </c>
      <c r="E1396" s="12" t="s">
        <v>29</v>
      </c>
      <c r="F1396" s="12"/>
      <c r="G1396" s="13" t="s">
        <v>63</v>
      </c>
      <c r="H1396" s="13" t="s">
        <v>31</v>
      </c>
      <c r="I1396" s="13" t="s">
        <v>40</v>
      </c>
      <c r="J1396" s="13" t="s">
        <v>41</v>
      </c>
      <c r="K1396" s="14">
        <v>41.38</v>
      </c>
      <c r="L1396" s="14">
        <v>28</v>
      </c>
      <c r="M1396" s="14">
        <v>1.477857142857143</v>
      </c>
      <c r="N1396" s="14">
        <v>90</v>
      </c>
      <c r="O1396" s="14" t="s">
        <v>34</v>
      </c>
      <c r="P1396" s="14"/>
      <c r="Q1396" s="15">
        <f>+K1396*N1396</f>
        <v>3724.2000000000003</v>
      </c>
      <c r="R1396" s="16">
        <v>43</v>
      </c>
      <c r="S1396" s="16">
        <f>+K1396*R1396</f>
        <v>1779.3400000000001</v>
      </c>
      <c r="T1396" s="16">
        <f>+Q1396-S1396</f>
        <v>1944.8600000000001</v>
      </c>
      <c r="U1396" s="16">
        <f t="shared" ref="U1396" si="2130">+T1396*1</f>
        <v>1944.8600000000001</v>
      </c>
      <c r="V1396" s="16">
        <f t="shared" si="2129"/>
        <v>0</v>
      </c>
      <c r="W1396" s="17">
        <f>+K1396*40</f>
        <v>1655.2</v>
      </c>
      <c r="X1396" s="16"/>
      <c r="Y1396" s="13" t="s">
        <v>64</v>
      </c>
      <c r="Z1396" s="13" t="s">
        <v>65</v>
      </c>
    </row>
    <row r="1397" spans="1:26" x14ac:dyDescent="0.25">
      <c r="A1397" s="11">
        <v>45327</v>
      </c>
      <c r="B1397" s="12" t="s">
        <v>3475</v>
      </c>
      <c r="C1397" s="12" t="s">
        <v>3476</v>
      </c>
      <c r="D1397" s="12" t="s">
        <v>62</v>
      </c>
      <c r="E1397" s="12" t="s">
        <v>29</v>
      </c>
      <c r="F1397" s="12">
        <v>535</v>
      </c>
      <c r="G1397" s="13" t="s">
        <v>64</v>
      </c>
      <c r="H1397" s="13" t="s">
        <v>31</v>
      </c>
      <c r="I1397" s="13" t="s">
        <v>40</v>
      </c>
      <c r="J1397" s="13" t="s">
        <v>41</v>
      </c>
      <c r="K1397" s="14">
        <v>38.020000000000003</v>
      </c>
      <c r="L1397" s="14">
        <v>25</v>
      </c>
      <c r="M1397" s="14">
        <v>1.5208000000000002</v>
      </c>
      <c r="N1397" s="14" t="s">
        <v>34</v>
      </c>
      <c r="O1397" s="14">
        <v>70</v>
      </c>
      <c r="P1397" s="14"/>
      <c r="Q1397" s="15">
        <f>L1397*O1397</f>
        <v>1750</v>
      </c>
      <c r="R1397" s="16">
        <v>0</v>
      </c>
      <c r="S1397" s="16">
        <f>L1397*R1397</f>
        <v>0</v>
      </c>
      <c r="T1397" s="16">
        <f>Q1397-S1397</f>
        <v>1750</v>
      </c>
      <c r="U1397" s="16">
        <f>T1397*0</f>
        <v>0</v>
      </c>
      <c r="V1397" s="16">
        <f>T1397-U1397</f>
        <v>1750</v>
      </c>
      <c r="W1397" s="17"/>
      <c r="X1397" s="17"/>
      <c r="Y1397" s="13"/>
      <c r="Z1397" s="13" t="s">
        <v>35</v>
      </c>
    </row>
    <row r="1398" spans="1:26" x14ac:dyDescent="0.25">
      <c r="A1398" s="11">
        <v>45327</v>
      </c>
      <c r="B1398" s="12" t="s">
        <v>3477</v>
      </c>
      <c r="C1398" s="12" t="s">
        <v>3478</v>
      </c>
      <c r="D1398" s="12" t="s">
        <v>734</v>
      </c>
      <c r="E1398" s="12" t="s">
        <v>29</v>
      </c>
      <c r="F1398" s="12" t="s">
        <v>45</v>
      </c>
      <c r="G1398" s="13" t="s">
        <v>46</v>
      </c>
      <c r="H1398" s="13" t="s">
        <v>93</v>
      </c>
      <c r="I1398" s="13" t="s">
        <v>93</v>
      </c>
      <c r="J1398" s="13" t="s">
        <v>94</v>
      </c>
      <c r="K1398" s="14">
        <v>32.700000000000003</v>
      </c>
      <c r="L1398" s="14">
        <v>20</v>
      </c>
      <c r="M1398" s="14">
        <v>1.6350000000000002</v>
      </c>
      <c r="N1398" s="14">
        <v>15</v>
      </c>
      <c r="O1398" s="14" t="s">
        <v>34</v>
      </c>
      <c r="P1398" s="14"/>
      <c r="Q1398" s="15">
        <f t="shared" ref="Q1398" si="2131">+K1398*N1398</f>
        <v>490.50000000000006</v>
      </c>
      <c r="R1398" s="16">
        <v>0</v>
      </c>
      <c r="S1398" s="16">
        <f t="shared" ref="S1398" si="2132">+K1398*R1398</f>
        <v>0</v>
      </c>
      <c r="T1398" s="16">
        <f t="shared" ref="T1398" si="2133">+Q1398-S1398</f>
        <v>490.50000000000006</v>
      </c>
      <c r="U1398" s="16">
        <f>+T1398*0</f>
        <v>0</v>
      </c>
      <c r="V1398" s="16">
        <f>+T1398-U1398</f>
        <v>490.50000000000006</v>
      </c>
      <c r="W1398" s="16"/>
      <c r="X1398" s="16"/>
      <c r="Y1398" s="13"/>
      <c r="Z1398" s="13" t="s">
        <v>35</v>
      </c>
    </row>
    <row r="1399" spans="1:26" x14ac:dyDescent="0.25">
      <c r="A1399" s="11">
        <v>45327</v>
      </c>
      <c r="B1399" s="12" t="s">
        <v>430</v>
      </c>
      <c r="C1399" s="12" t="s">
        <v>3479</v>
      </c>
      <c r="D1399" s="12" t="s">
        <v>76</v>
      </c>
      <c r="E1399" s="12" t="s">
        <v>29</v>
      </c>
      <c r="F1399" s="12">
        <v>605</v>
      </c>
      <c r="G1399" s="13" t="s">
        <v>83</v>
      </c>
      <c r="H1399" s="13" t="s">
        <v>31</v>
      </c>
      <c r="I1399" s="13" t="s">
        <v>58</v>
      </c>
      <c r="J1399" s="13" t="s">
        <v>59</v>
      </c>
      <c r="K1399" s="14">
        <v>40.520000000000003</v>
      </c>
      <c r="L1399" s="14">
        <v>25</v>
      </c>
      <c r="M1399" s="14">
        <v>1.6208</v>
      </c>
      <c r="N1399" s="14" t="s">
        <v>34</v>
      </c>
      <c r="O1399" s="14">
        <v>70</v>
      </c>
      <c r="P1399" s="14"/>
      <c r="Q1399" s="15">
        <f>L1399*O1399</f>
        <v>1750</v>
      </c>
      <c r="R1399" s="16">
        <v>0</v>
      </c>
      <c r="S1399" s="16">
        <f>L1399*R1399</f>
        <v>0</v>
      </c>
      <c r="T1399" s="16">
        <f>Q1399-S1399</f>
        <v>1750</v>
      </c>
      <c r="U1399" s="16">
        <f>T1399*1</f>
        <v>1750</v>
      </c>
      <c r="V1399" s="16">
        <f>T1399-U1399</f>
        <v>0</v>
      </c>
      <c r="W1399" s="17"/>
      <c r="X1399" s="17"/>
      <c r="Y1399" s="13"/>
      <c r="Z1399" s="13" t="s">
        <v>35</v>
      </c>
    </row>
    <row r="1400" spans="1:26" x14ac:dyDescent="0.25">
      <c r="A1400" s="11">
        <v>45327</v>
      </c>
      <c r="B1400" s="12" t="s">
        <v>3480</v>
      </c>
      <c r="C1400" s="12" t="s">
        <v>3481</v>
      </c>
      <c r="D1400" s="12" t="s">
        <v>73</v>
      </c>
      <c r="E1400" s="12" t="s">
        <v>29</v>
      </c>
      <c r="F1400" s="12" t="s">
        <v>45</v>
      </c>
      <c r="G1400" s="13" t="s">
        <v>46</v>
      </c>
      <c r="H1400" s="13" t="s">
        <v>93</v>
      </c>
      <c r="I1400" s="13" t="s">
        <v>93</v>
      </c>
      <c r="J1400" s="13" t="s">
        <v>94</v>
      </c>
      <c r="K1400" s="14">
        <v>36.700000000000003</v>
      </c>
      <c r="L1400" s="14">
        <v>25</v>
      </c>
      <c r="M1400" s="14">
        <v>1.4680000000000002</v>
      </c>
      <c r="N1400" s="14">
        <v>15</v>
      </c>
      <c r="O1400" s="14" t="s">
        <v>34</v>
      </c>
      <c r="P1400" s="14"/>
      <c r="Q1400" s="15">
        <f t="shared" ref="Q1400" si="2134">+K1400*N1400</f>
        <v>550.5</v>
      </c>
      <c r="R1400" s="16">
        <v>0</v>
      </c>
      <c r="S1400" s="16">
        <f t="shared" ref="S1400" si="2135">+K1400*R1400</f>
        <v>0</v>
      </c>
      <c r="T1400" s="16">
        <f t="shared" ref="T1400" si="2136">+Q1400-S1400</f>
        <v>550.5</v>
      </c>
      <c r="U1400" s="16">
        <f>+T1400*0</f>
        <v>0</v>
      </c>
      <c r="V1400" s="16">
        <f>+T1400-U1400</f>
        <v>550.5</v>
      </c>
      <c r="W1400" s="16"/>
      <c r="X1400" s="16"/>
      <c r="Y1400" s="13"/>
      <c r="Z1400" s="13" t="s">
        <v>35</v>
      </c>
    </row>
    <row r="1401" spans="1:26" x14ac:dyDescent="0.25">
      <c r="A1401" s="11">
        <v>45327</v>
      </c>
      <c r="B1401" s="12" t="s">
        <v>3482</v>
      </c>
      <c r="C1401" s="12" t="s">
        <v>3483</v>
      </c>
      <c r="D1401" s="12" t="s">
        <v>1573</v>
      </c>
      <c r="E1401" s="12" t="s">
        <v>29</v>
      </c>
      <c r="F1401" s="12">
        <v>35</v>
      </c>
      <c r="G1401" s="13" t="s">
        <v>1036</v>
      </c>
      <c r="H1401" s="13" t="s">
        <v>31</v>
      </c>
      <c r="I1401" s="13" t="s">
        <v>58</v>
      </c>
      <c r="J1401" s="13" t="s">
        <v>59</v>
      </c>
      <c r="K1401" s="14">
        <v>19.600000000000001</v>
      </c>
      <c r="L1401" s="14">
        <v>12</v>
      </c>
      <c r="M1401" s="14">
        <v>1.6333333333333335</v>
      </c>
      <c r="N1401" s="14" t="s">
        <v>34</v>
      </c>
      <c r="O1401" s="14">
        <v>70</v>
      </c>
      <c r="P1401" s="14"/>
      <c r="Q1401" s="15">
        <f>L1401*O1401</f>
        <v>840</v>
      </c>
      <c r="R1401" s="16">
        <v>0</v>
      </c>
      <c r="S1401" s="16">
        <f>L1401*R1401</f>
        <v>0</v>
      </c>
      <c r="T1401" s="16">
        <f>Q1401-S1401</f>
        <v>840</v>
      </c>
      <c r="U1401" s="16">
        <f>T1401*1</f>
        <v>840</v>
      </c>
      <c r="V1401" s="16">
        <f>T1401-U1401</f>
        <v>0</v>
      </c>
      <c r="W1401" s="17"/>
      <c r="X1401" s="17"/>
      <c r="Y1401" s="13"/>
      <c r="Z1401" s="13" t="s">
        <v>35</v>
      </c>
    </row>
    <row r="1402" spans="1:26" x14ac:dyDescent="0.25">
      <c r="A1402" s="11">
        <v>45327</v>
      </c>
      <c r="B1402" s="12" t="s">
        <v>3484</v>
      </c>
      <c r="C1402" s="12" t="s">
        <v>3485</v>
      </c>
      <c r="D1402" s="12" t="s">
        <v>86</v>
      </c>
      <c r="E1402" s="12" t="s">
        <v>29</v>
      </c>
      <c r="F1402" s="12" t="s">
        <v>45</v>
      </c>
      <c r="G1402" s="13" t="s">
        <v>46</v>
      </c>
      <c r="H1402" s="13" t="s">
        <v>93</v>
      </c>
      <c r="I1402" s="13" t="s">
        <v>93</v>
      </c>
      <c r="J1402" s="13" t="s">
        <v>94</v>
      </c>
      <c r="K1402" s="14">
        <v>38.18</v>
      </c>
      <c r="L1402" s="14">
        <v>25</v>
      </c>
      <c r="M1402" s="14">
        <v>1.5271999999999999</v>
      </c>
      <c r="N1402" s="14">
        <v>15</v>
      </c>
      <c r="O1402" s="14" t="s">
        <v>34</v>
      </c>
      <c r="P1402" s="14"/>
      <c r="Q1402" s="15">
        <f t="shared" ref="Q1402" si="2137">+K1402*N1402</f>
        <v>572.70000000000005</v>
      </c>
      <c r="R1402" s="16">
        <v>0</v>
      </c>
      <c r="S1402" s="16">
        <f t="shared" ref="S1402" si="2138">+K1402*R1402</f>
        <v>0</v>
      </c>
      <c r="T1402" s="16">
        <f t="shared" ref="T1402" si="2139">+Q1402-S1402</f>
        <v>572.70000000000005</v>
      </c>
      <c r="U1402" s="16">
        <f>+T1402*0</f>
        <v>0</v>
      </c>
      <c r="V1402" s="16">
        <f>+T1402-U1402</f>
        <v>572.70000000000005</v>
      </c>
      <c r="W1402" s="16"/>
      <c r="X1402" s="16"/>
      <c r="Y1402" s="13"/>
      <c r="Z1402" s="13" t="s">
        <v>35</v>
      </c>
    </row>
    <row r="1403" spans="1:26" x14ac:dyDescent="0.25">
      <c r="A1403" s="11">
        <v>45327</v>
      </c>
      <c r="B1403" s="12" t="s">
        <v>3486</v>
      </c>
      <c r="C1403" s="12" t="s">
        <v>3487</v>
      </c>
      <c r="D1403" s="12" t="s">
        <v>353</v>
      </c>
      <c r="E1403" s="12" t="s">
        <v>29</v>
      </c>
      <c r="F1403" s="12">
        <v>609</v>
      </c>
      <c r="G1403" s="13" t="s">
        <v>101</v>
      </c>
      <c r="H1403" s="13" t="s">
        <v>31</v>
      </c>
      <c r="I1403" s="13" t="s">
        <v>69</v>
      </c>
      <c r="J1403" s="13" t="s">
        <v>70</v>
      </c>
      <c r="K1403" s="14">
        <v>31.68</v>
      </c>
      <c r="L1403" s="14">
        <v>25</v>
      </c>
      <c r="M1403" s="14">
        <v>1.2671999999999999</v>
      </c>
      <c r="N1403" s="14">
        <v>46</v>
      </c>
      <c r="O1403" s="14" t="s">
        <v>34</v>
      </c>
      <c r="P1403" s="14"/>
      <c r="Q1403" s="15">
        <f>K1403*N1403</f>
        <v>1457.28</v>
      </c>
      <c r="R1403" s="16">
        <v>0</v>
      </c>
      <c r="S1403" s="16">
        <f>K1403*R1403</f>
        <v>0</v>
      </c>
      <c r="T1403" s="16">
        <f>Q1403-S1403</f>
        <v>1457.28</v>
      </c>
      <c r="U1403" s="16">
        <f>T1403*1</f>
        <v>1457.28</v>
      </c>
      <c r="V1403" s="16">
        <f>T1403-U1403</f>
        <v>0</v>
      </c>
      <c r="W1403" s="17">
        <v>0</v>
      </c>
      <c r="X1403" s="16"/>
      <c r="Y1403" s="13"/>
      <c r="Z1403" s="13" t="s">
        <v>35</v>
      </c>
    </row>
    <row r="1404" spans="1:26" x14ac:dyDescent="0.25">
      <c r="A1404" s="11">
        <v>45327</v>
      </c>
      <c r="B1404" s="12" t="s">
        <v>3488</v>
      </c>
      <c r="C1404" s="12" t="s">
        <v>3489</v>
      </c>
      <c r="D1404" s="12" t="s">
        <v>195</v>
      </c>
      <c r="E1404" s="12" t="s">
        <v>29</v>
      </c>
      <c r="F1404" s="12" t="s">
        <v>45</v>
      </c>
      <c r="G1404" s="13" t="s">
        <v>46</v>
      </c>
      <c r="H1404" s="13" t="s">
        <v>93</v>
      </c>
      <c r="I1404" s="13" t="s">
        <v>93</v>
      </c>
      <c r="J1404" s="13" t="s">
        <v>94</v>
      </c>
      <c r="K1404" s="14">
        <v>40.4</v>
      </c>
      <c r="L1404" s="14">
        <v>25</v>
      </c>
      <c r="M1404" s="14">
        <v>1.6159999999999999</v>
      </c>
      <c r="N1404" s="14">
        <v>15</v>
      </c>
      <c r="O1404" s="14" t="s">
        <v>34</v>
      </c>
      <c r="P1404" s="14"/>
      <c r="Q1404" s="15">
        <f t="shared" ref="Q1404:Q1406" si="2140">+K1404*N1404</f>
        <v>606</v>
      </c>
      <c r="R1404" s="16">
        <v>0</v>
      </c>
      <c r="S1404" s="16">
        <f t="shared" ref="S1404:S1406" si="2141">+K1404*R1404</f>
        <v>0</v>
      </c>
      <c r="T1404" s="16">
        <f t="shared" ref="T1404:T1406" si="2142">+Q1404-S1404</f>
        <v>606</v>
      </c>
      <c r="U1404" s="16">
        <f>+T1404*0</f>
        <v>0</v>
      </c>
      <c r="V1404" s="16">
        <f>+T1404-U1404</f>
        <v>606</v>
      </c>
      <c r="W1404" s="17"/>
      <c r="X1404" s="16"/>
      <c r="Y1404" s="13"/>
      <c r="Z1404" s="13" t="s">
        <v>35</v>
      </c>
    </row>
    <row r="1405" spans="1:26" x14ac:dyDescent="0.25">
      <c r="A1405" s="11">
        <v>45327</v>
      </c>
      <c r="B1405" s="12" t="s">
        <v>3490</v>
      </c>
      <c r="C1405" s="12" t="s">
        <v>3491</v>
      </c>
      <c r="D1405" s="12" t="s">
        <v>3492</v>
      </c>
      <c r="E1405" s="12" t="s">
        <v>29</v>
      </c>
      <c r="F1405" s="12" t="s">
        <v>45</v>
      </c>
      <c r="G1405" s="13" t="s">
        <v>46</v>
      </c>
      <c r="H1405" s="13" t="s">
        <v>93</v>
      </c>
      <c r="I1405" s="13" t="s">
        <v>93</v>
      </c>
      <c r="J1405" s="13" t="s">
        <v>94</v>
      </c>
      <c r="K1405" s="14">
        <v>40.700000000000003</v>
      </c>
      <c r="L1405" s="14">
        <v>25</v>
      </c>
      <c r="M1405" s="14">
        <v>1.6280000000000001</v>
      </c>
      <c r="N1405" s="14">
        <v>15</v>
      </c>
      <c r="O1405" s="14" t="s">
        <v>34</v>
      </c>
      <c r="P1405" s="14"/>
      <c r="Q1405" s="15">
        <f t="shared" si="2140"/>
        <v>610.5</v>
      </c>
      <c r="R1405" s="16">
        <v>0</v>
      </c>
      <c r="S1405" s="16">
        <f t="shared" si="2141"/>
        <v>0</v>
      </c>
      <c r="T1405" s="16">
        <f t="shared" si="2142"/>
        <v>610.5</v>
      </c>
      <c r="U1405" s="16">
        <f>+T1405*0</f>
        <v>0</v>
      </c>
      <c r="V1405" s="16">
        <f>+T1405-U1405</f>
        <v>610.5</v>
      </c>
      <c r="W1405" s="16"/>
      <c r="X1405" s="17"/>
      <c r="Y1405" s="13"/>
      <c r="Z1405" s="13" t="s">
        <v>35</v>
      </c>
    </row>
    <row r="1406" spans="1:26" x14ac:dyDescent="0.25">
      <c r="A1406" s="11">
        <v>45327</v>
      </c>
      <c r="B1406" s="12" t="s">
        <v>3493</v>
      </c>
      <c r="C1406" s="12" t="s">
        <v>3494</v>
      </c>
      <c r="D1406" s="12" t="s">
        <v>1685</v>
      </c>
      <c r="E1406" s="12" t="s">
        <v>29</v>
      </c>
      <c r="F1406" s="12" t="s">
        <v>45</v>
      </c>
      <c r="G1406" s="13" t="s">
        <v>46</v>
      </c>
      <c r="H1406" s="13" t="s">
        <v>93</v>
      </c>
      <c r="I1406" s="13" t="s">
        <v>93</v>
      </c>
      <c r="J1406" s="13" t="s">
        <v>94</v>
      </c>
      <c r="K1406" s="14">
        <v>31.76</v>
      </c>
      <c r="L1406" s="14">
        <v>20</v>
      </c>
      <c r="M1406" s="14">
        <v>1.5880000000000001</v>
      </c>
      <c r="N1406" s="14">
        <v>15</v>
      </c>
      <c r="O1406" s="14" t="s">
        <v>34</v>
      </c>
      <c r="P1406" s="14"/>
      <c r="Q1406" s="15">
        <f t="shared" si="2140"/>
        <v>476.40000000000003</v>
      </c>
      <c r="R1406" s="16">
        <v>0</v>
      </c>
      <c r="S1406" s="16">
        <f t="shared" si="2141"/>
        <v>0</v>
      </c>
      <c r="T1406" s="16">
        <f t="shared" si="2142"/>
        <v>476.40000000000003</v>
      </c>
      <c r="U1406" s="16">
        <f>+T1406*0</f>
        <v>0</v>
      </c>
      <c r="V1406" s="16">
        <f>+T1406-U1406</f>
        <v>476.40000000000003</v>
      </c>
      <c r="W1406" s="17"/>
      <c r="X1406" s="16"/>
      <c r="Y1406" s="13"/>
      <c r="Z1406" s="13" t="s">
        <v>35</v>
      </c>
    </row>
    <row r="1407" spans="1:26" x14ac:dyDescent="0.25">
      <c r="A1407" s="11">
        <v>45327</v>
      </c>
      <c r="B1407" s="12" t="s">
        <v>3495</v>
      </c>
      <c r="C1407" s="12" t="s">
        <v>3496</v>
      </c>
      <c r="D1407" s="12" t="s">
        <v>306</v>
      </c>
      <c r="E1407" s="12" t="s">
        <v>29</v>
      </c>
      <c r="F1407" s="12">
        <v>801</v>
      </c>
      <c r="G1407" s="13" t="s">
        <v>83</v>
      </c>
      <c r="H1407" s="13" t="s">
        <v>31</v>
      </c>
      <c r="I1407" s="13" t="s">
        <v>58</v>
      </c>
      <c r="J1407" s="13" t="s">
        <v>59</v>
      </c>
      <c r="K1407" s="14">
        <v>44.48</v>
      </c>
      <c r="L1407" s="14">
        <v>25</v>
      </c>
      <c r="M1407" s="14">
        <v>1.7791999999999999</v>
      </c>
      <c r="N1407" s="14" t="s">
        <v>34</v>
      </c>
      <c r="O1407" s="14">
        <v>70</v>
      </c>
      <c r="P1407" s="14"/>
      <c r="Q1407" s="15">
        <f>L1407*O1407</f>
        <v>1750</v>
      </c>
      <c r="R1407" s="16">
        <v>0</v>
      </c>
      <c r="S1407" s="16">
        <f>L1407*R1407</f>
        <v>0</v>
      </c>
      <c r="T1407" s="16">
        <f>Q1407-S1407</f>
        <v>1750</v>
      </c>
      <c r="U1407" s="16">
        <f>T1407*1</f>
        <v>1750</v>
      </c>
      <c r="V1407" s="16">
        <f>T1407-U1407</f>
        <v>0</v>
      </c>
      <c r="W1407" s="16"/>
      <c r="X1407" s="16"/>
      <c r="Y1407" s="13"/>
      <c r="Z1407" s="13" t="s">
        <v>35</v>
      </c>
    </row>
    <row r="1408" spans="1:26" x14ac:dyDescent="0.25">
      <c r="A1408" s="11">
        <v>45327</v>
      </c>
      <c r="B1408" s="12" t="s">
        <v>3497</v>
      </c>
      <c r="C1408" s="12" t="s">
        <v>3498</v>
      </c>
      <c r="D1408" s="12" t="s">
        <v>290</v>
      </c>
      <c r="E1408" s="12" t="s">
        <v>29</v>
      </c>
      <c r="F1408" s="12">
        <v>595</v>
      </c>
      <c r="G1408" s="13" t="s">
        <v>83</v>
      </c>
      <c r="H1408" s="13" t="s">
        <v>31</v>
      </c>
      <c r="I1408" s="13" t="s">
        <v>58</v>
      </c>
      <c r="J1408" s="13" t="s">
        <v>59</v>
      </c>
      <c r="K1408" s="14">
        <v>42.98</v>
      </c>
      <c r="L1408" s="14">
        <v>25</v>
      </c>
      <c r="M1408" s="14">
        <v>1.7191999999999998</v>
      </c>
      <c r="N1408" s="14" t="s">
        <v>34</v>
      </c>
      <c r="O1408" s="14">
        <v>70</v>
      </c>
      <c r="P1408" s="14"/>
      <c r="Q1408" s="15">
        <f>L1408*O1408</f>
        <v>1750</v>
      </c>
      <c r="R1408" s="16">
        <v>0</v>
      </c>
      <c r="S1408" s="16">
        <f>L1408*R1408</f>
        <v>0</v>
      </c>
      <c r="T1408" s="16">
        <f>Q1408-S1408</f>
        <v>1750</v>
      </c>
      <c r="U1408" s="16">
        <f>T1408*1</f>
        <v>1750</v>
      </c>
      <c r="V1408" s="16">
        <f>T1408-U1408</f>
        <v>0</v>
      </c>
      <c r="W1408" s="17"/>
      <c r="X1408" s="17"/>
      <c r="Y1408" s="13"/>
      <c r="Z1408" s="13" t="s">
        <v>35</v>
      </c>
    </row>
    <row r="1409" spans="1:26" x14ac:dyDescent="0.25">
      <c r="A1409" s="11">
        <v>45327</v>
      </c>
      <c r="B1409" s="12" t="s">
        <v>3499</v>
      </c>
      <c r="C1409" s="12" t="s">
        <v>3500</v>
      </c>
      <c r="D1409" s="12" t="s">
        <v>126</v>
      </c>
      <c r="E1409" s="12" t="s">
        <v>29</v>
      </c>
      <c r="F1409" s="12" t="s">
        <v>45</v>
      </c>
      <c r="G1409" s="13" t="s">
        <v>46</v>
      </c>
      <c r="H1409" s="13" t="s">
        <v>93</v>
      </c>
      <c r="I1409" s="13" t="s">
        <v>93</v>
      </c>
      <c r="J1409" s="13" t="s">
        <v>94</v>
      </c>
      <c r="K1409" s="14">
        <v>35.82</v>
      </c>
      <c r="L1409" s="14">
        <v>25</v>
      </c>
      <c r="M1409" s="14">
        <v>1.4328000000000001</v>
      </c>
      <c r="N1409" s="14">
        <v>15</v>
      </c>
      <c r="O1409" s="14" t="s">
        <v>34</v>
      </c>
      <c r="P1409" s="14"/>
      <c r="Q1409" s="15">
        <f t="shared" ref="Q1409" si="2143">+K1409*N1409</f>
        <v>537.29999999999995</v>
      </c>
      <c r="R1409" s="16">
        <v>0</v>
      </c>
      <c r="S1409" s="16">
        <f t="shared" ref="S1409" si="2144">+K1409*R1409</f>
        <v>0</v>
      </c>
      <c r="T1409" s="16">
        <f t="shared" ref="T1409" si="2145">+Q1409-S1409</f>
        <v>537.29999999999995</v>
      </c>
      <c r="U1409" s="16">
        <f>+T1409*0</f>
        <v>0</v>
      </c>
      <c r="V1409" s="16">
        <f>+T1409-U1409</f>
        <v>537.29999999999995</v>
      </c>
      <c r="W1409" s="16"/>
      <c r="X1409" s="17"/>
      <c r="Y1409" s="13"/>
      <c r="Z1409" s="13" t="s">
        <v>35</v>
      </c>
    </row>
    <row r="1410" spans="1:26" x14ac:dyDescent="0.25">
      <c r="A1410" s="11">
        <v>45327</v>
      </c>
      <c r="B1410" s="12" t="s">
        <v>3501</v>
      </c>
      <c r="C1410" s="12" t="s">
        <v>3502</v>
      </c>
      <c r="D1410" s="12" t="s">
        <v>3503</v>
      </c>
      <c r="E1410" s="12" t="s">
        <v>29</v>
      </c>
      <c r="F1410" s="12">
        <v>489</v>
      </c>
      <c r="G1410" s="13" t="s">
        <v>83</v>
      </c>
      <c r="H1410" s="13" t="s">
        <v>31</v>
      </c>
      <c r="I1410" s="13" t="s">
        <v>58</v>
      </c>
      <c r="J1410" s="13" t="s">
        <v>59</v>
      </c>
      <c r="K1410" s="14">
        <v>16.600000000000001</v>
      </c>
      <c r="L1410" s="14">
        <v>10</v>
      </c>
      <c r="M1410" s="14">
        <v>1.6600000000000001</v>
      </c>
      <c r="N1410" s="14" t="s">
        <v>34</v>
      </c>
      <c r="O1410" s="14">
        <v>70</v>
      </c>
      <c r="P1410" s="14"/>
      <c r="Q1410" s="15">
        <f>L1410*O1410</f>
        <v>700</v>
      </c>
      <c r="R1410" s="16">
        <v>0</v>
      </c>
      <c r="S1410" s="16">
        <f>L1410*R1410</f>
        <v>0</v>
      </c>
      <c r="T1410" s="16">
        <f>Q1410-S1410</f>
        <v>700</v>
      </c>
      <c r="U1410" s="16">
        <f>T1410*1</f>
        <v>700</v>
      </c>
      <c r="V1410" s="16">
        <f>T1410-U1410</f>
        <v>0</v>
      </c>
      <c r="W1410" s="16"/>
      <c r="X1410" s="17"/>
      <c r="Y1410" s="13"/>
      <c r="Z1410" s="13" t="s">
        <v>35</v>
      </c>
    </row>
    <row r="1411" spans="1:26" x14ac:dyDescent="0.25">
      <c r="A1411" s="11">
        <v>45327</v>
      </c>
      <c r="B1411" s="12" t="s">
        <v>3504</v>
      </c>
      <c r="C1411" s="12" t="s">
        <v>3505</v>
      </c>
      <c r="D1411" s="12" t="s">
        <v>186</v>
      </c>
      <c r="E1411" s="12" t="s">
        <v>29</v>
      </c>
      <c r="F1411" s="12" t="s">
        <v>45</v>
      </c>
      <c r="G1411" s="13" t="s">
        <v>46</v>
      </c>
      <c r="H1411" s="13" t="s">
        <v>31</v>
      </c>
      <c r="I1411" s="13" t="s">
        <v>58</v>
      </c>
      <c r="J1411" s="13" t="s">
        <v>59</v>
      </c>
      <c r="K1411" s="14">
        <v>9.9</v>
      </c>
      <c r="L1411" s="14">
        <v>6</v>
      </c>
      <c r="M1411" s="14">
        <v>1.6500000000000001</v>
      </c>
      <c r="N1411" s="14">
        <v>45</v>
      </c>
      <c r="O1411" s="14" t="s">
        <v>34</v>
      </c>
      <c r="P1411" s="14"/>
      <c r="Q1411" s="15">
        <f t="shared" ref="Q1411" si="2146">+K1411*N1411</f>
        <v>445.5</v>
      </c>
      <c r="R1411" s="16">
        <v>0</v>
      </c>
      <c r="S1411" s="16">
        <f t="shared" ref="S1411" si="2147">+K1411*R1411</f>
        <v>0</v>
      </c>
      <c r="T1411" s="16">
        <f t="shared" ref="T1411" si="2148">+Q1411-S1411</f>
        <v>445.5</v>
      </c>
      <c r="U1411" s="16">
        <f t="shared" ref="U1411" si="2149">+T1411*0</f>
        <v>0</v>
      </c>
      <c r="V1411" s="16">
        <f>+T1411-U1411</f>
        <v>445.5</v>
      </c>
      <c r="W1411" s="16"/>
      <c r="X1411" s="16"/>
      <c r="Y1411" s="13"/>
      <c r="Z1411" s="13" t="s">
        <v>35</v>
      </c>
    </row>
    <row r="1412" spans="1:26" x14ac:dyDescent="0.25">
      <c r="A1412" s="11">
        <v>45327</v>
      </c>
      <c r="B1412" s="12" t="s">
        <v>3506</v>
      </c>
      <c r="C1412" s="12" t="s">
        <v>3507</v>
      </c>
      <c r="D1412" s="12" t="s">
        <v>82</v>
      </c>
      <c r="E1412" s="12" t="s">
        <v>29</v>
      </c>
      <c r="F1412" s="12">
        <v>270</v>
      </c>
      <c r="G1412" s="13" t="s">
        <v>83</v>
      </c>
      <c r="H1412" s="13" t="s">
        <v>93</v>
      </c>
      <c r="I1412" s="13" t="s">
        <v>93</v>
      </c>
      <c r="J1412" s="13" t="s">
        <v>94</v>
      </c>
      <c r="K1412" s="14">
        <v>41.74</v>
      </c>
      <c r="L1412" s="14">
        <v>25</v>
      </c>
      <c r="M1412" s="14">
        <v>1.6696</v>
      </c>
      <c r="N1412" s="14" t="s">
        <v>34</v>
      </c>
      <c r="O1412" s="14">
        <v>25</v>
      </c>
      <c r="P1412" s="14"/>
      <c r="Q1412" s="15">
        <f>L1412*O1412</f>
        <v>625</v>
      </c>
      <c r="R1412" s="16">
        <v>0</v>
      </c>
      <c r="S1412" s="16">
        <f>L1412*R1412</f>
        <v>0</v>
      </c>
      <c r="T1412" s="16">
        <f>Q1412-S1412</f>
        <v>625</v>
      </c>
      <c r="U1412" s="16">
        <f>T1412*1</f>
        <v>625</v>
      </c>
      <c r="V1412" s="16">
        <f>T1412-U1412</f>
        <v>0</v>
      </c>
      <c r="W1412" s="17"/>
      <c r="X1412" s="16"/>
      <c r="Y1412" s="13"/>
      <c r="Z1412" s="13" t="s">
        <v>35</v>
      </c>
    </row>
    <row r="1413" spans="1:26" x14ac:dyDescent="0.25">
      <c r="A1413" s="11">
        <v>45327</v>
      </c>
      <c r="B1413" s="12" t="s">
        <v>3508</v>
      </c>
      <c r="C1413" s="12" t="s">
        <v>3509</v>
      </c>
      <c r="D1413" s="12" t="s">
        <v>107</v>
      </c>
      <c r="E1413" s="12" t="s">
        <v>29</v>
      </c>
      <c r="F1413" s="12" t="s">
        <v>45</v>
      </c>
      <c r="G1413" s="13" t="s">
        <v>46</v>
      </c>
      <c r="H1413" s="13" t="s">
        <v>31</v>
      </c>
      <c r="I1413" s="13" t="s">
        <v>40</v>
      </c>
      <c r="J1413" s="13" t="s">
        <v>41</v>
      </c>
      <c r="K1413" s="14">
        <v>7.98</v>
      </c>
      <c r="L1413" s="14">
        <v>5</v>
      </c>
      <c r="M1413" s="14">
        <v>1.5960000000000001</v>
      </c>
      <c r="N1413" s="14">
        <v>46</v>
      </c>
      <c r="O1413" s="14" t="s">
        <v>34</v>
      </c>
      <c r="P1413" s="14"/>
      <c r="Q1413" s="15">
        <f t="shared" ref="Q1413" si="2150">+K1413*N1413</f>
        <v>367.08000000000004</v>
      </c>
      <c r="R1413" s="16">
        <v>0</v>
      </c>
      <c r="S1413" s="16">
        <f t="shared" ref="S1413" si="2151">+K1413*R1413</f>
        <v>0</v>
      </c>
      <c r="T1413" s="16">
        <f t="shared" ref="T1413" si="2152">+Q1413-S1413</f>
        <v>367.08000000000004</v>
      </c>
      <c r="U1413" s="16">
        <f t="shared" ref="U1413" si="2153">+T1413*0</f>
        <v>0</v>
      </c>
      <c r="V1413" s="16">
        <f>+T1413-U1413</f>
        <v>367.08000000000004</v>
      </c>
      <c r="W1413" s="16"/>
      <c r="X1413" s="17"/>
      <c r="Y1413" s="13"/>
      <c r="Z1413" s="13" t="s">
        <v>35</v>
      </c>
    </row>
    <row r="1414" spans="1:26" x14ac:dyDescent="0.25">
      <c r="A1414" s="11">
        <v>45327</v>
      </c>
      <c r="B1414" s="12" t="s">
        <v>3510</v>
      </c>
      <c r="C1414" s="12" t="s">
        <v>3511</v>
      </c>
      <c r="D1414" s="12" t="s">
        <v>902</v>
      </c>
      <c r="E1414" s="12" t="s">
        <v>29</v>
      </c>
      <c r="F1414" s="12" t="s">
        <v>3512</v>
      </c>
      <c r="G1414" s="13" t="s">
        <v>904</v>
      </c>
      <c r="H1414" s="13" t="s">
        <v>31</v>
      </c>
      <c r="I1414" s="13" t="s">
        <v>58</v>
      </c>
      <c r="J1414" s="13" t="s">
        <v>59</v>
      </c>
      <c r="K1414" s="14">
        <v>31.52</v>
      </c>
      <c r="L1414" s="14">
        <v>20</v>
      </c>
      <c r="M1414" s="14">
        <v>1.5760000000000001</v>
      </c>
      <c r="N1414" s="14" t="s">
        <v>34</v>
      </c>
      <c r="O1414" s="14">
        <v>72</v>
      </c>
      <c r="P1414" s="14"/>
      <c r="Q1414" s="16">
        <f>L1414*O1414</f>
        <v>1440</v>
      </c>
      <c r="R1414" s="16">
        <v>0</v>
      </c>
      <c r="S1414" s="16">
        <f>L1414*R1414</f>
        <v>0</v>
      </c>
      <c r="T1414" s="16">
        <f>Q1414-S1414</f>
        <v>1440</v>
      </c>
      <c r="U1414" s="16">
        <f>T1414*0</f>
        <v>0</v>
      </c>
      <c r="V1414" s="16">
        <f>T1414-U1414</f>
        <v>1440</v>
      </c>
      <c r="W1414" s="16"/>
      <c r="X1414" s="16"/>
      <c r="Y1414" s="13"/>
      <c r="Z1414" s="13" t="s">
        <v>35</v>
      </c>
    </row>
    <row r="1415" spans="1:26" x14ac:dyDescent="0.25">
      <c r="A1415" s="11">
        <v>45327</v>
      </c>
      <c r="B1415" s="12" t="s">
        <v>3513</v>
      </c>
      <c r="C1415" s="12" t="s">
        <v>3514</v>
      </c>
      <c r="D1415" s="12" t="s">
        <v>410</v>
      </c>
      <c r="E1415" s="12" t="s">
        <v>29</v>
      </c>
      <c r="F1415" s="12">
        <v>1801</v>
      </c>
      <c r="G1415" s="13" t="s">
        <v>145</v>
      </c>
      <c r="H1415" s="13" t="s">
        <v>31</v>
      </c>
      <c r="I1415" s="13" t="s">
        <v>58</v>
      </c>
      <c r="J1415" s="13" t="s">
        <v>59</v>
      </c>
      <c r="K1415" s="14">
        <v>42.96</v>
      </c>
      <c r="L1415" s="14">
        <v>25</v>
      </c>
      <c r="M1415" s="14">
        <v>1.7183999999999999</v>
      </c>
      <c r="N1415" s="14">
        <v>43</v>
      </c>
      <c r="O1415" s="14" t="s">
        <v>34</v>
      </c>
      <c r="P1415" s="14"/>
      <c r="Q1415" s="16">
        <f>K1415*N1415</f>
        <v>1847.28</v>
      </c>
      <c r="R1415" s="16">
        <v>0</v>
      </c>
      <c r="S1415" s="16">
        <f>K1415*R1415</f>
        <v>0</v>
      </c>
      <c r="T1415" s="16">
        <f>Q1415-S1415</f>
        <v>1847.28</v>
      </c>
      <c r="U1415" s="16">
        <f>T1415*1</f>
        <v>1847.28</v>
      </c>
      <c r="V1415" s="16">
        <f>T1415-U1415</f>
        <v>0</v>
      </c>
      <c r="W1415" s="17"/>
      <c r="X1415" s="17"/>
      <c r="Y1415" s="13"/>
      <c r="Z1415" s="13" t="s">
        <v>35</v>
      </c>
    </row>
    <row r="1416" spans="1:26" x14ac:dyDescent="0.25">
      <c r="A1416" s="11">
        <v>45327</v>
      </c>
      <c r="B1416" s="12" t="s">
        <v>3515</v>
      </c>
      <c r="C1416" s="12" t="s">
        <v>3516</v>
      </c>
      <c r="D1416" s="12" t="s">
        <v>2140</v>
      </c>
      <c r="E1416" s="12" t="s">
        <v>29</v>
      </c>
      <c r="F1416" s="12" t="s">
        <v>2299</v>
      </c>
      <c r="G1416" s="13" t="s">
        <v>2985</v>
      </c>
      <c r="H1416" s="13" t="s">
        <v>31</v>
      </c>
      <c r="I1416" s="13" t="s">
        <v>58</v>
      </c>
      <c r="J1416" s="13" t="s">
        <v>59</v>
      </c>
      <c r="K1416" s="14">
        <v>43.24</v>
      </c>
      <c r="L1416" s="14">
        <v>25</v>
      </c>
      <c r="M1416" s="14">
        <v>1.7296</v>
      </c>
      <c r="N1416" s="14">
        <v>43.5</v>
      </c>
      <c r="O1416" s="14" t="s">
        <v>34</v>
      </c>
      <c r="P1416" s="14"/>
      <c r="Q1416" s="15">
        <f>K1416*N1416</f>
        <v>1880.94</v>
      </c>
      <c r="R1416" s="16">
        <v>0</v>
      </c>
      <c r="S1416" s="16">
        <f>K1416*R1416</f>
        <v>0</v>
      </c>
      <c r="T1416" s="16">
        <f>Q1416-S1416</f>
        <v>1880.94</v>
      </c>
      <c r="U1416" s="16">
        <f>T1416*1</f>
        <v>1880.94</v>
      </c>
      <c r="V1416" s="16">
        <f>T1416-U1416</f>
        <v>0</v>
      </c>
      <c r="W1416" s="17"/>
      <c r="X1416" s="17"/>
      <c r="Y1416" s="13"/>
      <c r="Z1416" s="13" t="s">
        <v>35</v>
      </c>
    </row>
    <row r="1417" spans="1:26" x14ac:dyDescent="0.25">
      <c r="A1417" s="11">
        <v>45327</v>
      </c>
      <c r="B1417" s="12" t="s">
        <v>3517</v>
      </c>
      <c r="C1417" s="12" t="s">
        <v>3518</v>
      </c>
      <c r="D1417" s="12" t="s">
        <v>909</v>
      </c>
      <c r="E1417" s="12" t="s">
        <v>29</v>
      </c>
      <c r="F1417" s="12" t="s">
        <v>3519</v>
      </c>
      <c r="G1417" s="13" t="s">
        <v>904</v>
      </c>
      <c r="H1417" s="13" t="s">
        <v>31</v>
      </c>
      <c r="I1417" s="13" t="s">
        <v>58</v>
      </c>
      <c r="J1417" s="13" t="s">
        <v>59</v>
      </c>
      <c r="K1417" s="14">
        <v>32.18</v>
      </c>
      <c r="L1417" s="14">
        <v>20</v>
      </c>
      <c r="M1417" s="14">
        <v>1.609</v>
      </c>
      <c r="N1417" s="14" t="s">
        <v>34</v>
      </c>
      <c r="O1417" s="14">
        <v>72</v>
      </c>
      <c r="P1417" s="14"/>
      <c r="Q1417" s="16">
        <f>L1417*O1417</f>
        <v>1440</v>
      </c>
      <c r="R1417" s="16">
        <v>0</v>
      </c>
      <c r="S1417" s="16">
        <f>L1417*R1417</f>
        <v>0</v>
      </c>
      <c r="T1417" s="16">
        <f>Q1417-S1417</f>
        <v>1440</v>
      </c>
      <c r="U1417" s="16">
        <f>T1417*0</f>
        <v>0</v>
      </c>
      <c r="V1417" s="16">
        <f>T1417-U1417</f>
        <v>1440</v>
      </c>
      <c r="W1417" s="16"/>
      <c r="X1417" s="17"/>
      <c r="Y1417" s="13"/>
      <c r="Z1417" s="13" t="s">
        <v>35</v>
      </c>
    </row>
    <row r="1418" spans="1:26" x14ac:dyDescent="0.25">
      <c r="A1418" s="11">
        <v>45327</v>
      </c>
      <c r="B1418" s="12" t="s">
        <v>3520</v>
      </c>
      <c r="C1418" s="12" t="s">
        <v>3521</v>
      </c>
      <c r="D1418" s="12" t="s">
        <v>62</v>
      </c>
      <c r="E1418" s="12" t="s">
        <v>29</v>
      </c>
      <c r="F1418" s="12"/>
      <c r="G1418" s="13" t="s">
        <v>63</v>
      </c>
      <c r="H1418" s="13" t="s">
        <v>31</v>
      </c>
      <c r="I1418" s="13" t="s">
        <v>40</v>
      </c>
      <c r="J1418" s="13" t="s">
        <v>41</v>
      </c>
      <c r="K1418" s="14">
        <v>40.98</v>
      </c>
      <c r="L1418" s="14">
        <v>28</v>
      </c>
      <c r="M1418" s="14">
        <v>1.4635714285714285</v>
      </c>
      <c r="N1418" s="14">
        <v>90</v>
      </c>
      <c r="O1418" s="14" t="s">
        <v>34</v>
      </c>
      <c r="P1418" s="14"/>
      <c r="Q1418" s="15">
        <f>+K1418*N1418</f>
        <v>3688.2</v>
      </c>
      <c r="R1418" s="16">
        <v>43</v>
      </c>
      <c r="S1418" s="16">
        <f>+K1418*R1418</f>
        <v>1762.1399999999999</v>
      </c>
      <c r="T1418" s="16">
        <f>+Q1418-S1418</f>
        <v>1926.06</v>
      </c>
      <c r="U1418" s="16">
        <f t="shared" ref="U1418" si="2154">+T1418*1</f>
        <v>1926.06</v>
      </c>
      <c r="V1418" s="16">
        <f t="shared" ref="V1418" si="2155">+T1418-U1418</f>
        <v>0</v>
      </c>
      <c r="W1418" s="17">
        <f>+K1418*40</f>
        <v>1639.1999999999998</v>
      </c>
      <c r="X1418" s="17"/>
      <c r="Y1418" s="13" t="s">
        <v>64</v>
      </c>
      <c r="Z1418" s="13" t="s">
        <v>65</v>
      </c>
    </row>
    <row r="1419" spans="1:26" x14ac:dyDescent="0.25">
      <c r="A1419" s="11">
        <v>45327</v>
      </c>
      <c r="B1419" s="12" t="s">
        <v>3522</v>
      </c>
      <c r="C1419" s="12" t="s">
        <v>3523</v>
      </c>
      <c r="D1419" s="12" t="s">
        <v>86</v>
      </c>
      <c r="E1419" s="12" t="s">
        <v>29</v>
      </c>
      <c r="F1419" s="12"/>
      <c r="G1419" s="13" t="s">
        <v>282</v>
      </c>
      <c r="H1419" s="13" t="s">
        <v>31</v>
      </c>
      <c r="I1419" s="13" t="s">
        <v>40</v>
      </c>
      <c r="J1419" s="13" t="s">
        <v>41</v>
      </c>
      <c r="K1419" s="14">
        <v>40.06</v>
      </c>
      <c r="L1419" s="14">
        <v>27</v>
      </c>
      <c r="M1419" s="14">
        <v>1.4837037037037037</v>
      </c>
      <c r="N1419" s="14">
        <v>91</v>
      </c>
      <c r="O1419" s="14" t="s">
        <v>34</v>
      </c>
      <c r="P1419" s="14"/>
      <c r="Q1419" s="15">
        <f>+K1419*N1419</f>
        <v>3645.46</v>
      </c>
      <c r="R1419" s="16">
        <v>40</v>
      </c>
      <c r="S1419" s="16">
        <f>K1419*R1419</f>
        <v>1602.4</v>
      </c>
      <c r="T1419" s="16">
        <f>Q1419-S1419</f>
        <v>2043.06</v>
      </c>
      <c r="U1419" s="16">
        <f t="shared" ref="U1419" si="2156">T1419*1</f>
        <v>2043.06</v>
      </c>
      <c r="V1419" s="16">
        <f>T1419-U1419</f>
        <v>0</v>
      </c>
      <c r="W1419" s="16">
        <f>K1419*36</f>
        <v>1442.16</v>
      </c>
      <c r="X1419" s="17"/>
      <c r="Y1419" s="13" t="s">
        <v>53</v>
      </c>
      <c r="Z1419" s="13" t="s">
        <v>283</v>
      </c>
    </row>
    <row r="1420" spans="1:26" x14ac:dyDescent="0.25">
      <c r="A1420" s="11">
        <v>45327</v>
      </c>
      <c r="B1420" s="12" t="s">
        <v>3524</v>
      </c>
      <c r="C1420" s="12" t="s">
        <v>3525</v>
      </c>
      <c r="D1420" s="12" t="s">
        <v>76</v>
      </c>
      <c r="E1420" s="12" t="s">
        <v>29</v>
      </c>
      <c r="F1420" s="12"/>
      <c r="G1420" s="13" t="s">
        <v>63</v>
      </c>
      <c r="H1420" s="13" t="s">
        <v>31</v>
      </c>
      <c r="I1420" s="13" t="s">
        <v>69</v>
      </c>
      <c r="J1420" s="13" t="s">
        <v>70</v>
      </c>
      <c r="K1420" s="14">
        <v>39.74</v>
      </c>
      <c r="L1420" s="14">
        <v>27</v>
      </c>
      <c r="M1420" s="14">
        <v>1.471851851851852</v>
      </c>
      <c r="N1420" s="14">
        <v>92</v>
      </c>
      <c r="O1420" s="14" t="s">
        <v>34</v>
      </c>
      <c r="P1420" s="14"/>
      <c r="Q1420" s="15">
        <f>+K1420*N1420</f>
        <v>3656.0800000000004</v>
      </c>
      <c r="R1420" s="16">
        <v>43</v>
      </c>
      <c r="S1420" s="16">
        <f>+K1420*R1420</f>
        <v>1708.8200000000002</v>
      </c>
      <c r="T1420" s="16">
        <f>+Q1420-S1420</f>
        <v>1947.2600000000002</v>
      </c>
      <c r="U1420" s="16">
        <f t="shared" ref="U1420" si="2157">+T1420*1</f>
        <v>1947.2600000000002</v>
      </c>
      <c r="V1420" s="16">
        <f t="shared" ref="V1420" si="2158">+T1420-U1420</f>
        <v>0</v>
      </c>
      <c r="W1420" s="17">
        <f>+K1420*40</f>
        <v>1589.6000000000001</v>
      </c>
      <c r="X1420" s="16"/>
      <c r="Y1420" s="13" t="s">
        <v>64</v>
      </c>
      <c r="Z1420" s="13" t="s">
        <v>65</v>
      </c>
    </row>
    <row r="1421" spans="1:26" x14ac:dyDescent="0.25">
      <c r="A1421" s="11">
        <v>45327</v>
      </c>
      <c r="B1421" s="12" t="s">
        <v>3526</v>
      </c>
      <c r="C1421" s="12" t="s">
        <v>3527</v>
      </c>
      <c r="D1421" s="12" t="s">
        <v>192</v>
      </c>
      <c r="E1421" s="12" t="s">
        <v>29</v>
      </c>
      <c r="F1421" s="12">
        <v>2013</v>
      </c>
      <c r="G1421" s="13" t="s">
        <v>176</v>
      </c>
      <c r="H1421" s="13" t="s">
        <v>31</v>
      </c>
      <c r="I1421" s="13" t="s">
        <v>58</v>
      </c>
      <c r="J1421" s="13" t="s">
        <v>59</v>
      </c>
      <c r="K1421" s="14">
        <v>44.04</v>
      </c>
      <c r="L1421" s="14">
        <v>25</v>
      </c>
      <c r="M1421" s="14">
        <v>1.7616000000000001</v>
      </c>
      <c r="N1421" s="14" t="s">
        <v>34</v>
      </c>
      <c r="O1421" s="14">
        <v>68</v>
      </c>
      <c r="P1421" s="14"/>
      <c r="Q1421" s="15">
        <f>L1421*O1421</f>
        <v>1700</v>
      </c>
      <c r="R1421" s="16">
        <v>0</v>
      </c>
      <c r="S1421" s="16">
        <f>L1421*R1421</f>
        <v>0</v>
      </c>
      <c r="T1421" s="16">
        <f t="shared" ref="T1421:T1428" si="2159">Q1421-S1421</f>
        <v>1700</v>
      </c>
      <c r="U1421" s="16">
        <f>T1421*0</f>
        <v>0</v>
      </c>
      <c r="V1421" s="16">
        <f t="shared" ref="V1421:V1429" si="2160">T1421-U1421</f>
        <v>1700</v>
      </c>
      <c r="W1421" s="16"/>
      <c r="X1421" s="16"/>
      <c r="Y1421" s="13"/>
      <c r="Z1421" s="13" t="s">
        <v>35</v>
      </c>
    </row>
    <row r="1422" spans="1:26" x14ac:dyDescent="0.25">
      <c r="A1422" s="11">
        <v>45327</v>
      </c>
      <c r="B1422" s="12" t="s">
        <v>3528</v>
      </c>
      <c r="C1422" s="12" t="s">
        <v>3529</v>
      </c>
      <c r="D1422" s="12" t="s">
        <v>175</v>
      </c>
      <c r="E1422" s="12" t="s">
        <v>29</v>
      </c>
      <c r="F1422" s="12">
        <v>2299</v>
      </c>
      <c r="G1422" s="13" t="s">
        <v>176</v>
      </c>
      <c r="H1422" s="13" t="s">
        <v>31</v>
      </c>
      <c r="I1422" s="13" t="s">
        <v>58</v>
      </c>
      <c r="J1422" s="13" t="s">
        <v>59</v>
      </c>
      <c r="K1422" s="14">
        <v>43.24</v>
      </c>
      <c r="L1422" s="14">
        <v>25</v>
      </c>
      <c r="M1422" s="14">
        <v>1.7296</v>
      </c>
      <c r="N1422" s="14" t="s">
        <v>34</v>
      </c>
      <c r="O1422" s="14">
        <v>68</v>
      </c>
      <c r="P1422" s="14"/>
      <c r="Q1422" s="15">
        <f>L1422*O1422</f>
        <v>1700</v>
      </c>
      <c r="R1422" s="16">
        <v>0</v>
      </c>
      <c r="S1422" s="16">
        <f>L1422*R1422</f>
        <v>0</v>
      </c>
      <c r="T1422" s="16">
        <f t="shared" si="2159"/>
        <v>1700</v>
      </c>
      <c r="U1422" s="16">
        <f>T1422*0</f>
        <v>0</v>
      </c>
      <c r="V1422" s="16">
        <f t="shared" si="2160"/>
        <v>1700</v>
      </c>
      <c r="W1422" s="17"/>
      <c r="X1422" s="16"/>
      <c r="Y1422" s="13"/>
      <c r="Z1422" s="13" t="s">
        <v>35</v>
      </c>
    </row>
    <row r="1423" spans="1:26" x14ac:dyDescent="0.25">
      <c r="A1423" s="11">
        <v>45327</v>
      </c>
      <c r="B1423" s="12" t="s">
        <v>3530</v>
      </c>
      <c r="C1423" s="12" t="s">
        <v>3531</v>
      </c>
      <c r="D1423" s="12" t="s">
        <v>350</v>
      </c>
      <c r="E1423" s="12" t="s">
        <v>29</v>
      </c>
      <c r="F1423" s="12">
        <v>54210</v>
      </c>
      <c r="G1423" s="13" t="s">
        <v>101</v>
      </c>
      <c r="H1423" s="13" t="s">
        <v>31</v>
      </c>
      <c r="I1423" s="13" t="s">
        <v>69</v>
      </c>
      <c r="J1423" s="13" t="s">
        <v>70</v>
      </c>
      <c r="K1423" s="14">
        <v>33.82</v>
      </c>
      <c r="L1423" s="14">
        <v>25</v>
      </c>
      <c r="M1423" s="14">
        <v>1.3528</v>
      </c>
      <c r="N1423" s="14">
        <v>46</v>
      </c>
      <c r="O1423" s="14" t="s">
        <v>34</v>
      </c>
      <c r="P1423" s="14"/>
      <c r="Q1423" s="15">
        <f>K1423*N1423</f>
        <v>1555.72</v>
      </c>
      <c r="R1423" s="16">
        <v>0</v>
      </c>
      <c r="S1423" s="16">
        <f>K1423*R1423</f>
        <v>0</v>
      </c>
      <c r="T1423" s="16">
        <f t="shared" si="2159"/>
        <v>1555.72</v>
      </c>
      <c r="U1423" s="16">
        <f t="shared" ref="U1423:U1428" si="2161">T1423*1</f>
        <v>1555.72</v>
      </c>
      <c r="V1423" s="16">
        <f t="shared" si="2160"/>
        <v>0</v>
      </c>
      <c r="W1423" s="17">
        <v>0</v>
      </c>
      <c r="X1423" s="17"/>
      <c r="Y1423" s="13"/>
      <c r="Z1423" s="13" t="s">
        <v>35</v>
      </c>
    </row>
    <row r="1424" spans="1:26" x14ac:dyDescent="0.25">
      <c r="A1424" s="11">
        <v>45327</v>
      </c>
      <c r="B1424" s="12" t="s">
        <v>2120</v>
      </c>
      <c r="C1424" s="12" t="s">
        <v>3532</v>
      </c>
      <c r="D1424" s="12" t="s">
        <v>3533</v>
      </c>
      <c r="E1424" s="12" t="s">
        <v>29</v>
      </c>
      <c r="F1424" s="12">
        <v>39</v>
      </c>
      <c r="G1424" s="13" t="s">
        <v>83</v>
      </c>
      <c r="H1424" s="13" t="s">
        <v>31</v>
      </c>
      <c r="I1424" s="13" t="s">
        <v>40</v>
      </c>
      <c r="J1424" s="13" t="s">
        <v>41</v>
      </c>
      <c r="K1424" s="14">
        <v>38.68</v>
      </c>
      <c r="L1424" s="14">
        <v>25</v>
      </c>
      <c r="M1424" s="14">
        <v>1.5471999999999999</v>
      </c>
      <c r="N1424" s="14" t="s">
        <v>34</v>
      </c>
      <c r="O1424" s="14">
        <v>70</v>
      </c>
      <c r="P1424" s="14"/>
      <c r="Q1424" s="15">
        <f>L1424*O1424</f>
        <v>1750</v>
      </c>
      <c r="R1424" s="16">
        <v>0</v>
      </c>
      <c r="S1424" s="16">
        <f>L1424*R1424</f>
        <v>0</v>
      </c>
      <c r="T1424" s="16">
        <f t="shared" si="2159"/>
        <v>1750</v>
      </c>
      <c r="U1424" s="16">
        <f t="shared" si="2161"/>
        <v>1750</v>
      </c>
      <c r="V1424" s="16">
        <f t="shared" si="2160"/>
        <v>0</v>
      </c>
      <c r="W1424" s="16"/>
      <c r="X1424" s="16"/>
      <c r="Y1424" s="13"/>
      <c r="Z1424" s="13" t="s">
        <v>35</v>
      </c>
    </row>
    <row r="1425" spans="1:26" x14ac:dyDescent="0.25">
      <c r="A1425" s="11">
        <v>45327</v>
      </c>
      <c r="B1425" s="12" t="s">
        <v>3534</v>
      </c>
      <c r="C1425" s="12" t="s">
        <v>3535</v>
      </c>
      <c r="D1425" s="12" t="s">
        <v>306</v>
      </c>
      <c r="E1425" s="12" t="s">
        <v>29</v>
      </c>
      <c r="F1425" s="12">
        <v>802</v>
      </c>
      <c r="G1425" s="13" t="s">
        <v>83</v>
      </c>
      <c r="H1425" s="13" t="s">
        <v>31</v>
      </c>
      <c r="I1425" s="13" t="s">
        <v>40</v>
      </c>
      <c r="J1425" s="13" t="s">
        <v>41</v>
      </c>
      <c r="K1425" s="14">
        <v>37.94</v>
      </c>
      <c r="L1425" s="14">
        <v>25</v>
      </c>
      <c r="M1425" s="14">
        <v>1.5175999999999998</v>
      </c>
      <c r="N1425" s="14" t="s">
        <v>34</v>
      </c>
      <c r="O1425" s="14">
        <v>70</v>
      </c>
      <c r="P1425" s="14"/>
      <c r="Q1425" s="15">
        <f>L1425*O1425</f>
        <v>1750</v>
      </c>
      <c r="R1425" s="16">
        <v>0</v>
      </c>
      <c r="S1425" s="16">
        <f>L1425*R1425</f>
        <v>0</v>
      </c>
      <c r="T1425" s="16">
        <f t="shared" si="2159"/>
        <v>1750</v>
      </c>
      <c r="U1425" s="16">
        <f t="shared" si="2161"/>
        <v>1750</v>
      </c>
      <c r="V1425" s="16">
        <f t="shared" si="2160"/>
        <v>0</v>
      </c>
      <c r="W1425" s="16"/>
      <c r="X1425" s="16"/>
      <c r="Y1425" s="13"/>
      <c r="Z1425" s="13" t="s">
        <v>35</v>
      </c>
    </row>
    <row r="1426" spans="1:26" x14ac:dyDescent="0.25">
      <c r="A1426" s="11">
        <v>45327</v>
      </c>
      <c r="B1426" s="12" t="s">
        <v>3536</v>
      </c>
      <c r="C1426" s="12" t="s">
        <v>3537</v>
      </c>
      <c r="D1426" s="12" t="s">
        <v>2140</v>
      </c>
      <c r="E1426" s="12" t="s">
        <v>29</v>
      </c>
      <c r="F1426" s="12" t="s">
        <v>2299</v>
      </c>
      <c r="G1426" s="13" t="s">
        <v>2985</v>
      </c>
      <c r="H1426" s="13" t="s">
        <v>31</v>
      </c>
      <c r="I1426" s="13" t="s">
        <v>58</v>
      </c>
      <c r="J1426" s="13" t="s">
        <v>59</v>
      </c>
      <c r="K1426" s="14">
        <v>43.36</v>
      </c>
      <c r="L1426" s="14">
        <v>25</v>
      </c>
      <c r="M1426" s="14">
        <v>1.7343999999999999</v>
      </c>
      <c r="N1426" s="14">
        <v>43.5</v>
      </c>
      <c r="O1426" s="14" t="s">
        <v>34</v>
      </c>
      <c r="P1426" s="14"/>
      <c r="Q1426" s="15">
        <f>K1426*N1426</f>
        <v>1886.16</v>
      </c>
      <c r="R1426" s="16">
        <v>0</v>
      </c>
      <c r="S1426" s="16">
        <f>K1426*R1426</f>
        <v>0</v>
      </c>
      <c r="T1426" s="16">
        <f t="shared" si="2159"/>
        <v>1886.16</v>
      </c>
      <c r="U1426" s="16">
        <f t="shared" si="2161"/>
        <v>1886.16</v>
      </c>
      <c r="V1426" s="16">
        <f t="shared" si="2160"/>
        <v>0</v>
      </c>
      <c r="W1426" s="16"/>
      <c r="X1426" s="16"/>
      <c r="Y1426" s="13"/>
      <c r="Z1426" s="13" t="s">
        <v>35</v>
      </c>
    </row>
    <row r="1427" spans="1:26" x14ac:dyDescent="0.25">
      <c r="A1427" s="11">
        <v>45327</v>
      </c>
      <c r="B1427" s="12" t="s">
        <v>3538</v>
      </c>
      <c r="C1427" s="12" t="s">
        <v>3539</v>
      </c>
      <c r="D1427" s="12" t="s">
        <v>3503</v>
      </c>
      <c r="E1427" s="12" t="s">
        <v>29</v>
      </c>
      <c r="F1427" s="12">
        <v>490</v>
      </c>
      <c r="G1427" s="13" t="s">
        <v>83</v>
      </c>
      <c r="H1427" s="13" t="s">
        <v>31</v>
      </c>
      <c r="I1427" s="13" t="s">
        <v>58</v>
      </c>
      <c r="J1427" s="13" t="s">
        <v>59</v>
      </c>
      <c r="K1427" s="14">
        <v>16.66</v>
      </c>
      <c r="L1427" s="14">
        <v>10</v>
      </c>
      <c r="M1427" s="14">
        <v>1.6659999999999999</v>
      </c>
      <c r="N1427" s="14" t="s">
        <v>34</v>
      </c>
      <c r="O1427" s="14">
        <v>70</v>
      </c>
      <c r="P1427" s="14"/>
      <c r="Q1427" s="15">
        <f>L1427*O1427</f>
        <v>700</v>
      </c>
      <c r="R1427" s="16">
        <v>0</v>
      </c>
      <c r="S1427" s="16">
        <f>L1427*R1427</f>
        <v>0</v>
      </c>
      <c r="T1427" s="16">
        <f t="shared" si="2159"/>
        <v>700</v>
      </c>
      <c r="U1427" s="16">
        <f t="shared" si="2161"/>
        <v>700</v>
      </c>
      <c r="V1427" s="16">
        <f t="shared" si="2160"/>
        <v>0</v>
      </c>
      <c r="W1427" s="16"/>
      <c r="X1427" s="17"/>
      <c r="Y1427" s="13"/>
      <c r="Z1427" s="13" t="s">
        <v>35</v>
      </c>
    </row>
    <row r="1428" spans="1:26" x14ac:dyDescent="0.25">
      <c r="A1428" s="11">
        <v>45327</v>
      </c>
      <c r="B1428" s="12" t="s">
        <v>3540</v>
      </c>
      <c r="C1428" s="12" t="s">
        <v>3541</v>
      </c>
      <c r="D1428" s="12" t="s">
        <v>82</v>
      </c>
      <c r="E1428" s="12" t="s">
        <v>29</v>
      </c>
      <c r="F1428" s="12">
        <v>274</v>
      </c>
      <c r="G1428" s="13" t="s">
        <v>83</v>
      </c>
      <c r="H1428" s="13" t="s">
        <v>31</v>
      </c>
      <c r="I1428" s="13" t="s">
        <v>40</v>
      </c>
      <c r="J1428" s="13" t="s">
        <v>41</v>
      </c>
      <c r="K1428" s="14">
        <v>38.9</v>
      </c>
      <c r="L1428" s="14">
        <v>25</v>
      </c>
      <c r="M1428" s="14">
        <v>1.556</v>
      </c>
      <c r="N1428" s="14" t="s">
        <v>34</v>
      </c>
      <c r="O1428" s="14">
        <v>70</v>
      </c>
      <c r="P1428" s="14"/>
      <c r="Q1428" s="15">
        <f>L1428*O1428</f>
        <v>1750</v>
      </c>
      <c r="R1428" s="16">
        <v>0</v>
      </c>
      <c r="S1428" s="16">
        <f>L1428*R1428</f>
        <v>0</v>
      </c>
      <c r="T1428" s="16">
        <f t="shared" si="2159"/>
        <v>1750</v>
      </c>
      <c r="U1428" s="16">
        <f t="shared" si="2161"/>
        <v>1750</v>
      </c>
      <c r="V1428" s="16">
        <f t="shared" si="2160"/>
        <v>0</v>
      </c>
      <c r="W1428" s="17"/>
      <c r="X1428" s="17"/>
      <c r="Y1428" s="13"/>
      <c r="Z1428" s="13" t="s">
        <v>35</v>
      </c>
    </row>
    <row r="1429" spans="1:26" x14ac:dyDescent="0.25">
      <c r="A1429" s="11">
        <v>45327</v>
      </c>
      <c r="B1429" s="12" t="s">
        <v>3542</v>
      </c>
      <c r="C1429" s="12" t="s">
        <v>3543</v>
      </c>
      <c r="D1429" s="12" t="s">
        <v>2681</v>
      </c>
      <c r="E1429" s="12" t="s">
        <v>111</v>
      </c>
      <c r="F1429" s="12" t="s">
        <v>45</v>
      </c>
      <c r="G1429" s="13" t="s">
        <v>46</v>
      </c>
      <c r="H1429" s="13" t="s">
        <v>31</v>
      </c>
      <c r="I1429" s="13" t="s">
        <v>58</v>
      </c>
      <c r="J1429" s="13" t="s">
        <v>59</v>
      </c>
      <c r="K1429" s="14">
        <v>12.38</v>
      </c>
      <c r="L1429" s="14">
        <v>8</v>
      </c>
      <c r="M1429" s="14">
        <v>1.5475000000000001</v>
      </c>
      <c r="N1429" s="14">
        <v>45</v>
      </c>
      <c r="O1429" s="14" t="s">
        <v>34</v>
      </c>
      <c r="P1429" s="14">
        <v>15</v>
      </c>
      <c r="Q1429" s="16">
        <f>(+K1429*N1429)-P1429</f>
        <v>542.1</v>
      </c>
      <c r="R1429" s="16">
        <v>0</v>
      </c>
      <c r="S1429" s="16">
        <f t="shared" ref="S1429" si="2162">+K1429*R1429</f>
        <v>0</v>
      </c>
      <c r="T1429" s="16">
        <f>+Q1429-S1429</f>
        <v>542.1</v>
      </c>
      <c r="U1429" s="16">
        <f t="shared" ref="U1429" si="2163">+T1429*0</f>
        <v>0</v>
      </c>
      <c r="V1429" s="16">
        <f t="shared" si="2160"/>
        <v>542.1</v>
      </c>
      <c r="W1429" s="16"/>
      <c r="X1429" s="17"/>
      <c r="Y1429" s="13"/>
      <c r="Z1429" s="13" t="s">
        <v>35</v>
      </c>
    </row>
    <row r="1430" spans="1:26" x14ac:dyDescent="0.25">
      <c r="A1430" s="11">
        <v>45327</v>
      </c>
      <c r="B1430" s="12" t="s">
        <v>3544</v>
      </c>
      <c r="C1430" s="12" t="s">
        <v>3545</v>
      </c>
      <c r="D1430" s="12" t="s">
        <v>578</v>
      </c>
      <c r="E1430" s="12" t="s">
        <v>29</v>
      </c>
      <c r="F1430" s="12"/>
      <c r="G1430" s="13" t="s">
        <v>1037</v>
      </c>
      <c r="H1430" s="13" t="s">
        <v>47</v>
      </c>
      <c r="I1430" s="13" t="s">
        <v>3546</v>
      </c>
      <c r="J1430" s="13" t="s">
        <v>49</v>
      </c>
      <c r="K1430" s="14">
        <v>34.700000000000003</v>
      </c>
      <c r="L1430" s="14">
        <v>21</v>
      </c>
      <c r="M1430" s="14">
        <v>1.6523809523809525</v>
      </c>
      <c r="N1430" s="14" t="s">
        <v>34</v>
      </c>
      <c r="O1430" s="14">
        <v>138</v>
      </c>
      <c r="P1430" s="14"/>
      <c r="Q1430" s="16">
        <f>L1430*O1430</f>
        <v>2898</v>
      </c>
      <c r="R1430" s="16">
        <v>85</v>
      </c>
      <c r="S1430" s="16">
        <f>L1430*R1430</f>
        <v>1785</v>
      </c>
      <c r="T1430" s="16">
        <f>Q1430-S1430</f>
        <v>1113</v>
      </c>
      <c r="U1430" s="16">
        <f>T1430*1</f>
        <v>1113</v>
      </c>
      <c r="V1430" s="16">
        <f>T1430-U1430</f>
        <v>0</v>
      </c>
      <c r="W1430" s="16">
        <f>L1430*83</f>
        <v>1743</v>
      </c>
      <c r="X1430" s="17"/>
      <c r="Y1430" s="13" t="s">
        <v>57</v>
      </c>
      <c r="Z1430" s="13" t="s">
        <v>3547</v>
      </c>
    </row>
    <row r="1431" spans="1:26" x14ac:dyDescent="0.25">
      <c r="A1431" s="11">
        <v>45327</v>
      </c>
      <c r="B1431" s="12" t="s">
        <v>3548</v>
      </c>
      <c r="C1431" s="12" t="s">
        <v>3549</v>
      </c>
      <c r="D1431" s="12" t="s">
        <v>2140</v>
      </c>
      <c r="E1431" s="12" t="s">
        <v>29</v>
      </c>
      <c r="F1431" s="12">
        <v>340</v>
      </c>
      <c r="G1431" s="13" t="s">
        <v>83</v>
      </c>
      <c r="H1431" s="13" t="s">
        <v>31</v>
      </c>
      <c r="I1431" s="13" t="s">
        <v>69</v>
      </c>
      <c r="J1431" s="13" t="s">
        <v>70</v>
      </c>
      <c r="K1431" s="14">
        <v>36.36</v>
      </c>
      <c r="L1431" s="14">
        <v>25</v>
      </c>
      <c r="M1431" s="14">
        <v>1.4543999999999999</v>
      </c>
      <c r="N1431" s="14" t="s">
        <v>34</v>
      </c>
      <c r="O1431" s="14">
        <v>72</v>
      </c>
      <c r="P1431" s="14"/>
      <c r="Q1431" s="15">
        <f>L1431*O1431</f>
        <v>1800</v>
      </c>
      <c r="R1431" s="16">
        <v>0</v>
      </c>
      <c r="S1431" s="16">
        <f>L1431*R1431</f>
        <v>0</v>
      </c>
      <c r="T1431" s="16">
        <f>Q1431-S1431</f>
        <v>1800</v>
      </c>
      <c r="U1431" s="16">
        <f>T1431*1</f>
        <v>1800</v>
      </c>
      <c r="V1431" s="16">
        <f>T1431-U1431</f>
        <v>0</v>
      </c>
      <c r="W1431" s="16"/>
      <c r="X1431" s="17"/>
      <c r="Y1431" s="13"/>
      <c r="Z1431" s="13" t="s">
        <v>35</v>
      </c>
    </row>
    <row r="1432" spans="1:26" x14ac:dyDescent="0.25">
      <c r="A1432" s="11">
        <v>45327</v>
      </c>
      <c r="B1432" s="12" t="s">
        <v>3550</v>
      </c>
      <c r="C1432" s="12" t="s">
        <v>3551</v>
      </c>
      <c r="D1432" s="12" t="s">
        <v>2074</v>
      </c>
      <c r="E1432" s="12" t="s">
        <v>111</v>
      </c>
      <c r="F1432" s="12" t="s">
        <v>45</v>
      </c>
      <c r="G1432" s="13" t="s">
        <v>46</v>
      </c>
      <c r="H1432" s="13" t="s">
        <v>31</v>
      </c>
      <c r="I1432" s="13" t="s">
        <v>40</v>
      </c>
      <c r="J1432" s="13" t="s">
        <v>41</v>
      </c>
      <c r="K1432" s="14">
        <v>11.08</v>
      </c>
      <c r="L1432" s="14">
        <v>8</v>
      </c>
      <c r="M1432" s="14">
        <v>1.385</v>
      </c>
      <c r="N1432" s="14">
        <v>46</v>
      </c>
      <c r="O1432" s="14" t="s">
        <v>34</v>
      </c>
      <c r="P1432" s="14">
        <v>15</v>
      </c>
      <c r="Q1432" s="16">
        <f>(+K1432*N1432)-P1432</f>
        <v>494.68</v>
      </c>
      <c r="R1432" s="16">
        <v>0</v>
      </c>
      <c r="S1432" s="16">
        <f t="shared" ref="S1432" si="2164">+K1432*R1432</f>
        <v>0</v>
      </c>
      <c r="T1432" s="16">
        <f>+Q1432-S1432</f>
        <v>494.68</v>
      </c>
      <c r="U1432" s="16">
        <f t="shared" ref="U1432" si="2165">+T1432*0</f>
        <v>0</v>
      </c>
      <c r="V1432" s="16">
        <f t="shared" ref="V1432" si="2166">T1432-U1432</f>
        <v>494.68</v>
      </c>
      <c r="W1432" s="16"/>
      <c r="X1432" s="17"/>
      <c r="Y1432" s="13"/>
      <c r="Z1432" s="13" t="s">
        <v>35</v>
      </c>
    </row>
    <row r="1433" spans="1:26" x14ac:dyDescent="0.25">
      <c r="A1433" s="11">
        <v>45327</v>
      </c>
      <c r="B1433" s="12" t="s">
        <v>3552</v>
      </c>
      <c r="C1433" s="12" t="s">
        <v>3553</v>
      </c>
      <c r="D1433" s="12" t="s">
        <v>126</v>
      </c>
      <c r="E1433" s="12" t="s">
        <v>29</v>
      </c>
      <c r="F1433" s="12"/>
      <c r="G1433" s="13" t="s">
        <v>282</v>
      </c>
      <c r="H1433" s="13" t="s">
        <v>31</v>
      </c>
      <c r="I1433" s="13" t="s">
        <v>32</v>
      </c>
      <c r="J1433" s="13" t="s">
        <v>33</v>
      </c>
      <c r="K1433" s="14">
        <v>40.700000000000003</v>
      </c>
      <c r="L1433" s="14">
        <v>28</v>
      </c>
      <c r="M1433" s="14">
        <v>1.4535714285714287</v>
      </c>
      <c r="N1433" s="14">
        <v>83</v>
      </c>
      <c r="O1433" s="14" t="s">
        <v>34</v>
      </c>
      <c r="P1433" s="14"/>
      <c r="Q1433" s="15">
        <f>+K1433*N1433</f>
        <v>3378.1000000000004</v>
      </c>
      <c r="R1433" s="16">
        <v>40</v>
      </c>
      <c r="S1433" s="16">
        <f>K1433*R1433</f>
        <v>1628</v>
      </c>
      <c r="T1433" s="16">
        <f>Q1433-S1433</f>
        <v>1750.1000000000004</v>
      </c>
      <c r="U1433" s="16">
        <f t="shared" ref="U1433" si="2167">T1433*1</f>
        <v>1750.1000000000004</v>
      </c>
      <c r="V1433" s="16">
        <f>T1433-U1433</f>
        <v>0</v>
      </c>
      <c r="W1433" s="16">
        <f>K1433*36</f>
        <v>1465.2</v>
      </c>
      <c r="X1433" s="17"/>
      <c r="Y1433" s="13" t="s">
        <v>53</v>
      </c>
      <c r="Z1433" s="13" t="s">
        <v>283</v>
      </c>
    </row>
    <row r="1434" spans="1:26" x14ac:dyDescent="0.25">
      <c r="A1434" s="11">
        <v>45327</v>
      </c>
      <c r="B1434" s="12" t="s">
        <v>1624</v>
      </c>
      <c r="C1434" s="12" t="s">
        <v>3554</v>
      </c>
      <c r="D1434" s="12" t="s">
        <v>3533</v>
      </c>
      <c r="E1434" s="12" t="s">
        <v>29</v>
      </c>
      <c r="F1434" s="12">
        <v>273</v>
      </c>
      <c r="G1434" s="13" t="s">
        <v>83</v>
      </c>
      <c r="H1434" s="13" t="s">
        <v>31</v>
      </c>
      <c r="I1434" s="13" t="s">
        <v>58</v>
      </c>
      <c r="J1434" s="13" t="s">
        <v>59</v>
      </c>
      <c r="K1434" s="14">
        <v>44.34</v>
      </c>
      <c r="L1434" s="14">
        <v>25</v>
      </c>
      <c r="M1434" s="14">
        <v>1.7736000000000001</v>
      </c>
      <c r="N1434" s="14" t="s">
        <v>34</v>
      </c>
      <c r="O1434" s="14">
        <v>70</v>
      </c>
      <c r="P1434" s="14"/>
      <c r="Q1434" s="15">
        <f>L1434*O1434</f>
        <v>1750</v>
      </c>
      <c r="R1434" s="16">
        <v>0</v>
      </c>
      <c r="S1434" s="16">
        <f>L1434*R1434</f>
        <v>0</v>
      </c>
      <c r="T1434" s="16">
        <f>Q1434-S1434</f>
        <v>1750</v>
      </c>
      <c r="U1434" s="16">
        <f>T1434*1</f>
        <v>1750</v>
      </c>
      <c r="V1434" s="16">
        <f>T1434-U1434</f>
        <v>0</v>
      </c>
      <c r="W1434" s="16"/>
      <c r="X1434" s="17"/>
      <c r="Y1434" s="13"/>
      <c r="Z1434" s="13" t="s">
        <v>35</v>
      </c>
    </row>
    <row r="1435" spans="1:26" x14ac:dyDescent="0.25">
      <c r="A1435" s="11">
        <v>45327</v>
      </c>
      <c r="B1435" s="12" t="s">
        <v>3555</v>
      </c>
      <c r="C1435" s="12" t="s">
        <v>3556</v>
      </c>
      <c r="D1435" s="12" t="s">
        <v>2140</v>
      </c>
      <c r="E1435" s="12" t="s">
        <v>29</v>
      </c>
      <c r="F1435" s="12" t="s">
        <v>2299</v>
      </c>
      <c r="G1435" s="13" t="s">
        <v>2985</v>
      </c>
      <c r="H1435" s="13" t="s">
        <v>31</v>
      </c>
      <c r="I1435" s="13" t="s">
        <v>58</v>
      </c>
      <c r="J1435" s="13" t="s">
        <v>59</v>
      </c>
      <c r="K1435" s="14">
        <v>43.24</v>
      </c>
      <c r="L1435" s="14">
        <v>25</v>
      </c>
      <c r="M1435" s="14">
        <v>1.7296</v>
      </c>
      <c r="N1435" s="14">
        <v>43.5</v>
      </c>
      <c r="O1435" s="14" t="s">
        <v>34</v>
      </c>
      <c r="P1435" s="14"/>
      <c r="Q1435" s="15">
        <f>K1435*N1435</f>
        <v>1880.94</v>
      </c>
      <c r="R1435" s="16">
        <v>0</v>
      </c>
      <c r="S1435" s="16">
        <f>K1435*R1435</f>
        <v>0</v>
      </c>
      <c r="T1435" s="16">
        <f>Q1435-S1435</f>
        <v>1880.94</v>
      </c>
      <c r="U1435" s="16">
        <f>T1435*1</f>
        <v>1880.94</v>
      </c>
      <c r="V1435" s="16">
        <f>T1435-U1435</f>
        <v>0</v>
      </c>
      <c r="W1435" s="16"/>
      <c r="X1435" s="17"/>
      <c r="Y1435" s="13"/>
      <c r="Z1435" s="13" t="s">
        <v>35</v>
      </c>
    </row>
    <row r="1436" spans="1:26" x14ac:dyDescent="0.25">
      <c r="A1436" s="11">
        <v>45327</v>
      </c>
      <c r="B1436" s="12" t="s">
        <v>3557</v>
      </c>
      <c r="C1436" s="12" t="s">
        <v>3558</v>
      </c>
      <c r="D1436" s="12" t="s">
        <v>38</v>
      </c>
      <c r="E1436" s="12" t="s">
        <v>29</v>
      </c>
      <c r="F1436" s="12">
        <v>92335</v>
      </c>
      <c r="G1436" s="13" t="s">
        <v>39</v>
      </c>
      <c r="H1436" s="13" t="s">
        <v>31</v>
      </c>
      <c r="I1436" s="13" t="s">
        <v>40</v>
      </c>
      <c r="J1436" s="13" t="s">
        <v>41</v>
      </c>
      <c r="K1436" s="14">
        <v>38.94</v>
      </c>
      <c r="L1436" s="14">
        <v>25</v>
      </c>
      <c r="M1436" s="14">
        <v>1.5575999999999999</v>
      </c>
      <c r="N1436" s="14" t="s">
        <v>34</v>
      </c>
      <c r="O1436" s="14">
        <v>68</v>
      </c>
      <c r="P1436" s="14"/>
      <c r="Q1436" s="15">
        <f>+L1436*O1436</f>
        <v>1700</v>
      </c>
      <c r="R1436" s="16">
        <v>0</v>
      </c>
      <c r="S1436" s="16">
        <f>+L1436*R1436</f>
        <v>0</v>
      </c>
      <c r="T1436" s="16">
        <f>+Q1436-S1436</f>
        <v>1700</v>
      </c>
      <c r="U1436" s="16">
        <f>+T1436*0.75</f>
        <v>1275</v>
      </c>
      <c r="V1436" s="16">
        <f t="shared" ref="V1436" si="2168">+T1436-U1436</f>
        <v>425</v>
      </c>
      <c r="W1436" s="16"/>
      <c r="X1436" s="17"/>
      <c r="Y1436" s="13"/>
      <c r="Z1436" s="13" t="s">
        <v>35</v>
      </c>
    </row>
    <row r="1437" spans="1:26" x14ac:dyDescent="0.25">
      <c r="A1437" s="11">
        <v>45328</v>
      </c>
      <c r="B1437" s="12" t="s">
        <v>3559</v>
      </c>
      <c r="C1437" s="12" t="s">
        <v>3560</v>
      </c>
      <c r="D1437" s="12" t="s">
        <v>38</v>
      </c>
      <c r="E1437" s="12" t="s">
        <v>29</v>
      </c>
      <c r="F1437" s="12">
        <v>92336</v>
      </c>
      <c r="G1437" s="13" t="s">
        <v>39</v>
      </c>
      <c r="H1437" s="13" t="s">
        <v>31</v>
      </c>
      <c r="I1437" s="13" t="s">
        <v>58</v>
      </c>
      <c r="J1437" s="13" t="s">
        <v>59</v>
      </c>
      <c r="K1437" s="14">
        <v>43.46</v>
      </c>
      <c r="L1437" s="14">
        <v>25</v>
      </c>
      <c r="M1437" s="14">
        <v>1.7383999999999999</v>
      </c>
      <c r="N1437" s="14" t="s">
        <v>34</v>
      </c>
      <c r="O1437" s="14">
        <v>68</v>
      </c>
      <c r="P1437" s="14"/>
      <c r="Q1437" s="15">
        <f>+L1437*O1437</f>
        <v>1700</v>
      </c>
      <c r="R1437" s="16">
        <v>0</v>
      </c>
      <c r="S1437" s="16">
        <f>+L1437*R1437</f>
        <v>0</v>
      </c>
      <c r="T1437" s="16">
        <f>+Q1437-S1437</f>
        <v>1700</v>
      </c>
      <c r="U1437" s="16">
        <f>+T1437*0.75</f>
        <v>1275</v>
      </c>
      <c r="V1437" s="16">
        <f>+T1437-U1437</f>
        <v>425</v>
      </c>
      <c r="W1437" s="16"/>
      <c r="X1437" s="17"/>
      <c r="Y1437" s="13"/>
      <c r="Z1437" s="13" t="s">
        <v>35</v>
      </c>
    </row>
    <row r="1438" spans="1:26" x14ac:dyDescent="0.25">
      <c r="A1438" s="11">
        <v>45328</v>
      </c>
      <c r="B1438" s="12" t="s">
        <v>3561</v>
      </c>
      <c r="C1438" s="12" t="s">
        <v>3562</v>
      </c>
      <c r="D1438" s="12" t="s">
        <v>410</v>
      </c>
      <c r="E1438" s="12" t="s">
        <v>29</v>
      </c>
      <c r="F1438" s="12">
        <v>1802</v>
      </c>
      <c r="G1438" s="13" t="s">
        <v>145</v>
      </c>
      <c r="H1438" s="13" t="s">
        <v>31</v>
      </c>
      <c r="I1438" s="13" t="s">
        <v>40</v>
      </c>
      <c r="J1438" s="13" t="s">
        <v>41</v>
      </c>
      <c r="K1438" s="14">
        <v>37.56</v>
      </c>
      <c r="L1438" s="14">
        <v>25</v>
      </c>
      <c r="M1438" s="14">
        <v>1.5024000000000002</v>
      </c>
      <c r="N1438" s="14">
        <v>46</v>
      </c>
      <c r="O1438" s="14" t="s">
        <v>34</v>
      </c>
      <c r="P1438" s="14"/>
      <c r="Q1438" s="16">
        <f>K1438*N1438</f>
        <v>1727.7600000000002</v>
      </c>
      <c r="R1438" s="16">
        <v>0</v>
      </c>
      <c r="S1438" s="16">
        <f>K1438*R1438</f>
        <v>0</v>
      </c>
      <c r="T1438" s="16">
        <f t="shared" ref="T1438:T1445" si="2169">Q1438-S1438</f>
        <v>1727.7600000000002</v>
      </c>
      <c r="U1438" s="16">
        <f>T1438*1</f>
        <v>1727.7600000000002</v>
      </c>
      <c r="V1438" s="16">
        <f t="shared" ref="V1438:V1445" si="2170">T1438-U1438</f>
        <v>0</v>
      </c>
      <c r="W1438" s="16"/>
      <c r="X1438" s="17"/>
      <c r="Y1438" s="13"/>
      <c r="Z1438" s="13" t="s">
        <v>35</v>
      </c>
    </row>
    <row r="1439" spans="1:26" x14ac:dyDescent="0.25">
      <c r="A1439" s="11">
        <v>45328</v>
      </c>
      <c r="B1439" s="12" t="s">
        <v>3563</v>
      </c>
      <c r="C1439" s="12" t="s">
        <v>3564</v>
      </c>
      <c r="D1439" s="12" t="s">
        <v>413</v>
      </c>
      <c r="E1439" s="12" t="s">
        <v>29</v>
      </c>
      <c r="F1439" s="12">
        <v>608</v>
      </c>
      <c r="G1439" s="13" t="s">
        <v>83</v>
      </c>
      <c r="H1439" s="13" t="s">
        <v>31</v>
      </c>
      <c r="I1439" s="13" t="s">
        <v>58</v>
      </c>
      <c r="J1439" s="13" t="s">
        <v>59</v>
      </c>
      <c r="K1439" s="14">
        <v>43.16</v>
      </c>
      <c r="L1439" s="14">
        <v>25</v>
      </c>
      <c r="M1439" s="14">
        <v>1.7263999999999999</v>
      </c>
      <c r="N1439" s="14" t="s">
        <v>34</v>
      </c>
      <c r="O1439" s="14">
        <v>70</v>
      </c>
      <c r="P1439" s="14"/>
      <c r="Q1439" s="15">
        <f>L1439*O1439</f>
        <v>1750</v>
      </c>
      <c r="R1439" s="16">
        <v>0</v>
      </c>
      <c r="S1439" s="16">
        <f>L1439*R1439</f>
        <v>0</v>
      </c>
      <c r="T1439" s="16">
        <f t="shared" si="2169"/>
        <v>1750</v>
      </c>
      <c r="U1439" s="16">
        <f>T1439*1</f>
        <v>1750</v>
      </c>
      <c r="V1439" s="16">
        <f t="shared" si="2170"/>
        <v>0</v>
      </c>
      <c r="W1439" s="16"/>
      <c r="X1439" s="17"/>
      <c r="Y1439" s="13"/>
      <c r="Z1439" s="13" t="s">
        <v>35</v>
      </c>
    </row>
    <row r="1440" spans="1:26" x14ac:dyDescent="0.25">
      <c r="A1440" s="11">
        <v>45328</v>
      </c>
      <c r="B1440" s="12" t="s">
        <v>3565</v>
      </c>
      <c r="C1440" s="12" t="s">
        <v>3566</v>
      </c>
      <c r="D1440" s="12" t="s">
        <v>2145</v>
      </c>
      <c r="E1440" s="12" t="s">
        <v>29</v>
      </c>
      <c r="F1440" s="12">
        <v>330</v>
      </c>
      <c r="G1440" s="13" t="s">
        <v>83</v>
      </c>
      <c r="H1440" s="13" t="s">
        <v>31</v>
      </c>
      <c r="I1440" s="13" t="s">
        <v>58</v>
      </c>
      <c r="J1440" s="13" t="s">
        <v>59</v>
      </c>
      <c r="K1440" s="14">
        <v>42.78</v>
      </c>
      <c r="L1440" s="14">
        <v>25</v>
      </c>
      <c r="M1440" s="14">
        <v>1.7112000000000001</v>
      </c>
      <c r="N1440" s="14" t="s">
        <v>34</v>
      </c>
      <c r="O1440" s="14">
        <v>70</v>
      </c>
      <c r="P1440" s="14"/>
      <c r="Q1440" s="15">
        <f>L1440*O1440</f>
        <v>1750</v>
      </c>
      <c r="R1440" s="16">
        <v>0</v>
      </c>
      <c r="S1440" s="16">
        <f>L1440*R1440</f>
        <v>0</v>
      </c>
      <c r="T1440" s="16">
        <f t="shared" si="2169"/>
        <v>1750</v>
      </c>
      <c r="U1440" s="16">
        <f>T1440*1</f>
        <v>1750</v>
      </c>
      <c r="V1440" s="16">
        <f t="shared" si="2170"/>
        <v>0</v>
      </c>
      <c r="W1440" s="16"/>
      <c r="X1440" s="17"/>
      <c r="Y1440" s="13"/>
      <c r="Z1440" s="13" t="s">
        <v>35</v>
      </c>
    </row>
    <row r="1441" spans="1:26" x14ac:dyDescent="0.25">
      <c r="A1441" s="11">
        <v>45328</v>
      </c>
      <c r="B1441" s="12" t="s">
        <v>3567</v>
      </c>
      <c r="C1441" s="12" t="s">
        <v>3568</v>
      </c>
      <c r="D1441" s="12" t="s">
        <v>68</v>
      </c>
      <c r="E1441" s="12" t="s">
        <v>29</v>
      </c>
      <c r="F1441" s="12">
        <v>530</v>
      </c>
      <c r="G1441" s="13" t="s">
        <v>64</v>
      </c>
      <c r="H1441" s="13" t="s">
        <v>31</v>
      </c>
      <c r="I1441" s="13" t="s">
        <v>40</v>
      </c>
      <c r="J1441" s="13" t="s">
        <v>41</v>
      </c>
      <c r="K1441" s="14">
        <v>36.340000000000003</v>
      </c>
      <c r="L1441" s="14">
        <v>25</v>
      </c>
      <c r="M1441" s="14">
        <v>1.4536000000000002</v>
      </c>
      <c r="N1441" s="14" t="s">
        <v>34</v>
      </c>
      <c r="O1441" s="14">
        <v>70</v>
      </c>
      <c r="P1441" s="14"/>
      <c r="Q1441" s="15">
        <f>L1441*O1441</f>
        <v>1750</v>
      </c>
      <c r="R1441" s="16">
        <v>0</v>
      </c>
      <c r="S1441" s="16">
        <f>L1441*R1441</f>
        <v>0</v>
      </c>
      <c r="T1441" s="16">
        <f t="shared" si="2169"/>
        <v>1750</v>
      </c>
      <c r="U1441" s="16">
        <f>T1441*0</f>
        <v>0</v>
      </c>
      <c r="V1441" s="16">
        <f t="shared" si="2170"/>
        <v>1750</v>
      </c>
      <c r="W1441" s="16"/>
      <c r="X1441" s="17"/>
      <c r="Y1441" s="13"/>
      <c r="Z1441" s="13" t="s">
        <v>35</v>
      </c>
    </row>
    <row r="1442" spans="1:26" x14ac:dyDescent="0.25">
      <c r="A1442" s="11">
        <v>45328</v>
      </c>
      <c r="B1442" s="12" t="s">
        <v>3569</v>
      </c>
      <c r="C1442" s="12" t="s">
        <v>3570</v>
      </c>
      <c r="D1442" s="12" t="s">
        <v>62</v>
      </c>
      <c r="E1442" s="12" t="s">
        <v>29</v>
      </c>
      <c r="F1442" s="12">
        <v>538</v>
      </c>
      <c r="G1442" s="13" t="s">
        <v>64</v>
      </c>
      <c r="H1442" s="13" t="s">
        <v>31</v>
      </c>
      <c r="I1442" s="13" t="s">
        <v>40</v>
      </c>
      <c r="J1442" s="13" t="s">
        <v>41</v>
      </c>
      <c r="K1442" s="14">
        <v>38.659999999999997</v>
      </c>
      <c r="L1442" s="14">
        <v>25</v>
      </c>
      <c r="M1442" s="14">
        <v>1.5463999999999998</v>
      </c>
      <c r="N1442" s="14" t="s">
        <v>34</v>
      </c>
      <c r="O1442" s="14">
        <v>70</v>
      </c>
      <c r="P1442" s="14"/>
      <c r="Q1442" s="15">
        <f>L1442*O1442</f>
        <v>1750</v>
      </c>
      <c r="R1442" s="16">
        <v>0</v>
      </c>
      <c r="S1442" s="16">
        <f>L1442*R1442</f>
        <v>0</v>
      </c>
      <c r="T1442" s="16">
        <f t="shared" si="2169"/>
        <v>1750</v>
      </c>
      <c r="U1442" s="16">
        <f>T1442*0</f>
        <v>0</v>
      </c>
      <c r="V1442" s="16">
        <f t="shared" si="2170"/>
        <v>1750</v>
      </c>
      <c r="W1442" s="17"/>
      <c r="X1442" s="17"/>
      <c r="Y1442" s="13"/>
      <c r="Z1442" s="13" t="s">
        <v>35</v>
      </c>
    </row>
    <row r="1443" spans="1:26" x14ac:dyDescent="0.25">
      <c r="A1443" s="11">
        <v>45328</v>
      </c>
      <c r="B1443" s="12" t="s">
        <v>3571</v>
      </c>
      <c r="C1443" s="12" t="s">
        <v>3572</v>
      </c>
      <c r="D1443" s="12" t="s">
        <v>73</v>
      </c>
      <c r="E1443" s="12" t="s">
        <v>29</v>
      </c>
      <c r="F1443" s="12"/>
      <c r="G1443" s="13" t="s">
        <v>63</v>
      </c>
      <c r="H1443" s="13" t="s">
        <v>31</v>
      </c>
      <c r="I1443" s="13" t="s">
        <v>69</v>
      </c>
      <c r="J1443" s="13" t="s">
        <v>70</v>
      </c>
      <c r="K1443" s="14">
        <v>41.16</v>
      </c>
      <c r="L1443" s="14">
        <v>28</v>
      </c>
      <c r="M1443" s="14">
        <v>1.47</v>
      </c>
      <c r="N1443" s="14">
        <v>87</v>
      </c>
      <c r="O1443" s="14" t="s">
        <v>34</v>
      </c>
      <c r="P1443" s="14"/>
      <c r="Q1443" s="16">
        <f>K1443*N1443</f>
        <v>3580.9199999999996</v>
      </c>
      <c r="R1443" s="16">
        <v>38</v>
      </c>
      <c r="S1443" s="16">
        <f>K1443*R1443</f>
        <v>1564.08</v>
      </c>
      <c r="T1443" s="16">
        <f t="shared" si="2169"/>
        <v>2016.8399999999997</v>
      </c>
      <c r="U1443" s="16">
        <f>T1443*1</f>
        <v>2016.8399999999997</v>
      </c>
      <c r="V1443" s="16">
        <f t="shared" si="2170"/>
        <v>0</v>
      </c>
      <c r="W1443" s="16">
        <f>K1443*36</f>
        <v>1481.7599999999998</v>
      </c>
      <c r="X1443" s="17"/>
      <c r="Y1443" s="13" t="s">
        <v>53</v>
      </c>
      <c r="Z1443" s="13" t="s">
        <v>271</v>
      </c>
    </row>
    <row r="1444" spans="1:26" x14ac:dyDescent="0.25">
      <c r="A1444" s="11">
        <v>45328</v>
      </c>
      <c r="B1444" s="12" t="s">
        <v>3573</v>
      </c>
      <c r="C1444" s="12" t="s">
        <v>3574</v>
      </c>
      <c r="D1444" s="12" t="s">
        <v>76</v>
      </c>
      <c r="E1444" s="12" t="s">
        <v>29</v>
      </c>
      <c r="F1444" s="12">
        <v>537</v>
      </c>
      <c r="G1444" s="13" t="s">
        <v>64</v>
      </c>
      <c r="H1444" s="13" t="s">
        <v>31</v>
      </c>
      <c r="I1444" s="13" t="s">
        <v>58</v>
      </c>
      <c r="J1444" s="13" t="s">
        <v>59</v>
      </c>
      <c r="K1444" s="14">
        <v>43.36</v>
      </c>
      <c r="L1444" s="14">
        <v>25</v>
      </c>
      <c r="M1444" s="14">
        <v>1.7343999999999999</v>
      </c>
      <c r="N1444" s="14" t="s">
        <v>34</v>
      </c>
      <c r="O1444" s="14">
        <v>68</v>
      </c>
      <c r="P1444" s="14"/>
      <c r="Q1444" s="15">
        <f>L1444*O1444</f>
        <v>1700</v>
      </c>
      <c r="R1444" s="16">
        <v>0</v>
      </c>
      <c r="S1444" s="16">
        <f>L1444*R1444</f>
        <v>0</v>
      </c>
      <c r="T1444" s="16">
        <f t="shared" si="2169"/>
        <v>1700</v>
      </c>
      <c r="U1444" s="16">
        <f>T1444*0</f>
        <v>0</v>
      </c>
      <c r="V1444" s="16">
        <f t="shared" si="2170"/>
        <v>1700</v>
      </c>
      <c r="W1444" s="16"/>
      <c r="X1444" s="17"/>
      <c r="Y1444" s="13"/>
      <c r="Z1444" s="13" t="s">
        <v>35</v>
      </c>
    </row>
    <row r="1445" spans="1:26" x14ac:dyDescent="0.25">
      <c r="A1445" s="11">
        <v>45328</v>
      </c>
      <c r="B1445" s="12" t="s">
        <v>3575</v>
      </c>
      <c r="C1445" s="12" t="s">
        <v>3576</v>
      </c>
      <c r="D1445" s="12" t="s">
        <v>117</v>
      </c>
      <c r="E1445" s="12" t="s">
        <v>29</v>
      </c>
      <c r="F1445" s="12">
        <v>349</v>
      </c>
      <c r="G1445" s="13" t="s">
        <v>83</v>
      </c>
      <c r="H1445" s="13" t="s">
        <v>31</v>
      </c>
      <c r="I1445" s="13" t="s">
        <v>58</v>
      </c>
      <c r="J1445" s="13" t="s">
        <v>59</v>
      </c>
      <c r="K1445" s="14">
        <v>34.119999999999997</v>
      </c>
      <c r="L1445" s="14">
        <v>22</v>
      </c>
      <c r="M1445" s="14">
        <v>1.5509090909090908</v>
      </c>
      <c r="N1445" s="14" t="s">
        <v>34</v>
      </c>
      <c r="O1445" s="14">
        <v>70</v>
      </c>
      <c r="P1445" s="14"/>
      <c r="Q1445" s="15">
        <f>L1445*O1445</f>
        <v>1540</v>
      </c>
      <c r="R1445" s="16">
        <v>0</v>
      </c>
      <c r="S1445" s="16">
        <f>L1445*R1445</f>
        <v>0</v>
      </c>
      <c r="T1445" s="16">
        <f t="shared" si="2169"/>
        <v>1540</v>
      </c>
      <c r="U1445" s="16">
        <f>T1445*1</f>
        <v>1540</v>
      </c>
      <c r="V1445" s="16">
        <f t="shared" si="2170"/>
        <v>0</v>
      </c>
      <c r="W1445" s="16"/>
      <c r="X1445" s="17"/>
      <c r="Y1445" s="13"/>
      <c r="Z1445" s="13" t="s">
        <v>35</v>
      </c>
    </row>
    <row r="1446" spans="1:26" x14ac:dyDescent="0.25">
      <c r="A1446" s="11">
        <v>45328</v>
      </c>
      <c r="B1446" s="12" t="s">
        <v>3577</v>
      </c>
      <c r="C1446" s="12" t="s">
        <v>3578</v>
      </c>
      <c r="D1446" s="12" t="s">
        <v>110</v>
      </c>
      <c r="E1446" s="12" t="s">
        <v>29</v>
      </c>
      <c r="F1446" s="12" t="s">
        <v>45</v>
      </c>
      <c r="G1446" s="13" t="s">
        <v>46</v>
      </c>
      <c r="H1446" s="13" t="s">
        <v>31</v>
      </c>
      <c r="I1446" s="13" t="s">
        <v>58</v>
      </c>
      <c r="J1446" s="13" t="s">
        <v>59</v>
      </c>
      <c r="K1446" s="14">
        <v>9.76</v>
      </c>
      <c r="L1446" s="14">
        <v>6</v>
      </c>
      <c r="M1446" s="14">
        <v>1.6266666666666667</v>
      </c>
      <c r="N1446" s="14">
        <v>45</v>
      </c>
      <c r="O1446" s="14" t="s">
        <v>34</v>
      </c>
      <c r="P1446" s="14"/>
      <c r="Q1446" s="15">
        <f t="shared" ref="Q1446:Q1452" si="2171">+K1446*N1446</f>
        <v>439.2</v>
      </c>
      <c r="R1446" s="16">
        <v>0</v>
      </c>
      <c r="S1446" s="16">
        <f t="shared" ref="S1446:S1452" si="2172">+K1446*R1446</f>
        <v>0</v>
      </c>
      <c r="T1446" s="16">
        <f t="shared" ref="T1446:T1452" si="2173">+Q1446-S1446</f>
        <v>439.2</v>
      </c>
      <c r="U1446" s="16">
        <f t="shared" ref="U1446" si="2174">+T1446*0</f>
        <v>0</v>
      </c>
      <c r="V1446" s="16">
        <f t="shared" ref="V1446:V1452" si="2175">+T1446-U1446</f>
        <v>439.2</v>
      </c>
      <c r="W1446" s="17"/>
      <c r="X1446" s="17"/>
      <c r="Y1446" s="13"/>
      <c r="Z1446" s="13" t="s">
        <v>35</v>
      </c>
    </row>
    <row r="1447" spans="1:26" x14ac:dyDescent="0.25">
      <c r="A1447" s="11">
        <v>45328</v>
      </c>
      <c r="B1447" s="12" t="s">
        <v>3579</v>
      </c>
      <c r="C1447" s="12" t="s">
        <v>3580</v>
      </c>
      <c r="D1447" s="12" t="s">
        <v>578</v>
      </c>
      <c r="E1447" s="12" t="s">
        <v>29</v>
      </c>
      <c r="F1447" s="12" t="s">
        <v>45</v>
      </c>
      <c r="G1447" s="13" t="s">
        <v>46</v>
      </c>
      <c r="H1447" s="13" t="s">
        <v>93</v>
      </c>
      <c r="I1447" s="13" t="s">
        <v>93</v>
      </c>
      <c r="J1447" s="13" t="s">
        <v>94</v>
      </c>
      <c r="K1447" s="14">
        <v>33.479999999999997</v>
      </c>
      <c r="L1447" s="14">
        <v>20</v>
      </c>
      <c r="M1447" s="14">
        <v>1.6739999999999999</v>
      </c>
      <c r="N1447" s="14">
        <v>15</v>
      </c>
      <c r="O1447" s="14" t="s">
        <v>34</v>
      </c>
      <c r="P1447" s="14"/>
      <c r="Q1447" s="15">
        <f t="shared" si="2171"/>
        <v>502.19999999999993</v>
      </c>
      <c r="R1447" s="16">
        <v>0</v>
      </c>
      <c r="S1447" s="16">
        <f t="shared" si="2172"/>
        <v>0</v>
      </c>
      <c r="T1447" s="16">
        <f t="shared" si="2173"/>
        <v>502.19999999999993</v>
      </c>
      <c r="U1447" s="16">
        <f>+T1447*0</f>
        <v>0</v>
      </c>
      <c r="V1447" s="16">
        <f t="shared" si="2175"/>
        <v>502.19999999999993</v>
      </c>
      <c r="W1447" s="16"/>
      <c r="X1447" s="17"/>
      <c r="Y1447" s="13"/>
      <c r="Z1447" s="13" t="s">
        <v>35</v>
      </c>
    </row>
    <row r="1448" spans="1:26" x14ac:dyDescent="0.25">
      <c r="A1448" s="11">
        <v>45328</v>
      </c>
      <c r="B1448" s="12" t="s">
        <v>3581</v>
      </c>
      <c r="C1448" s="12" t="s">
        <v>3582</v>
      </c>
      <c r="D1448" s="12" t="s">
        <v>107</v>
      </c>
      <c r="E1448" s="12" t="s">
        <v>29</v>
      </c>
      <c r="F1448" s="12" t="s">
        <v>45</v>
      </c>
      <c r="G1448" s="13" t="s">
        <v>46</v>
      </c>
      <c r="H1448" s="13" t="s">
        <v>31</v>
      </c>
      <c r="I1448" s="13" t="s">
        <v>40</v>
      </c>
      <c r="J1448" s="13" t="s">
        <v>41</v>
      </c>
      <c r="K1448" s="14">
        <v>5.86</v>
      </c>
      <c r="L1448" s="14">
        <v>4</v>
      </c>
      <c r="M1448" s="14">
        <v>1.4650000000000001</v>
      </c>
      <c r="N1448" s="14">
        <v>46</v>
      </c>
      <c r="O1448" s="14" t="s">
        <v>34</v>
      </c>
      <c r="P1448" s="14"/>
      <c r="Q1448" s="15">
        <f t="shared" si="2171"/>
        <v>269.56</v>
      </c>
      <c r="R1448" s="16">
        <v>0</v>
      </c>
      <c r="S1448" s="16">
        <f t="shared" si="2172"/>
        <v>0</v>
      </c>
      <c r="T1448" s="16">
        <f t="shared" si="2173"/>
        <v>269.56</v>
      </c>
      <c r="U1448" s="16">
        <f t="shared" ref="U1448:U1449" si="2176">+T1448*0</f>
        <v>0</v>
      </c>
      <c r="V1448" s="16">
        <f t="shared" si="2175"/>
        <v>269.56</v>
      </c>
      <c r="W1448" s="17"/>
      <c r="X1448" s="17"/>
      <c r="Y1448" s="13"/>
      <c r="Z1448" s="13" t="s">
        <v>35</v>
      </c>
    </row>
    <row r="1449" spans="1:26" x14ac:dyDescent="0.25">
      <c r="A1449" s="11">
        <v>45328</v>
      </c>
      <c r="B1449" s="12" t="s">
        <v>3583</v>
      </c>
      <c r="C1449" s="12" t="s">
        <v>3584</v>
      </c>
      <c r="D1449" s="12" t="s">
        <v>110</v>
      </c>
      <c r="E1449" s="12" t="s">
        <v>29</v>
      </c>
      <c r="F1449" s="12" t="s">
        <v>45</v>
      </c>
      <c r="G1449" s="13" t="s">
        <v>46</v>
      </c>
      <c r="H1449" s="13" t="s">
        <v>31</v>
      </c>
      <c r="I1449" s="13" t="s">
        <v>40</v>
      </c>
      <c r="J1449" s="13" t="s">
        <v>41</v>
      </c>
      <c r="K1449" s="14">
        <v>8.9600000000000009</v>
      </c>
      <c r="L1449" s="14">
        <v>6</v>
      </c>
      <c r="M1449" s="14">
        <v>1.4933333333333334</v>
      </c>
      <c r="N1449" s="14">
        <v>46</v>
      </c>
      <c r="O1449" s="14" t="s">
        <v>34</v>
      </c>
      <c r="P1449" s="14"/>
      <c r="Q1449" s="15">
        <f t="shared" si="2171"/>
        <v>412.16</v>
      </c>
      <c r="R1449" s="16">
        <v>0</v>
      </c>
      <c r="S1449" s="16">
        <f t="shared" si="2172"/>
        <v>0</v>
      </c>
      <c r="T1449" s="16">
        <f t="shared" si="2173"/>
        <v>412.16</v>
      </c>
      <c r="U1449" s="16">
        <f t="shared" si="2176"/>
        <v>0</v>
      </c>
      <c r="V1449" s="16">
        <f t="shared" si="2175"/>
        <v>412.16</v>
      </c>
      <c r="W1449" s="16"/>
      <c r="X1449" s="17"/>
      <c r="Y1449" s="13"/>
      <c r="Z1449" s="13" t="s">
        <v>35</v>
      </c>
    </row>
    <row r="1450" spans="1:26" x14ac:dyDescent="0.25">
      <c r="A1450" s="11">
        <v>45328</v>
      </c>
      <c r="B1450" s="12" t="s">
        <v>3585</v>
      </c>
      <c r="C1450" s="12" t="s">
        <v>3586</v>
      </c>
      <c r="D1450" s="12" t="s">
        <v>1685</v>
      </c>
      <c r="E1450" s="12" t="s">
        <v>29</v>
      </c>
      <c r="F1450" s="12" t="s">
        <v>45</v>
      </c>
      <c r="G1450" s="13" t="s">
        <v>46</v>
      </c>
      <c r="H1450" s="13" t="s">
        <v>93</v>
      </c>
      <c r="I1450" s="13" t="s">
        <v>93</v>
      </c>
      <c r="J1450" s="13" t="s">
        <v>94</v>
      </c>
      <c r="K1450" s="14">
        <v>31.3</v>
      </c>
      <c r="L1450" s="14">
        <v>20</v>
      </c>
      <c r="M1450" s="14">
        <v>1.5649999999999999</v>
      </c>
      <c r="N1450" s="14">
        <v>15</v>
      </c>
      <c r="O1450" s="14" t="s">
        <v>34</v>
      </c>
      <c r="P1450" s="14"/>
      <c r="Q1450" s="15">
        <f t="shared" si="2171"/>
        <v>469.5</v>
      </c>
      <c r="R1450" s="16">
        <v>0</v>
      </c>
      <c r="S1450" s="16">
        <f t="shared" si="2172"/>
        <v>0</v>
      </c>
      <c r="T1450" s="16">
        <f t="shared" si="2173"/>
        <v>469.5</v>
      </c>
      <c r="U1450" s="16">
        <f>+T1450*0</f>
        <v>0</v>
      </c>
      <c r="V1450" s="16">
        <f t="shared" si="2175"/>
        <v>469.5</v>
      </c>
      <c r="W1450" s="16"/>
      <c r="X1450" s="17"/>
      <c r="Y1450" s="13"/>
      <c r="Z1450" s="13" t="s">
        <v>35</v>
      </c>
    </row>
    <row r="1451" spans="1:26" x14ac:dyDescent="0.25">
      <c r="A1451" s="11">
        <v>45328</v>
      </c>
      <c r="B1451" s="12" t="s">
        <v>3587</v>
      </c>
      <c r="C1451" s="12" t="s">
        <v>3588</v>
      </c>
      <c r="D1451" s="12" t="s">
        <v>73</v>
      </c>
      <c r="E1451" s="12" t="s">
        <v>29</v>
      </c>
      <c r="F1451" s="12" t="s">
        <v>45</v>
      </c>
      <c r="G1451" s="13" t="s">
        <v>46</v>
      </c>
      <c r="H1451" s="13" t="s">
        <v>93</v>
      </c>
      <c r="I1451" s="13" t="s">
        <v>93</v>
      </c>
      <c r="J1451" s="13" t="s">
        <v>94</v>
      </c>
      <c r="K1451" s="14">
        <v>38.520000000000003</v>
      </c>
      <c r="L1451" s="14">
        <v>23</v>
      </c>
      <c r="M1451" s="14">
        <v>1.6747826086956523</v>
      </c>
      <c r="N1451" s="14">
        <v>15</v>
      </c>
      <c r="O1451" s="14" t="s">
        <v>34</v>
      </c>
      <c r="P1451" s="14"/>
      <c r="Q1451" s="15">
        <f t="shared" si="2171"/>
        <v>577.80000000000007</v>
      </c>
      <c r="R1451" s="16">
        <v>0</v>
      </c>
      <c r="S1451" s="16">
        <f t="shared" si="2172"/>
        <v>0</v>
      </c>
      <c r="T1451" s="16">
        <f t="shared" si="2173"/>
        <v>577.80000000000007</v>
      </c>
      <c r="U1451" s="16">
        <f>+T1451*0</f>
        <v>0</v>
      </c>
      <c r="V1451" s="16">
        <f t="shared" si="2175"/>
        <v>577.80000000000007</v>
      </c>
      <c r="W1451" s="17"/>
      <c r="X1451" s="17"/>
      <c r="Y1451" s="13"/>
      <c r="Z1451" s="13" t="s">
        <v>35</v>
      </c>
    </row>
    <row r="1452" spans="1:26" x14ac:dyDescent="0.25">
      <c r="A1452" s="11">
        <v>45328</v>
      </c>
      <c r="B1452" s="12" t="s">
        <v>3589</v>
      </c>
      <c r="C1452" s="12" t="s">
        <v>3590</v>
      </c>
      <c r="D1452" s="12" t="s">
        <v>110</v>
      </c>
      <c r="E1452" s="12" t="s">
        <v>29</v>
      </c>
      <c r="F1452" s="12" t="s">
        <v>45</v>
      </c>
      <c r="G1452" s="13" t="s">
        <v>46</v>
      </c>
      <c r="H1452" s="13" t="s">
        <v>31</v>
      </c>
      <c r="I1452" s="13" t="s">
        <v>40</v>
      </c>
      <c r="J1452" s="13" t="s">
        <v>41</v>
      </c>
      <c r="K1452" s="14">
        <v>9.0399999999999991</v>
      </c>
      <c r="L1452" s="14">
        <v>6</v>
      </c>
      <c r="M1452" s="14">
        <v>1.5066666666666666</v>
      </c>
      <c r="N1452" s="14">
        <v>46</v>
      </c>
      <c r="O1452" s="14" t="s">
        <v>34</v>
      </c>
      <c r="P1452" s="14"/>
      <c r="Q1452" s="15">
        <f t="shared" si="2171"/>
        <v>415.84</v>
      </c>
      <c r="R1452" s="16">
        <v>0</v>
      </c>
      <c r="S1452" s="16">
        <f t="shared" si="2172"/>
        <v>0</v>
      </c>
      <c r="T1452" s="16">
        <f t="shared" si="2173"/>
        <v>415.84</v>
      </c>
      <c r="U1452" s="16">
        <f t="shared" ref="U1452" si="2177">+T1452*0</f>
        <v>0</v>
      </c>
      <c r="V1452" s="16">
        <f t="shared" si="2175"/>
        <v>415.84</v>
      </c>
      <c r="W1452" s="16"/>
      <c r="X1452" s="17"/>
      <c r="Y1452" s="13"/>
      <c r="Z1452" s="13" t="s">
        <v>35</v>
      </c>
    </row>
    <row r="1453" spans="1:26" x14ac:dyDescent="0.25">
      <c r="A1453" s="11">
        <v>45328</v>
      </c>
      <c r="B1453" s="12" t="s">
        <v>3591</v>
      </c>
      <c r="C1453" s="12" t="s">
        <v>3592</v>
      </c>
      <c r="D1453" s="12" t="s">
        <v>38</v>
      </c>
      <c r="E1453" s="12" t="s">
        <v>29</v>
      </c>
      <c r="F1453" s="12">
        <v>67</v>
      </c>
      <c r="G1453" s="13" t="s">
        <v>83</v>
      </c>
      <c r="H1453" s="13" t="s">
        <v>31</v>
      </c>
      <c r="I1453" s="13" t="s">
        <v>40</v>
      </c>
      <c r="J1453" s="13" t="s">
        <v>41</v>
      </c>
      <c r="K1453" s="14">
        <v>38.840000000000003</v>
      </c>
      <c r="L1453" s="14">
        <v>25</v>
      </c>
      <c r="M1453" s="14">
        <v>1.5536000000000001</v>
      </c>
      <c r="N1453" s="14" t="s">
        <v>34</v>
      </c>
      <c r="O1453" s="14">
        <v>70</v>
      </c>
      <c r="P1453" s="14"/>
      <c r="Q1453" s="15">
        <f>L1453*O1453</f>
        <v>1750</v>
      </c>
      <c r="R1453" s="16">
        <v>0</v>
      </c>
      <c r="S1453" s="16">
        <f>L1453*R1453</f>
        <v>0</v>
      </c>
      <c r="T1453" s="16">
        <f>Q1453-S1453</f>
        <v>1750</v>
      </c>
      <c r="U1453" s="16">
        <f>T1453*1</f>
        <v>1750</v>
      </c>
      <c r="V1453" s="16">
        <f>T1453-U1453</f>
        <v>0</v>
      </c>
      <c r="W1453" s="17"/>
      <c r="X1453" s="17"/>
      <c r="Y1453" s="13"/>
      <c r="Z1453" s="13" t="s">
        <v>35</v>
      </c>
    </row>
    <row r="1454" spans="1:26" x14ac:dyDescent="0.25">
      <c r="A1454" s="11">
        <v>45328</v>
      </c>
      <c r="B1454" s="12" t="s">
        <v>3593</v>
      </c>
      <c r="C1454" s="12" t="s">
        <v>3594</v>
      </c>
      <c r="D1454" s="12" t="s">
        <v>107</v>
      </c>
      <c r="E1454" s="12" t="s">
        <v>29</v>
      </c>
      <c r="F1454" s="12" t="s">
        <v>45</v>
      </c>
      <c r="G1454" s="13" t="s">
        <v>46</v>
      </c>
      <c r="H1454" s="13" t="s">
        <v>31</v>
      </c>
      <c r="I1454" s="13" t="s">
        <v>58</v>
      </c>
      <c r="J1454" s="13" t="s">
        <v>59</v>
      </c>
      <c r="K1454" s="14">
        <v>9</v>
      </c>
      <c r="L1454" s="14">
        <v>6</v>
      </c>
      <c r="M1454" s="14">
        <v>1.5</v>
      </c>
      <c r="N1454" s="14">
        <v>45</v>
      </c>
      <c r="O1454" s="14" t="s">
        <v>34</v>
      </c>
      <c r="P1454" s="14"/>
      <c r="Q1454" s="15">
        <f t="shared" ref="Q1454" si="2178">+K1454*N1454</f>
        <v>405</v>
      </c>
      <c r="R1454" s="16">
        <v>0</v>
      </c>
      <c r="S1454" s="16">
        <f t="shared" ref="S1454" si="2179">+K1454*R1454</f>
        <v>0</v>
      </c>
      <c r="T1454" s="16">
        <f t="shared" ref="T1454" si="2180">+Q1454-S1454</f>
        <v>405</v>
      </c>
      <c r="U1454" s="16">
        <f t="shared" ref="U1454" si="2181">+T1454*0</f>
        <v>0</v>
      </c>
      <c r="V1454" s="16">
        <f>+T1454-U1454</f>
        <v>405</v>
      </c>
      <c r="W1454" s="16"/>
      <c r="X1454" s="17"/>
      <c r="Y1454" s="13"/>
      <c r="Z1454" s="13" t="s">
        <v>35</v>
      </c>
    </row>
    <row r="1455" spans="1:26" x14ac:dyDescent="0.25">
      <c r="A1455" s="11">
        <v>45328</v>
      </c>
      <c r="B1455" s="12" t="s">
        <v>3595</v>
      </c>
      <c r="C1455" s="12" t="s">
        <v>3596</v>
      </c>
      <c r="D1455" s="12" t="s">
        <v>76</v>
      </c>
      <c r="E1455" s="12" t="s">
        <v>29</v>
      </c>
      <c r="F1455" s="12">
        <v>526</v>
      </c>
      <c r="G1455" s="13" t="s">
        <v>64</v>
      </c>
      <c r="H1455" s="13" t="s">
        <v>31</v>
      </c>
      <c r="I1455" s="13" t="s">
        <v>58</v>
      </c>
      <c r="J1455" s="13" t="s">
        <v>59</v>
      </c>
      <c r="K1455" s="14">
        <v>42.62</v>
      </c>
      <c r="L1455" s="14">
        <v>25</v>
      </c>
      <c r="M1455" s="14">
        <v>1.7047999999999999</v>
      </c>
      <c r="N1455" s="14" t="s">
        <v>34</v>
      </c>
      <c r="O1455" s="14">
        <v>68</v>
      </c>
      <c r="P1455" s="14"/>
      <c r="Q1455" s="15">
        <f>L1455*O1455</f>
        <v>1700</v>
      </c>
      <c r="R1455" s="16">
        <v>0</v>
      </c>
      <c r="S1455" s="16">
        <f>L1455*R1455</f>
        <v>0</v>
      </c>
      <c r="T1455" s="16">
        <f t="shared" ref="T1455:T1461" si="2182">Q1455-S1455</f>
        <v>1700</v>
      </c>
      <c r="U1455" s="16">
        <f>T1455*0</f>
        <v>0</v>
      </c>
      <c r="V1455" s="16">
        <f t="shared" ref="V1455:V1461" si="2183">T1455-U1455</f>
        <v>1700</v>
      </c>
      <c r="W1455" s="17"/>
      <c r="X1455" s="17"/>
      <c r="Y1455" s="13"/>
      <c r="Z1455" s="13" t="s">
        <v>35</v>
      </c>
    </row>
    <row r="1456" spans="1:26" x14ac:dyDescent="0.25">
      <c r="A1456" s="11">
        <v>45328</v>
      </c>
      <c r="B1456" s="12" t="s">
        <v>3597</v>
      </c>
      <c r="C1456" s="12" t="s">
        <v>3598</v>
      </c>
      <c r="D1456" s="12" t="s">
        <v>52</v>
      </c>
      <c r="E1456" s="12" t="s">
        <v>29</v>
      </c>
      <c r="F1456" s="12"/>
      <c r="G1456" s="13" t="s">
        <v>282</v>
      </c>
      <c r="H1456" s="13" t="s">
        <v>31</v>
      </c>
      <c r="I1456" s="13" t="s">
        <v>40</v>
      </c>
      <c r="J1456" s="13" t="s">
        <v>41</v>
      </c>
      <c r="K1456" s="14">
        <v>41.64</v>
      </c>
      <c r="L1456" s="14">
        <v>28</v>
      </c>
      <c r="M1456" s="14">
        <v>1.4871428571428571</v>
      </c>
      <c r="N1456" s="14">
        <v>91</v>
      </c>
      <c r="O1456" s="14" t="s">
        <v>34</v>
      </c>
      <c r="P1456" s="14"/>
      <c r="Q1456" s="15">
        <f>+K1456*N1456</f>
        <v>3789.2400000000002</v>
      </c>
      <c r="R1456" s="16">
        <v>40</v>
      </c>
      <c r="S1456" s="16">
        <f>K1456*R1456</f>
        <v>1665.6</v>
      </c>
      <c r="T1456" s="16">
        <f t="shared" si="2182"/>
        <v>2123.6400000000003</v>
      </c>
      <c r="U1456" s="16">
        <f t="shared" ref="U1456:U1457" si="2184">T1456*1</f>
        <v>2123.6400000000003</v>
      </c>
      <c r="V1456" s="16">
        <f t="shared" si="2183"/>
        <v>0</v>
      </c>
      <c r="W1456" s="16">
        <f>K1456*36</f>
        <v>1499.04</v>
      </c>
      <c r="X1456" s="17"/>
      <c r="Y1456" s="13" t="s">
        <v>53</v>
      </c>
      <c r="Z1456" s="13" t="s">
        <v>283</v>
      </c>
    </row>
    <row r="1457" spans="1:26" x14ac:dyDescent="0.25">
      <c r="A1457" s="11">
        <v>45328</v>
      </c>
      <c r="B1457" s="12" t="s">
        <v>3599</v>
      </c>
      <c r="C1457" s="12" t="s">
        <v>3600</v>
      </c>
      <c r="D1457" s="12" t="s">
        <v>86</v>
      </c>
      <c r="E1457" s="12" t="s">
        <v>29</v>
      </c>
      <c r="F1457" s="12"/>
      <c r="G1457" s="13" t="s">
        <v>282</v>
      </c>
      <c r="H1457" s="13" t="s">
        <v>31</v>
      </c>
      <c r="I1457" s="13" t="s">
        <v>69</v>
      </c>
      <c r="J1457" s="13" t="s">
        <v>70</v>
      </c>
      <c r="K1457" s="14">
        <v>39.74</v>
      </c>
      <c r="L1457" s="14">
        <v>27</v>
      </c>
      <c r="M1457" s="14">
        <v>1.471851851851852</v>
      </c>
      <c r="N1457" s="14">
        <v>91</v>
      </c>
      <c r="O1457" s="14" t="s">
        <v>34</v>
      </c>
      <c r="P1457" s="14"/>
      <c r="Q1457" s="15">
        <f>+K1457*N1457</f>
        <v>3616.34</v>
      </c>
      <c r="R1457" s="16">
        <v>40</v>
      </c>
      <c r="S1457" s="16">
        <f>K1457*R1457</f>
        <v>1589.6000000000001</v>
      </c>
      <c r="T1457" s="16">
        <f t="shared" si="2182"/>
        <v>2026.74</v>
      </c>
      <c r="U1457" s="16">
        <f t="shared" si="2184"/>
        <v>2026.74</v>
      </c>
      <c r="V1457" s="16">
        <f t="shared" si="2183"/>
        <v>0</v>
      </c>
      <c r="W1457" s="16">
        <f>K1457*36</f>
        <v>1430.64</v>
      </c>
      <c r="X1457" s="17"/>
      <c r="Y1457" s="13" t="s">
        <v>53</v>
      </c>
      <c r="Z1457" s="13" t="s">
        <v>283</v>
      </c>
    </row>
    <row r="1458" spans="1:26" x14ac:dyDescent="0.25">
      <c r="A1458" s="11">
        <v>45328</v>
      </c>
      <c r="B1458" s="12" t="s">
        <v>3601</v>
      </c>
      <c r="C1458" s="12" t="s">
        <v>3602</v>
      </c>
      <c r="D1458" s="12" t="s">
        <v>68</v>
      </c>
      <c r="E1458" s="12" t="s">
        <v>29</v>
      </c>
      <c r="F1458" s="12">
        <v>532</v>
      </c>
      <c r="G1458" s="13" t="s">
        <v>64</v>
      </c>
      <c r="H1458" s="13" t="s">
        <v>31</v>
      </c>
      <c r="I1458" s="13" t="s">
        <v>58</v>
      </c>
      <c r="J1458" s="13" t="s">
        <v>59</v>
      </c>
      <c r="K1458" s="14">
        <v>44.36</v>
      </c>
      <c r="L1458" s="14">
        <v>25</v>
      </c>
      <c r="M1458" s="14">
        <v>1.7744</v>
      </c>
      <c r="N1458" s="14" t="s">
        <v>34</v>
      </c>
      <c r="O1458" s="14">
        <v>68</v>
      </c>
      <c r="P1458" s="14"/>
      <c r="Q1458" s="15">
        <f>L1458*O1458</f>
        <v>1700</v>
      </c>
      <c r="R1458" s="16">
        <v>0</v>
      </c>
      <c r="S1458" s="16">
        <f>L1458*R1458</f>
        <v>0</v>
      </c>
      <c r="T1458" s="16">
        <f t="shared" si="2182"/>
        <v>1700</v>
      </c>
      <c r="U1458" s="16">
        <f>T1458*0</f>
        <v>0</v>
      </c>
      <c r="V1458" s="16">
        <f t="shared" si="2183"/>
        <v>1700</v>
      </c>
      <c r="W1458" s="16"/>
      <c r="X1458" s="17"/>
      <c r="Y1458" s="13"/>
      <c r="Z1458" s="13" t="s">
        <v>35</v>
      </c>
    </row>
    <row r="1459" spans="1:26" x14ac:dyDescent="0.25">
      <c r="A1459" s="11">
        <v>45328</v>
      </c>
      <c r="B1459" s="12" t="s">
        <v>3603</v>
      </c>
      <c r="C1459" s="12" t="s">
        <v>3604</v>
      </c>
      <c r="D1459" s="12" t="s">
        <v>62</v>
      </c>
      <c r="E1459" s="12" t="s">
        <v>29</v>
      </c>
      <c r="F1459" s="12">
        <v>534</v>
      </c>
      <c r="G1459" s="13" t="s">
        <v>64</v>
      </c>
      <c r="H1459" s="13" t="s">
        <v>31</v>
      </c>
      <c r="I1459" s="13" t="s">
        <v>40</v>
      </c>
      <c r="J1459" s="13" t="s">
        <v>41</v>
      </c>
      <c r="K1459" s="14">
        <v>38.799999999999997</v>
      </c>
      <c r="L1459" s="14">
        <v>25</v>
      </c>
      <c r="M1459" s="14">
        <v>1.5519999999999998</v>
      </c>
      <c r="N1459" s="14" t="s">
        <v>34</v>
      </c>
      <c r="O1459" s="14">
        <v>70</v>
      </c>
      <c r="P1459" s="14"/>
      <c r="Q1459" s="15">
        <f>L1459*O1459</f>
        <v>1750</v>
      </c>
      <c r="R1459" s="16">
        <v>0</v>
      </c>
      <c r="S1459" s="16">
        <f>L1459*R1459</f>
        <v>0</v>
      </c>
      <c r="T1459" s="16">
        <f t="shared" si="2182"/>
        <v>1750</v>
      </c>
      <c r="U1459" s="16">
        <f>T1459*0</f>
        <v>0</v>
      </c>
      <c r="V1459" s="16">
        <f t="shared" si="2183"/>
        <v>1750</v>
      </c>
      <c r="W1459" s="17"/>
      <c r="X1459" s="17"/>
      <c r="Y1459" s="13"/>
      <c r="Z1459" s="13" t="s">
        <v>35</v>
      </c>
    </row>
    <row r="1460" spans="1:26" x14ac:dyDescent="0.25">
      <c r="A1460" s="11">
        <v>45328</v>
      </c>
      <c r="B1460" s="12" t="s">
        <v>3605</v>
      </c>
      <c r="C1460" s="12" t="s">
        <v>3606</v>
      </c>
      <c r="D1460" s="12" t="s">
        <v>117</v>
      </c>
      <c r="E1460" s="12" t="s">
        <v>29</v>
      </c>
      <c r="F1460" s="12">
        <v>350</v>
      </c>
      <c r="G1460" s="13" t="s">
        <v>83</v>
      </c>
      <c r="H1460" s="13" t="s">
        <v>31</v>
      </c>
      <c r="I1460" s="13" t="s">
        <v>69</v>
      </c>
      <c r="J1460" s="13" t="s">
        <v>70</v>
      </c>
      <c r="K1460" s="14">
        <v>29.74</v>
      </c>
      <c r="L1460" s="14">
        <v>20</v>
      </c>
      <c r="M1460" s="14">
        <v>1.4869999999999999</v>
      </c>
      <c r="N1460" s="14" t="s">
        <v>34</v>
      </c>
      <c r="O1460" s="14">
        <v>72</v>
      </c>
      <c r="P1460" s="14"/>
      <c r="Q1460" s="15">
        <f>L1460*O1460</f>
        <v>1440</v>
      </c>
      <c r="R1460" s="16">
        <v>0</v>
      </c>
      <c r="S1460" s="16">
        <f>L1460*R1460</f>
        <v>0</v>
      </c>
      <c r="T1460" s="16">
        <f t="shared" si="2182"/>
        <v>1440</v>
      </c>
      <c r="U1460" s="16">
        <f>T1460*1</f>
        <v>1440</v>
      </c>
      <c r="V1460" s="16">
        <f t="shared" si="2183"/>
        <v>0</v>
      </c>
      <c r="W1460" s="17"/>
      <c r="X1460" s="17"/>
      <c r="Y1460" s="13"/>
      <c r="Z1460" s="13" t="s">
        <v>35</v>
      </c>
    </row>
    <row r="1461" spans="1:26" x14ac:dyDescent="0.25">
      <c r="A1461" s="11">
        <v>45328</v>
      </c>
      <c r="B1461" s="12" t="s">
        <v>3607</v>
      </c>
      <c r="C1461" s="12" t="s">
        <v>3608</v>
      </c>
      <c r="D1461" s="12" t="s">
        <v>3533</v>
      </c>
      <c r="E1461" s="12" t="s">
        <v>29</v>
      </c>
      <c r="F1461" s="12">
        <v>271</v>
      </c>
      <c r="G1461" s="13" t="s">
        <v>83</v>
      </c>
      <c r="H1461" s="13" t="s">
        <v>31</v>
      </c>
      <c r="I1461" s="13" t="s">
        <v>40</v>
      </c>
      <c r="J1461" s="13" t="s">
        <v>41</v>
      </c>
      <c r="K1461" s="14">
        <v>38.840000000000003</v>
      </c>
      <c r="L1461" s="14">
        <v>25</v>
      </c>
      <c r="M1461" s="14">
        <v>1.5536000000000001</v>
      </c>
      <c r="N1461" s="14" t="s">
        <v>34</v>
      </c>
      <c r="O1461" s="14">
        <v>70</v>
      </c>
      <c r="P1461" s="14"/>
      <c r="Q1461" s="15">
        <f>L1461*O1461</f>
        <v>1750</v>
      </c>
      <c r="R1461" s="16">
        <v>0</v>
      </c>
      <c r="S1461" s="16">
        <f>L1461*R1461</f>
        <v>0</v>
      </c>
      <c r="T1461" s="16">
        <f t="shared" si="2182"/>
        <v>1750</v>
      </c>
      <c r="U1461" s="16">
        <f>T1461*1</f>
        <v>1750</v>
      </c>
      <c r="V1461" s="16">
        <f t="shared" si="2183"/>
        <v>0</v>
      </c>
      <c r="W1461" s="17"/>
      <c r="X1461" s="17"/>
      <c r="Y1461" s="13"/>
      <c r="Z1461" s="13" t="s">
        <v>35</v>
      </c>
    </row>
    <row r="1462" spans="1:26" x14ac:dyDescent="0.25">
      <c r="A1462" s="11">
        <v>45328</v>
      </c>
      <c r="B1462" s="12" t="s">
        <v>3609</v>
      </c>
      <c r="C1462" s="12" t="s">
        <v>3610</v>
      </c>
      <c r="D1462" s="12" t="s">
        <v>97</v>
      </c>
      <c r="E1462" s="12" t="s">
        <v>29</v>
      </c>
      <c r="F1462" s="12"/>
      <c r="G1462" s="13" t="s">
        <v>63</v>
      </c>
      <c r="H1462" s="13" t="s">
        <v>31</v>
      </c>
      <c r="I1462" s="13" t="s">
        <v>40</v>
      </c>
      <c r="J1462" s="13" t="s">
        <v>41</v>
      </c>
      <c r="K1462" s="14">
        <v>42.08</v>
      </c>
      <c r="L1462" s="14">
        <v>28</v>
      </c>
      <c r="M1462" s="14">
        <v>1.5028571428571429</v>
      </c>
      <c r="N1462" s="14">
        <v>90</v>
      </c>
      <c r="O1462" s="14" t="s">
        <v>34</v>
      </c>
      <c r="P1462" s="14"/>
      <c r="Q1462" s="15">
        <f>+K1462*N1462</f>
        <v>3787.2</v>
      </c>
      <c r="R1462" s="16">
        <v>43</v>
      </c>
      <c r="S1462" s="16">
        <f>+K1462*R1462</f>
        <v>1809.4399999999998</v>
      </c>
      <c r="T1462" s="16">
        <f>+Q1462-S1462</f>
        <v>1977.76</v>
      </c>
      <c r="U1462" s="16">
        <f t="shared" ref="U1462:U1463" si="2185">+T1462*1</f>
        <v>1977.76</v>
      </c>
      <c r="V1462" s="16">
        <f t="shared" ref="V1462:V1463" si="2186">+T1462-U1462</f>
        <v>0</v>
      </c>
      <c r="W1462" s="17">
        <f>+K1462*40</f>
        <v>1683.1999999999998</v>
      </c>
      <c r="X1462" s="17"/>
      <c r="Y1462" s="13" t="s">
        <v>57</v>
      </c>
      <c r="Z1462" s="13" t="s">
        <v>65</v>
      </c>
    </row>
    <row r="1463" spans="1:26" x14ac:dyDescent="0.25">
      <c r="A1463" s="11">
        <v>45328</v>
      </c>
      <c r="B1463" s="12" t="s">
        <v>3611</v>
      </c>
      <c r="C1463" s="12" t="s">
        <v>3612</v>
      </c>
      <c r="D1463" s="12" t="s">
        <v>208</v>
      </c>
      <c r="E1463" s="12" t="s">
        <v>29</v>
      </c>
      <c r="F1463" s="12"/>
      <c r="G1463" s="13" t="s">
        <v>63</v>
      </c>
      <c r="H1463" s="13" t="s">
        <v>31</v>
      </c>
      <c r="I1463" s="13" t="s">
        <v>69</v>
      </c>
      <c r="J1463" s="13" t="s">
        <v>70</v>
      </c>
      <c r="K1463" s="14">
        <v>41.14</v>
      </c>
      <c r="L1463" s="14">
        <v>28</v>
      </c>
      <c r="M1463" s="14">
        <v>1.4692857142857143</v>
      </c>
      <c r="N1463" s="14">
        <v>92</v>
      </c>
      <c r="O1463" s="14" t="s">
        <v>34</v>
      </c>
      <c r="P1463" s="14"/>
      <c r="Q1463" s="15">
        <f>+K1463*N1463</f>
        <v>3784.88</v>
      </c>
      <c r="R1463" s="16">
        <v>43</v>
      </c>
      <c r="S1463" s="16">
        <f>+K1463*R1463</f>
        <v>1769.02</v>
      </c>
      <c r="T1463" s="16">
        <f>+Q1463-S1463</f>
        <v>2015.8600000000001</v>
      </c>
      <c r="U1463" s="16">
        <f t="shared" si="2185"/>
        <v>2015.8600000000001</v>
      </c>
      <c r="V1463" s="16">
        <f t="shared" si="2186"/>
        <v>0</v>
      </c>
      <c r="W1463" s="17">
        <f>+K1463*40</f>
        <v>1645.6</v>
      </c>
      <c r="X1463" s="17"/>
      <c r="Y1463" s="13" t="s">
        <v>57</v>
      </c>
      <c r="Z1463" s="13" t="s">
        <v>65</v>
      </c>
    </row>
    <row r="1464" spans="1:26" x14ac:dyDescent="0.25">
      <c r="A1464" s="11">
        <v>45328</v>
      </c>
      <c r="B1464" s="12" t="s">
        <v>1938</v>
      </c>
      <c r="C1464" s="12" t="s">
        <v>3613</v>
      </c>
      <c r="D1464" s="12" t="s">
        <v>801</v>
      </c>
      <c r="E1464" s="12" t="s">
        <v>29</v>
      </c>
      <c r="F1464" s="12">
        <v>657</v>
      </c>
      <c r="G1464" s="13" t="s">
        <v>101</v>
      </c>
      <c r="H1464" s="13" t="s">
        <v>31</v>
      </c>
      <c r="I1464" s="13" t="s">
        <v>40</v>
      </c>
      <c r="J1464" s="13" t="s">
        <v>41</v>
      </c>
      <c r="K1464" s="14">
        <v>36.619999999999997</v>
      </c>
      <c r="L1464" s="14">
        <v>25</v>
      </c>
      <c r="M1464" s="14">
        <v>1.4647999999999999</v>
      </c>
      <c r="N1464" s="14">
        <v>45</v>
      </c>
      <c r="O1464" s="14" t="s">
        <v>34</v>
      </c>
      <c r="P1464" s="14"/>
      <c r="Q1464" s="15">
        <f>K1464*N1464</f>
        <v>1647.8999999999999</v>
      </c>
      <c r="R1464" s="16">
        <v>0</v>
      </c>
      <c r="S1464" s="16">
        <f>K1464*R1464</f>
        <v>0</v>
      </c>
      <c r="T1464" s="16">
        <f>Q1464-S1464</f>
        <v>1647.8999999999999</v>
      </c>
      <c r="U1464" s="16">
        <f>T1464*1</f>
        <v>1647.8999999999999</v>
      </c>
      <c r="V1464" s="16">
        <f>T1464-U1464</f>
        <v>0</v>
      </c>
      <c r="W1464" s="17">
        <v>0</v>
      </c>
      <c r="X1464" s="17"/>
      <c r="Y1464" s="13"/>
      <c r="Z1464" s="13" t="s">
        <v>35</v>
      </c>
    </row>
    <row r="1465" spans="1:26" x14ac:dyDescent="0.25">
      <c r="A1465" s="11">
        <v>45328</v>
      </c>
      <c r="B1465" s="12" t="s">
        <v>3614</v>
      </c>
      <c r="C1465" s="12" t="s">
        <v>3615</v>
      </c>
      <c r="D1465" s="12" t="s">
        <v>89</v>
      </c>
      <c r="E1465" s="12" t="s">
        <v>29</v>
      </c>
      <c r="F1465" s="12"/>
      <c r="G1465" s="13" t="s">
        <v>63</v>
      </c>
      <c r="H1465" s="13" t="s">
        <v>31</v>
      </c>
      <c r="I1465" s="13" t="s">
        <v>40</v>
      </c>
      <c r="J1465" s="13" t="s">
        <v>41</v>
      </c>
      <c r="K1465" s="14">
        <v>43.04</v>
      </c>
      <c r="L1465" s="14">
        <v>29</v>
      </c>
      <c r="M1465" s="14">
        <v>1.4841379310344827</v>
      </c>
      <c r="N1465" s="14">
        <v>90</v>
      </c>
      <c r="O1465" s="14" t="s">
        <v>34</v>
      </c>
      <c r="P1465" s="14"/>
      <c r="Q1465" s="15">
        <f>+K1465*N1465</f>
        <v>3873.6</v>
      </c>
      <c r="R1465" s="16">
        <v>43</v>
      </c>
      <c r="S1465" s="16">
        <f>+K1465*R1465</f>
        <v>1850.72</v>
      </c>
      <c r="T1465" s="16">
        <f>+Q1465-S1465</f>
        <v>2022.8799999999999</v>
      </c>
      <c r="U1465" s="16">
        <f t="shared" ref="U1465:U1466" si="2187">+T1465*1</f>
        <v>2022.8799999999999</v>
      </c>
      <c r="V1465" s="16">
        <f t="shared" ref="V1465:V1466" si="2188">+T1465-U1465</f>
        <v>0</v>
      </c>
      <c r="W1465" s="17">
        <f>+K1465*40</f>
        <v>1721.6</v>
      </c>
      <c r="X1465" s="17"/>
      <c r="Y1465" s="13" t="s">
        <v>57</v>
      </c>
      <c r="Z1465" s="13" t="s">
        <v>65</v>
      </c>
    </row>
    <row r="1466" spans="1:26" x14ac:dyDescent="0.25">
      <c r="A1466" s="11">
        <v>45328</v>
      </c>
      <c r="B1466" s="12" t="s">
        <v>3616</v>
      </c>
      <c r="C1466" s="12" t="s">
        <v>3617</v>
      </c>
      <c r="D1466" s="12" t="s">
        <v>79</v>
      </c>
      <c r="E1466" s="12" t="s">
        <v>29</v>
      </c>
      <c r="F1466" s="12"/>
      <c r="G1466" s="13" t="s">
        <v>63</v>
      </c>
      <c r="H1466" s="13" t="s">
        <v>31</v>
      </c>
      <c r="I1466" s="13" t="s">
        <v>69</v>
      </c>
      <c r="J1466" s="13" t="s">
        <v>70</v>
      </c>
      <c r="K1466" s="14">
        <v>40</v>
      </c>
      <c r="L1466" s="14">
        <v>28</v>
      </c>
      <c r="M1466" s="14">
        <v>1.4285714285714286</v>
      </c>
      <c r="N1466" s="14">
        <v>92</v>
      </c>
      <c r="O1466" s="14" t="s">
        <v>34</v>
      </c>
      <c r="P1466" s="14"/>
      <c r="Q1466" s="15">
        <f>+K1466*N1466</f>
        <v>3680</v>
      </c>
      <c r="R1466" s="16">
        <v>43</v>
      </c>
      <c r="S1466" s="16">
        <f>+K1466*R1466</f>
        <v>1720</v>
      </c>
      <c r="T1466" s="16">
        <f>+Q1466-S1466</f>
        <v>1960</v>
      </c>
      <c r="U1466" s="16">
        <f t="shared" si="2187"/>
        <v>1960</v>
      </c>
      <c r="V1466" s="16">
        <f t="shared" si="2188"/>
        <v>0</v>
      </c>
      <c r="W1466" s="17">
        <f>+K1466*40</f>
        <v>1600</v>
      </c>
      <c r="X1466" s="17"/>
      <c r="Y1466" s="13" t="s">
        <v>57</v>
      </c>
      <c r="Z1466" s="13" t="s">
        <v>65</v>
      </c>
    </row>
    <row r="1467" spans="1:26" x14ac:dyDescent="0.25">
      <c r="A1467" s="11">
        <v>45328</v>
      </c>
      <c r="B1467" s="12" t="s">
        <v>3618</v>
      </c>
      <c r="C1467" s="12" t="s">
        <v>3619</v>
      </c>
      <c r="D1467" s="12" t="s">
        <v>350</v>
      </c>
      <c r="E1467" s="12" t="s">
        <v>29</v>
      </c>
      <c r="F1467" s="12">
        <v>54211</v>
      </c>
      <c r="G1467" s="13" t="s">
        <v>101</v>
      </c>
      <c r="H1467" s="13" t="s">
        <v>31</v>
      </c>
      <c r="I1467" s="13" t="s">
        <v>40</v>
      </c>
      <c r="J1467" s="13" t="s">
        <v>41</v>
      </c>
      <c r="K1467" s="14">
        <v>34.200000000000003</v>
      </c>
      <c r="L1467" s="14">
        <v>25</v>
      </c>
      <c r="M1467" s="14">
        <v>1.3680000000000001</v>
      </c>
      <c r="N1467" s="14">
        <v>45</v>
      </c>
      <c r="O1467" s="14" t="s">
        <v>34</v>
      </c>
      <c r="P1467" s="14"/>
      <c r="Q1467" s="15">
        <f>K1467*N1467</f>
        <v>1539.0000000000002</v>
      </c>
      <c r="R1467" s="16">
        <v>0</v>
      </c>
      <c r="S1467" s="16">
        <f>K1467*R1467</f>
        <v>0</v>
      </c>
      <c r="T1467" s="16">
        <f>Q1467-S1467</f>
        <v>1539.0000000000002</v>
      </c>
      <c r="U1467" s="16">
        <f>T1467*1</f>
        <v>1539.0000000000002</v>
      </c>
      <c r="V1467" s="16">
        <f>T1467-U1467</f>
        <v>0</v>
      </c>
      <c r="W1467" s="17">
        <v>0</v>
      </c>
      <c r="X1467" s="17"/>
      <c r="Y1467" s="13"/>
      <c r="Z1467" s="13" t="s">
        <v>35</v>
      </c>
    </row>
    <row r="1468" spans="1:26" x14ac:dyDescent="0.25">
      <c r="A1468" s="11">
        <v>45328</v>
      </c>
      <c r="B1468" s="12" t="s">
        <v>3620</v>
      </c>
      <c r="C1468" s="12" t="s">
        <v>3621</v>
      </c>
      <c r="D1468" s="12" t="s">
        <v>82</v>
      </c>
      <c r="E1468" s="12" t="s">
        <v>29</v>
      </c>
      <c r="F1468" s="12">
        <v>823</v>
      </c>
      <c r="G1468" s="13" t="s">
        <v>83</v>
      </c>
      <c r="H1468" s="13" t="s">
        <v>31</v>
      </c>
      <c r="I1468" s="13" t="s">
        <v>40</v>
      </c>
      <c r="J1468" s="13" t="s">
        <v>41</v>
      </c>
      <c r="K1468" s="14">
        <v>38.659999999999997</v>
      </c>
      <c r="L1468" s="14">
        <v>25</v>
      </c>
      <c r="M1468" s="14">
        <v>1.5463999999999998</v>
      </c>
      <c r="N1468" s="14" t="s">
        <v>34</v>
      </c>
      <c r="O1468" s="14">
        <v>70</v>
      </c>
      <c r="P1468" s="14"/>
      <c r="Q1468" s="15">
        <f>L1468*O1468</f>
        <v>1750</v>
      </c>
      <c r="R1468" s="16">
        <v>0</v>
      </c>
      <c r="S1468" s="16">
        <f>L1468*R1468</f>
        <v>0</v>
      </c>
      <c r="T1468" s="16">
        <f>Q1468-S1468</f>
        <v>1750</v>
      </c>
      <c r="U1468" s="16">
        <f>T1468*1</f>
        <v>1750</v>
      </c>
      <c r="V1468" s="16">
        <f>T1468-U1468</f>
        <v>0</v>
      </c>
      <c r="W1468" s="16"/>
      <c r="X1468" s="17"/>
      <c r="Y1468" s="13"/>
      <c r="Z1468" s="13" t="s">
        <v>35</v>
      </c>
    </row>
    <row r="1469" spans="1:26" x14ac:dyDescent="0.25">
      <c r="A1469" s="11">
        <v>45328</v>
      </c>
      <c r="B1469" s="12" t="s">
        <v>3133</v>
      </c>
      <c r="C1469" s="12" t="s">
        <v>3622</v>
      </c>
      <c r="D1469" s="12" t="s">
        <v>110</v>
      </c>
      <c r="E1469" s="12" t="s">
        <v>29</v>
      </c>
      <c r="F1469" s="12" t="s">
        <v>45</v>
      </c>
      <c r="G1469" s="13" t="s">
        <v>46</v>
      </c>
      <c r="H1469" s="13" t="s">
        <v>31</v>
      </c>
      <c r="I1469" s="13" t="s">
        <v>40</v>
      </c>
      <c r="J1469" s="13" t="s">
        <v>41</v>
      </c>
      <c r="K1469" s="14">
        <v>9.06</v>
      </c>
      <c r="L1469" s="14">
        <v>6</v>
      </c>
      <c r="M1469" s="14">
        <v>1.51</v>
      </c>
      <c r="N1469" s="14">
        <v>46</v>
      </c>
      <c r="O1469" s="14" t="s">
        <v>34</v>
      </c>
      <c r="P1469" s="14"/>
      <c r="Q1469" s="15">
        <f t="shared" ref="Q1469" si="2189">+K1469*N1469</f>
        <v>416.76000000000005</v>
      </c>
      <c r="R1469" s="16">
        <v>0</v>
      </c>
      <c r="S1469" s="16">
        <f t="shared" ref="S1469" si="2190">+K1469*R1469</f>
        <v>0</v>
      </c>
      <c r="T1469" s="16">
        <f t="shared" ref="T1469" si="2191">+Q1469-S1469</f>
        <v>416.76000000000005</v>
      </c>
      <c r="U1469" s="16">
        <f t="shared" ref="U1469" si="2192">+T1469*0</f>
        <v>0</v>
      </c>
      <c r="V1469" s="16">
        <f>+T1469-U1469</f>
        <v>416.76000000000005</v>
      </c>
      <c r="W1469" s="16"/>
      <c r="X1469" s="17"/>
      <c r="Y1469" s="13"/>
      <c r="Z1469" s="13" t="s">
        <v>35</v>
      </c>
    </row>
    <row r="1470" spans="1:26" x14ac:dyDescent="0.25">
      <c r="A1470" s="11">
        <v>45328</v>
      </c>
      <c r="B1470" s="12" t="s">
        <v>3623</v>
      </c>
      <c r="C1470" s="12" t="s">
        <v>3624</v>
      </c>
      <c r="D1470" s="12" t="s">
        <v>38</v>
      </c>
      <c r="E1470" s="12" t="s">
        <v>29</v>
      </c>
      <c r="F1470" s="12">
        <v>68</v>
      </c>
      <c r="G1470" s="13" t="s">
        <v>83</v>
      </c>
      <c r="H1470" s="13" t="s">
        <v>31</v>
      </c>
      <c r="I1470" s="13" t="s">
        <v>58</v>
      </c>
      <c r="J1470" s="13" t="s">
        <v>59</v>
      </c>
      <c r="K1470" s="14">
        <v>42.9</v>
      </c>
      <c r="L1470" s="14">
        <v>25</v>
      </c>
      <c r="M1470" s="14">
        <v>1.716</v>
      </c>
      <c r="N1470" s="14" t="s">
        <v>34</v>
      </c>
      <c r="O1470" s="14">
        <v>70</v>
      </c>
      <c r="P1470" s="14"/>
      <c r="Q1470" s="15">
        <f>L1470*O1470</f>
        <v>1750</v>
      </c>
      <c r="R1470" s="16">
        <v>0</v>
      </c>
      <c r="S1470" s="16">
        <f>L1470*R1470</f>
        <v>0</v>
      </c>
      <c r="T1470" s="16">
        <f>Q1470-S1470</f>
        <v>1750</v>
      </c>
      <c r="U1470" s="16">
        <f>T1470*1</f>
        <v>1750</v>
      </c>
      <c r="V1470" s="16">
        <f>T1470-U1470</f>
        <v>0</v>
      </c>
      <c r="W1470" s="16"/>
      <c r="X1470" s="17"/>
      <c r="Y1470" s="13"/>
      <c r="Z1470" s="13" t="s">
        <v>35</v>
      </c>
    </row>
    <row r="1471" spans="1:26" x14ac:dyDescent="0.25">
      <c r="A1471" s="11">
        <v>45328</v>
      </c>
      <c r="B1471" s="12" t="s">
        <v>3625</v>
      </c>
      <c r="C1471" s="12" t="s">
        <v>3626</v>
      </c>
      <c r="D1471" s="12" t="s">
        <v>126</v>
      </c>
      <c r="E1471" s="12" t="s">
        <v>29</v>
      </c>
      <c r="F1471" s="12"/>
      <c r="G1471" s="13" t="s">
        <v>63</v>
      </c>
      <c r="H1471" s="13" t="s">
        <v>31</v>
      </c>
      <c r="I1471" s="13" t="s">
        <v>40</v>
      </c>
      <c r="J1471" s="13" t="s">
        <v>41</v>
      </c>
      <c r="K1471" s="14">
        <v>39.1</v>
      </c>
      <c r="L1471" s="14">
        <v>28</v>
      </c>
      <c r="M1471" s="14">
        <v>1.3964285714285716</v>
      </c>
      <c r="N1471" s="14">
        <v>85</v>
      </c>
      <c r="O1471" s="14" t="s">
        <v>270</v>
      </c>
      <c r="P1471" s="15"/>
      <c r="Q1471" s="16">
        <f>K1471*N1471</f>
        <v>3323.5</v>
      </c>
      <c r="R1471" s="16">
        <v>38</v>
      </c>
      <c r="S1471" s="16">
        <f>K1471*R1471</f>
        <v>1485.8</v>
      </c>
      <c r="T1471" s="16">
        <f>Q1471-S1471</f>
        <v>1837.7</v>
      </c>
      <c r="U1471" s="16">
        <f>T1471*1</f>
        <v>1837.7</v>
      </c>
      <c r="V1471" s="16">
        <f>T1471-U1471</f>
        <v>0</v>
      </c>
      <c r="W1471" s="16">
        <f>K1471*36</f>
        <v>1407.6000000000001</v>
      </c>
      <c r="X1471" s="17"/>
      <c r="Y1471" s="13" t="s">
        <v>53</v>
      </c>
      <c r="Z1471" s="13" t="s">
        <v>271</v>
      </c>
    </row>
    <row r="1472" spans="1:26" x14ac:dyDescent="0.25">
      <c r="A1472" s="11">
        <v>45328</v>
      </c>
      <c r="B1472" s="12" t="s">
        <v>3627</v>
      </c>
      <c r="C1472" s="12" t="s">
        <v>3628</v>
      </c>
      <c r="D1472" s="12" t="s">
        <v>110</v>
      </c>
      <c r="E1472" s="12" t="s">
        <v>29</v>
      </c>
      <c r="F1472" s="12" t="s">
        <v>45</v>
      </c>
      <c r="G1472" s="13" t="s">
        <v>46</v>
      </c>
      <c r="H1472" s="13" t="s">
        <v>31</v>
      </c>
      <c r="I1472" s="13" t="s">
        <v>40</v>
      </c>
      <c r="J1472" s="13" t="s">
        <v>41</v>
      </c>
      <c r="K1472" s="14">
        <v>9.2200000000000006</v>
      </c>
      <c r="L1472" s="14">
        <v>6</v>
      </c>
      <c r="M1472" s="14">
        <v>1.5366666666666668</v>
      </c>
      <c r="N1472" s="14">
        <v>46</v>
      </c>
      <c r="O1472" s="14" t="s">
        <v>34</v>
      </c>
      <c r="P1472" s="14"/>
      <c r="Q1472" s="15">
        <f t="shared" ref="Q1472:Q1473" si="2193">+K1472*N1472</f>
        <v>424.12</v>
      </c>
      <c r="R1472" s="16">
        <v>0</v>
      </c>
      <c r="S1472" s="16">
        <f t="shared" ref="S1472:S1473" si="2194">+K1472*R1472</f>
        <v>0</v>
      </c>
      <c r="T1472" s="16">
        <f t="shared" ref="T1472:T1473" si="2195">+Q1472-S1472</f>
        <v>424.12</v>
      </c>
      <c r="U1472" s="16">
        <f t="shared" ref="U1472" si="2196">+T1472*0</f>
        <v>0</v>
      </c>
      <c r="V1472" s="16">
        <f>+T1472-U1472</f>
        <v>424.12</v>
      </c>
      <c r="W1472" s="17"/>
      <c r="X1472" s="17"/>
      <c r="Y1472" s="13"/>
      <c r="Z1472" s="13" t="s">
        <v>35</v>
      </c>
    </row>
    <row r="1473" spans="1:26" x14ac:dyDescent="0.25">
      <c r="A1473" s="11">
        <v>45328</v>
      </c>
      <c r="B1473" s="12" t="s">
        <v>1824</v>
      </c>
      <c r="C1473" s="12" t="s">
        <v>3629</v>
      </c>
      <c r="D1473" s="12" t="s">
        <v>104</v>
      </c>
      <c r="E1473" s="12" t="s">
        <v>29</v>
      </c>
      <c r="F1473" s="12" t="s">
        <v>45</v>
      </c>
      <c r="G1473" s="13" t="s">
        <v>46</v>
      </c>
      <c r="H1473" s="13" t="s">
        <v>93</v>
      </c>
      <c r="I1473" s="13" t="s">
        <v>93</v>
      </c>
      <c r="J1473" s="13" t="s">
        <v>94</v>
      </c>
      <c r="K1473" s="14">
        <v>34.24</v>
      </c>
      <c r="L1473" s="14">
        <v>25</v>
      </c>
      <c r="M1473" s="14">
        <v>1.3696000000000002</v>
      </c>
      <c r="N1473" s="14">
        <v>15</v>
      </c>
      <c r="O1473" s="14" t="s">
        <v>34</v>
      </c>
      <c r="P1473" s="14"/>
      <c r="Q1473" s="15">
        <f t="shared" si="2193"/>
        <v>513.6</v>
      </c>
      <c r="R1473" s="16">
        <v>0</v>
      </c>
      <c r="S1473" s="16">
        <f t="shared" si="2194"/>
        <v>0</v>
      </c>
      <c r="T1473" s="16">
        <f t="shared" si="2195"/>
        <v>513.6</v>
      </c>
      <c r="U1473" s="16">
        <f>+T1473*0</f>
        <v>0</v>
      </c>
      <c r="V1473" s="16">
        <f>+T1473-U1473</f>
        <v>513.6</v>
      </c>
      <c r="W1473" s="16"/>
      <c r="X1473" s="17"/>
      <c r="Y1473" s="13"/>
      <c r="Z1473" s="13" t="s">
        <v>35</v>
      </c>
    </row>
    <row r="1474" spans="1:26" x14ac:dyDescent="0.25">
      <c r="A1474" s="11">
        <v>45328</v>
      </c>
      <c r="B1474" s="12" t="s">
        <v>3630</v>
      </c>
      <c r="C1474" s="12" t="s">
        <v>3631</v>
      </c>
      <c r="D1474" s="12" t="s">
        <v>410</v>
      </c>
      <c r="E1474" s="12" t="s">
        <v>29</v>
      </c>
      <c r="F1474" s="12">
        <v>1803</v>
      </c>
      <c r="G1474" s="13" t="s">
        <v>145</v>
      </c>
      <c r="H1474" s="13" t="s">
        <v>31</v>
      </c>
      <c r="I1474" s="13" t="s">
        <v>69</v>
      </c>
      <c r="J1474" s="13" t="s">
        <v>70</v>
      </c>
      <c r="K1474" s="14">
        <v>37.44</v>
      </c>
      <c r="L1474" s="14">
        <v>25</v>
      </c>
      <c r="M1474" s="14">
        <v>1.4975999999999998</v>
      </c>
      <c r="N1474" s="14">
        <v>48</v>
      </c>
      <c r="O1474" s="14" t="s">
        <v>34</v>
      </c>
      <c r="P1474" s="14"/>
      <c r="Q1474" s="16">
        <f>K1474*N1474</f>
        <v>1797.12</v>
      </c>
      <c r="R1474" s="16">
        <v>0</v>
      </c>
      <c r="S1474" s="16">
        <f>K1474*R1474</f>
        <v>0</v>
      </c>
      <c r="T1474" s="16">
        <f>Q1474-S1474</f>
        <v>1797.12</v>
      </c>
      <c r="U1474" s="16">
        <f>T1474*1</f>
        <v>1797.12</v>
      </c>
      <c r="V1474" s="16">
        <f>T1474-U1474</f>
        <v>0</v>
      </c>
      <c r="W1474" s="17"/>
      <c r="X1474" s="17"/>
      <c r="Y1474" s="13"/>
      <c r="Z1474" s="13" t="s">
        <v>35</v>
      </c>
    </row>
    <row r="1475" spans="1:26" x14ac:dyDescent="0.25">
      <c r="A1475" s="11">
        <v>45328</v>
      </c>
      <c r="B1475" s="12" t="s">
        <v>3632</v>
      </c>
      <c r="C1475" s="12" t="s">
        <v>3633</v>
      </c>
      <c r="D1475" s="12" t="s">
        <v>3533</v>
      </c>
      <c r="E1475" s="12" t="s">
        <v>29</v>
      </c>
      <c r="F1475" s="12">
        <v>272</v>
      </c>
      <c r="G1475" s="13" t="s">
        <v>83</v>
      </c>
      <c r="H1475" s="13" t="s">
        <v>31</v>
      </c>
      <c r="I1475" s="13" t="s">
        <v>58</v>
      </c>
      <c r="J1475" s="13" t="s">
        <v>59</v>
      </c>
      <c r="K1475" s="14">
        <v>44.32</v>
      </c>
      <c r="L1475" s="14">
        <v>25</v>
      </c>
      <c r="M1475" s="14">
        <v>1.7727999999999999</v>
      </c>
      <c r="N1475" s="14" t="s">
        <v>34</v>
      </c>
      <c r="O1475" s="14">
        <v>70</v>
      </c>
      <c r="P1475" s="14"/>
      <c r="Q1475" s="15">
        <f>L1475*O1475</f>
        <v>1750</v>
      </c>
      <c r="R1475" s="16">
        <v>0</v>
      </c>
      <c r="S1475" s="16">
        <f>L1475*R1475</f>
        <v>0</v>
      </c>
      <c r="T1475" s="16">
        <f>Q1475-S1475</f>
        <v>1750</v>
      </c>
      <c r="U1475" s="16">
        <f>T1475*1</f>
        <v>1750</v>
      </c>
      <c r="V1475" s="16">
        <f>T1475-U1475</f>
        <v>0</v>
      </c>
      <c r="W1475" s="17"/>
      <c r="X1475" s="17"/>
      <c r="Y1475" s="13"/>
      <c r="Z1475" s="13" t="s">
        <v>35</v>
      </c>
    </row>
    <row r="1476" spans="1:26" x14ac:dyDescent="0.25">
      <c r="A1476" s="11">
        <v>45328</v>
      </c>
      <c r="B1476" s="12" t="s">
        <v>3634</v>
      </c>
      <c r="C1476" s="12" t="s">
        <v>3635</v>
      </c>
      <c r="D1476" s="12" t="s">
        <v>2140</v>
      </c>
      <c r="E1476" s="12" t="s">
        <v>29</v>
      </c>
      <c r="F1476" s="12" t="s">
        <v>2299</v>
      </c>
      <c r="G1476" s="13" t="s">
        <v>2985</v>
      </c>
      <c r="H1476" s="13" t="s">
        <v>31</v>
      </c>
      <c r="I1476" s="13" t="s">
        <v>58</v>
      </c>
      <c r="J1476" s="13" t="s">
        <v>59</v>
      </c>
      <c r="K1476" s="14">
        <v>43</v>
      </c>
      <c r="L1476" s="14">
        <v>25</v>
      </c>
      <c r="M1476" s="14">
        <v>1.72</v>
      </c>
      <c r="N1476" s="14">
        <v>43.5</v>
      </c>
      <c r="O1476" s="14" t="s">
        <v>34</v>
      </c>
      <c r="P1476" s="14"/>
      <c r="Q1476" s="15">
        <f>K1476*N1476</f>
        <v>1870.5</v>
      </c>
      <c r="R1476" s="16">
        <v>0</v>
      </c>
      <c r="S1476" s="16">
        <f>K1476*R1476</f>
        <v>0</v>
      </c>
      <c r="T1476" s="16">
        <f>Q1476-S1476</f>
        <v>1870.5</v>
      </c>
      <c r="U1476" s="16">
        <f>T1476*1</f>
        <v>1870.5</v>
      </c>
      <c r="V1476" s="16">
        <f>T1476-U1476</f>
        <v>0</v>
      </c>
      <c r="W1476" s="16"/>
      <c r="X1476" s="17"/>
      <c r="Y1476" s="13"/>
      <c r="Z1476" s="13" t="s">
        <v>35</v>
      </c>
    </row>
    <row r="1477" spans="1:26" x14ac:dyDescent="0.25">
      <c r="A1477" s="11">
        <v>45328</v>
      </c>
      <c r="B1477" s="12" t="s">
        <v>3636</v>
      </c>
      <c r="C1477" s="12" t="s">
        <v>3637</v>
      </c>
      <c r="D1477" s="12" t="s">
        <v>110</v>
      </c>
      <c r="E1477" s="12" t="s">
        <v>29</v>
      </c>
      <c r="F1477" s="12" t="s">
        <v>45</v>
      </c>
      <c r="G1477" s="13" t="s">
        <v>46</v>
      </c>
      <c r="H1477" s="13" t="s">
        <v>31</v>
      </c>
      <c r="I1477" s="13" t="s">
        <v>40</v>
      </c>
      <c r="J1477" s="13" t="s">
        <v>41</v>
      </c>
      <c r="K1477" s="14">
        <v>9.24</v>
      </c>
      <c r="L1477" s="14">
        <v>6</v>
      </c>
      <c r="M1477" s="14">
        <v>1.54</v>
      </c>
      <c r="N1477" s="14">
        <v>46</v>
      </c>
      <c r="O1477" s="14" t="s">
        <v>34</v>
      </c>
      <c r="P1477" s="14"/>
      <c r="Q1477" s="15">
        <f t="shared" ref="Q1477:Q1478" si="2197">+K1477*N1477</f>
        <v>425.04</v>
      </c>
      <c r="R1477" s="16">
        <v>0</v>
      </c>
      <c r="S1477" s="16">
        <f t="shared" ref="S1477:S1478" si="2198">+K1477*R1477</f>
        <v>0</v>
      </c>
      <c r="T1477" s="16">
        <f t="shared" ref="T1477:T1478" si="2199">+Q1477-S1477</f>
        <v>425.04</v>
      </c>
      <c r="U1477" s="16">
        <f t="shared" ref="U1477" si="2200">+T1477*0</f>
        <v>0</v>
      </c>
      <c r="V1477" s="16">
        <f>+T1477-U1477</f>
        <v>425.04</v>
      </c>
      <c r="W1477" s="16"/>
      <c r="X1477" s="17"/>
      <c r="Y1477" s="13"/>
      <c r="Z1477" s="13" t="s">
        <v>35</v>
      </c>
    </row>
    <row r="1478" spans="1:26" x14ac:dyDescent="0.25">
      <c r="A1478" s="11">
        <v>45328</v>
      </c>
      <c r="B1478" s="12" t="s">
        <v>3638</v>
      </c>
      <c r="C1478" s="12" t="s">
        <v>3639</v>
      </c>
      <c r="D1478" s="12" t="s">
        <v>107</v>
      </c>
      <c r="E1478" s="12" t="s">
        <v>29</v>
      </c>
      <c r="F1478" s="12" t="s">
        <v>45</v>
      </c>
      <c r="G1478" s="13" t="s">
        <v>46</v>
      </c>
      <c r="H1478" s="13" t="s">
        <v>31</v>
      </c>
      <c r="I1478" s="13" t="s">
        <v>32</v>
      </c>
      <c r="J1478" s="13" t="s">
        <v>33</v>
      </c>
      <c r="K1478" s="14">
        <v>4.88</v>
      </c>
      <c r="L1478" s="14">
        <v>3</v>
      </c>
      <c r="M1478" s="14">
        <v>1.6266666666666667</v>
      </c>
      <c r="N1478" s="14">
        <v>33</v>
      </c>
      <c r="O1478" s="14" t="s">
        <v>34</v>
      </c>
      <c r="P1478" s="14"/>
      <c r="Q1478" s="15">
        <f t="shared" si="2197"/>
        <v>161.04</v>
      </c>
      <c r="R1478" s="16">
        <v>0</v>
      </c>
      <c r="S1478" s="16">
        <f t="shared" si="2198"/>
        <v>0</v>
      </c>
      <c r="T1478" s="16">
        <f t="shared" si="2199"/>
        <v>161.04</v>
      </c>
      <c r="U1478" s="16">
        <f>+T1478*0</f>
        <v>0</v>
      </c>
      <c r="V1478" s="16">
        <f>+T1478-U1478</f>
        <v>161.04</v>
      </c>
      <c r="W1478" s="16"/>
      <c r="X1478" s="17"/>
      <c r="Y1478" s="13"/>
      <c r="Z1478" s="13" t="s">
        <v>35</v>
      </c>
    </row>
    <row r="1479" spans="1:26" x14ac:dyDescent="0.25">
      <c r="A1479" s="11">
        <v>45328</v>
      </c>
      <c r="B1479" s="12" t="s">
        <v>3640</v>
      </c>
      <c r="C1479" s="12" t="s">
        <v>3641</v>
      </c>
      <c r="D1479" s="12" t="s">
        <v>2140</v>
      </c>
      <c r="E1479" s="12" t="s">
        <v>29</v>
      </c>
      <c r="F1479" s="12" t="s">
        <v>2299</v>
      </c>
      <c r="G1479" s="13" t="s">
        <v>2985</v>
      </c>
      <c r="H1479" s="13" t="s">
        <v>31</v>
      </c>
      <c r="I1479" s="13" t="s">
        <v>58</v>
      </c>
      <c r="J1479" s="13" t="s">
        <v>59</v>
      </c>
      <c r="K1479" s="14">
        <v>43.14</v>
      </c>
      <c r="L1479" s="14">
        <v>25</v>
      </c>
      <c r="M1479" s="14">
        <v>1.7256</v>
      </c>
      <c r="N1479" s="14">
        <v>43.5</v>
      </c>
      <c r="O1479" s="14" t="s">
        <v>34</v>
      </c>
      <c r="P1479" s="14"/>
      <c r="Q1479" s="15">
        <f>K1479*N1479</f>
        <v>1876.59</v>
      </c>
      <c r="R1479" s="16">
        <v>0</v>
      </c>
      <c r="S1479" s="16">
        <f>K1479*R1479</f>
        <v>0</v>
      </c>
      <c r="T1479" s="16">
        <f>Q1479-S1479</f>
        <v>1876.59</v>
      </c>
      <c r="U1479" s="16">
        <f>T1479*1</f>
        <v>1876.59</v>
      </c>
      <c r="V1479" s="16">
        <f>T1479-U1479</f>
        <v>0</v>
      </c>
      <c r="W1479" s="16"/>
      <c r="X1479" s="17"/>
      <c r="Y1479" s="13"/>
      <c r="Z1479" s="13" t="s">
        <v>35</v>
      </c>
    </row>
    <row r="1480" spans="1:26" x14ac:dyDescent="0.25">
      <c r="A1480" s="11">
        <v>45329</v>
      </c>
      <c r="B1480" s="12" t="s">
        <v>3642</v>
      </c>
      <c r="C1480" s="12" t="s">
        <v>3643</v>
      </c>
      <c r="D1480" s="12" t="s">
        <v>38</v>
      </c>
      <c r="E1480" s="12" t="s">
        <v>29</v>
      </c>
      <c r="F1480" s="12">
        <v>92337</v>
      </c>
      <c r="G1480" s="13" t="s">
        <v>39</v>
      </c>
      <c r="H1480" s="13" t="s">
        <v>31</v>
      </c>
      <c r="I1480" s="13" t="s">
        <v>40</v>
      </c>
      <c r="J1480" s="13" t="s">
        <v>41</v>
      </c>
      <c r="K1480" s="14">
        <v>38.74</v>
      </c>
      <c r="L1480" s="14">
        <v>25</v>
      </c>
      <c r="M1480" s="14">
        <v>1.5496000000000001</v>
      </c>
      <c r="N1480" s="14" t="s">
        <v>34</v>
      </c>
      <c r="O1480" s="14">
        <v>68</v>
      </c>
      <c r="P1480" s="14"/>
      <c r="Q1480" s="15">
        <f>+L1480*O1480</f>
        <v>1700</v>
      </c>
      <c r="R1480" s="16">
        <v>0</v>
      </c>
      <c r="S1480" s="16">
        <f>+L1480*R1480</f>
        <v>0</v>
      </c>
      <c r="T1480" s="16">
        <f>+Q1480-S1480</f>
        <v>1700</v>
      </c>
      <c r="U1480" s="16">
        <f>+T1480*0.75</f>
        <v>1275</v>
      </c>
      <c r="V1480" s="16">
        <f t="shared" ref="V1480" si="2201">+T1480-U1480</f>
        <v>425</v>
      </c>
      <c r="W1480" s="16"/>
      <c r="X1480" s="17"/>
      <c r="Y1480" s="13"/>
      <c r="Z1480" s="13" t="s">
        <v>35</v>
      </c>
    </row>
    <row r="1481" spans="1:26" x14ac:dyDescent="0.25">
      <c r="A1481" s="11">
        <v>45329</v>
      </c>
      <c r="B1481" s="12" t="s">
        <v>3644</v>
      </c>
      <c r="C1481" s="12" t="s">
        <v>3645</v>
      </c>
      <c r="D1481" s="12" t="s">
        <v>350</v>
      </c>
      <c r="E1481" s="12" t="s">
        <v>29</v>
      </c>
      <c r="F1481" s="12">
        <v>54212</v>
      </c>
      <c r="G1481" s="13" t="s">
        <v>101</v>
      </c>
      <c r="H1481" s="13" t="s">
        <v>31</v>
      </c>
      <c r="I1481" s="13" t="s">
        <v>69</v>
      </c>
      <c r="J1481" s="13" t="s">
        <v>70</v>
      </c>
      <c r="K1481" s="14">
        <v>34.08</v>
      </c>
      <c r="L1481" s="14">
        <v>25</v>
      </c>
      <c r="M1481" s="14">
        <v>1.3632</v>
      </c>
      <c r="N1481" s="14">
        <v>46</v>
      </c>
      <c r="O1481" s="14" t="s">
        <v>34</v>
      </c>
      <c r="P1481" s="14"/>
      <c r="Q1481" s="15">
        <f>K1481*N1481</f>
        <v>1567.6799999999998</v>
      </c>
      <c r="R1481" s="16">
        <v>0</v>
      </c>
      <c r="S1481" s="16">
        <f>K1481*R1481</f>
        <v>0</v>
      </c>
      <c r="T1481" s="16">
        <f t="shared" ref="T1481" si="2202">Q1481-S1481</f>
        <v>1567.6799999999998</v>
      </c>
      <c r="U1481" s="16">
        <f t="shared" ref="U1481" si="2203">T1481*1</f>
        <v>1567.6799999999998</v>
      </c>
      <c r="V1481" s="16">
        <f t="shared" ref="V1481" si="2204">T1481-U1481</f>
        <v>0</v>
      </c>
      <c r="W1481" s="17">
        <v>0</v>
      </c>
      <c r="X1481" s="17"/>
      <c r="Y1481" s="13"/>
      <c r="Z1481" s="13" t="s">
        <v>35</v>
      </c>
    </row>
    <row r="1482" spans="1:26" x14ac:dyDescent="0.25">
      <c r="A1482" s="11">
        <v>45329</v>
      </c>
      <c r="B1482" s="12" t="s">
        <v>3646</v>
      </c>
      <c r="C1482" s="12" t="s">
        <v>3647</v>
      </c>
      <c r="D1482" s="12" t="s">
        <v>144</v>
      </c>
      <c r="E1482" s="12" t="s">
        <v>29</v>
      </c>
      <c r="F1482" s="12">
        <v>1804</v>
      </c>
      <c r="G1482" s="13" t="s">
        <v>145</v>
      </c>
      <c r="H1482" s="13" t="s">
        <v>31</v>
      </c>
      <c r="I1482" s="13" t="s">
        <v>58</v>
      </c>
      <c r="J1482" s="13" t="s">
        <v>59</v>
      </c>
      <c r="K1482" s="14">
        <v>42.16</v>
      </c>
      <c r="L1482" s="14">
        <v>25</v>
      </c>
      <c r="M1482" s="14">
        <v>1.6863999999999999</v>
      </c>
      <c r="N1482" s="14">
        <v>43</v>
      </c>
      <c r="O1482" s="14" t="s">
        <v>34</v>
      </c>
      <c r="P1482" s="14"/>
      <c r="Q1482" s="16">
        <f>K1482*N1482</f>
        <v>1812.8799999999999</v>
      </c>
      <c r="R1482" s="16">
        <v>0</v>
      </c>
      <c r="S1482" s="16">
        <f>K1482*R1482</f>
        <v>0</v>
      </c>
      <c r="T1482" s="16">
        <f>Q1482-S1482</f>
        <v>1812.8799999999999</v>
      </c>
      <c r="U1482" s="16">
        <f>T1482*1</f>
        <v>1812.8799999999999</v>
      </c>
      <c r="V1482" s="16">
        <f>T1482-U1482</f>
        <v>0</v>
      </c>
      <c r="W1482" s="17"/>
      <c r="X1482" s="17"/>
      <c r="Y1482" s="13"/>
      <c r="Z1482" s="13" t="s">
        <v>35</v>
      </c>
    </row>
    <row r="1483" spans="1:26" x14ac:dyDescent="0.25">
      <c r="A1483" s="11">
        <v>45329</v>
      </c>
      <c r="B1483" s="12" t="s">
        <v>3648</v>
      </c>
      <c r="C1483" s="12" t="s">
        <v>3649</v>
      </c>
      <c r="D1483" s="12" t="s">
        <v>410</v>
      </c>
      <c r="E1483" s="12" t="s">
        <v>29</v>
      </c>
      <c r="F1483" s="12">
        <v>1805</v>
      </c>
      <c r="G1483" s="13" t="s">
        <v>145</v>
      </c>
      <c r="H1483" s="13" t="s">
        <v>31</v>
      </c>
      <c r="I1483" s="13" t="s">
        <v>40</v>
      </c>
      <c r="J1483" s="13" t="s">
        <v>41</v>
      </c>
      <c r="K1483" s="14">
        <v>38.200000000000003</v>
      </c>
      <c r="L1483" s="14">
        <v>25</v>
      </c>
      <c r="M1483" s="14">
        <v>1.528</v>
      </c>
      <c r="N1483" s="14">
        <v>46</v>
      </c>
      <c r="O1483" s="14" t="s">
        <v>34</v>
      </c>
      <c r="P1483" s="14"/>
      <c r="Q1483" s="16">
        <f>K1483*N1483</f>
        <v>1757.2</v>
      </c>
      <c r="R1483" s="16">
        <v>0</v>
      </c>
      <c r="S1483" s="16">
        <f>K1483*R1483</f>
        <v>0</v>
      </c>
      <c r="T1483" s="16">
        <f>Q1483-S1483</f>
        <v>1757.2</v>
      </c>
      <c r="U1483" s="16">
        <f>T1483*1</f>
        <v>1757.2</v>
      </c>
      <c r="V1483" s="16">
        <f>T1483-U1483</f>
        <v>0</v>
      </c>
      <c r="W1483" s="17"/>
      <c r="X1483" s="19"/>
      <c r="Y1483" s="13"/>
      <c r="Z1483" s="13" t="s">
        <v>35</v>
      </c>
    </row>
    <row r="1484" spans="1:26" x14ac:dyDescent="0.25">
      <c r="A1484" s="11">
        <v>45329</v>
      </c>
      <c r="B1484" s="12" t="s">
        <v>3650</v>
      </c>
      <c r="C1484" s="12" t="s">
        <v>3651</v>
      </c>
      <c r="D1484" s="12" t="s">
        <v>413</v>
      </c>
      <c r="E1484" s="12" t="s">
        <v>29</v>
      </c>
      <c r="F1484" s="12">
        <v>609</v>
      </c>
      <c r="G1484" s="13" t="s">
        <v>83</v>
      </c>
      <c r="H1484" s="13" t="s">
        <v>31</v>
      </c>
      <c r="I1484" s="13" t="s">
        <v>69</v>
      </c>
      <c r="J1484" s="13" t="s">
        <v>70</v>
      </c>
      <c r="K1484" s="14">
        <v>38.700000000000003</v>
      </c>
      <c r="L1484" s="14">
        <v>25</v>
      </c>
      <c r="M1484" s="14">
        <v>1.548</v>
      </c>
      <c r="N1484" s="14" t="s">
        <v>34</v>
      </c>
      <c r="O1484" s="14">
        <v>72</v>
      </c>
      <c r="P1484" s="14"/>
      <c r="Q1484" s="15">
        <f>L1484*O1484</f>
        <v>1800</v>
      </c>
      <c r="R1484" s="16">
        <v>0</v>
      </c>
      <c r="S1484" s="16">
        <f>L1484*R1484</f>
        <v>0</v>
      </c>
      <c r="T1484" s="16">
        <f>Q1484-S1484</f>
        <v>1800</v>
      </c>
      <c r="U1484" s="16">
        <f>T1484*1</f>
        <v>1800</v>
      </c>
      <c r="V1484" s="16">
        <f>T1484-U1484</f>
        <v>0</v>
      </c>
      <c r="W1484" s="16"/>
      <c r="X1484" s="17"/>
      <c r="Y1484" s="13"/>
      <c r="Z1484" s="13" t="s">
        <v>35</v>
      </c>
    </row>
    <row r="1485" spans="1:26" x14ac:dyDescent="0.25">
      <c r="A1485" s="11">
        <v>45329</v>
      </c>
      <c r="B1485" s="12" t="s">
        <v>3652</v>
      </c>
      <c r="C1485" s="12" t="s">
        <v>3653</v>
      </c>
      <c r="D1485" s="12" t="s">
        <v>68</v>
      </c>
      <c r="E1485" s="12" t="s">
        <v>29</v>
      </c>
      <c r="F1485" s="12">
        <v>531</v>
      </c>
      <c r="G1485" s="13" t="s">
        <v>64</v>
      </c>
      <c r="H1485" s="13" t="s">
        <v>31</v>
      </c>
      <c r="I1485" s="13" t="s">
        <v>58</v>
      </c>
      <c r="J1485" s="13" t="s">
        <v>59</v>
      </c>
      <c r="K1485" s="14">
        <v>43.58</v>
      </c>
      <c r="L1485" s="14">
        <v>25</v>
      </c>
      <c r="M1485" s="14">
        <v>1.7431999999999999</v>
      </c>
      <c r="N1485" s="14" t="s">
        <v>34</v>
      </c>
      <c r="O1485" s="14">
        <v>68</v>
      </c>
      <c r="P1485" s="14"/>
      <c r="Q1485" s="15">
        <f>L1485*O1485</f>
        <v>1700</v>
      </c>
      <c r="R1485" s="16">
        <v>0</v>
      </c>
      <c r="S1485" s="16">
        <f>L1485*R1485</f>
        <v>0</v>
      </c>
      <c r="T1485" s="16">
        <f>Q1485-S1485</f>
        <v>1700</v>
      </c>
      <c r="U1485" s="16">
        <f>T1485*0</f>
        <v>0</v>
      </c>
      <c r="V1485" s="16">
        <f>T1485-U1485</f>
        <v>1700</v>
      </c>
      <c r="W1485" s="17"/>
      <c r="X1485" s="17"/>
      <c r="Y1485" s="13"/>
      <c r="Z1485" s="13" t="s">
        <v>35</v>
      </c>
    </row>
    <row r="1486" spans="1:26" x14ac:dyDescent="0.25">
      <c r="A1486" s="11">
        <v>45329</v>
      </c>
      <c r="B1486" s="12" t="s">
        <v>3654</v>
      </c>
      <c r="C1486" s="12" t="s">
        <v>3655</v>
      </c>
      <c r="D1486" s="12" t="s">
        <v>3656</v>
      </c>
      <c r="E1486" s="12" t="s">
        <v>29</v>
      </c>
      <c r="F1486" s="12" t="s">
        <v>45</v>
      </c>
      <c r="G1486" s="13" t="s">
        <v>46</v>
      </c>
      <c r="H1486" s="13" t="s">
        <v>93</v>
      </c>
      <c r="I1486" s="13" t="s">
        <v>93</v>
      </c>
      <c r="J1486" s="13" t="s">
        <v>94</v>
      </c>
      <c r="K1486" s="14">
        <v>17.02</v>
      </c>
      <c r="L1486" s="14">
        <v>10</v>
      </c>
      <c r="M1486" s="14">
        <v>1.702</v>
      </c>
      <c r="N1486" s="14">
        <v>15</v>
      </c>
      <c r="O1486" s="14" t="s">
        <v>34</v>
      </c>
      <c r="P1486" s="14"/>
      <c r="Q1486" s="15">
        <f t="shared" ref="Q1486" si="2205">+K1486*N1486</f>
        <v>255.29999999999998</v>
      </c>
      <c r="R1486" s="16">
        <v>0</v>
      </c>
      <c r="S1486" s="16">
        <f t="shared" ref="S1486" si="2206">+K1486*R1486</f>
        <v>0</v>
      </c>
      <c r="T1486" s="16">
        <f t="shared" ref="T1486" si="2207">+Q1486-S1486</f>
        <v>255.29999999999998</v>
      </c>
      <c r="U1486" s="16">
        <f>+T1486*0</f>
        <v>0</v>
      </c>
      <c r="V1486" s="16">
        <f>+T1486-U1486</f>
        <v>255.29999999999998</v>
      </c>
      <c r="W1486" s="17"/>
      <c r="X1486" s="17"/>
      <c r="Y1486" s="13"/>
      <c r="Z1486" s="13" t="s">
        <v>35</v>
      </c>
    </row>
    <row r="1487" spans="1:26" x14ac:dyDescent="0.25">
      <c r="A1487" s="11">
        <v>45329</v>
      </c>
      <c r="B1487" s="12" t="s">
        <v>3657</v>
      </c>
      <c r="C1487" s="12" t="s">
        <v>3658</v>
      </c>
      <c r="D1487" s="12" t="s">
        <v>62</v>
      </c>
      <c r="E1487" s="12" t="s">
        <v>29</v>
      </c>
      <c r="F1487" s="12">
        <v>533</v>
      </c>
      <c r="G1487" s="13" t="s">
        <v>64</v>
      </c>
      <c r="H1487" s="13" t="s">
        <v>31</v>
      </c>
      <c r="I1487" s="13" t="s">
        <v>40</v>
      </c>
      <c r="J1487" s="13" t="s">
        <v>41</v>
      </c>
      <c r="K1487" s="14">
        <v>38.36</v>
      </c>
      <c r="L1487" s="14">
        <v>25</v>
      </c>
      <c r="M1487" s="14">
        <v>1.5344</v>
      </c>
      <c r="N1487" s="14" t="s">
        <v>34</v>
      </c>
      <c r="O1487" s="14">
        <v>70</v>
      </c>
      <c r="P1487" s="14"/>
      <c r="Q1487" s="15">
        <f>L1487*O1487</f>
        <v>1750</v>
      </c>
      <c r="R1487" s="16">
        <v>0</v>
      </c>
      <c r="S1487" s="16">
        <f>L1487*R1487</f>
        <v>0</v>
      </c>
      <c r="T1487" s="16">
        <f>Q1487-S1487</f>
        <v>1750</v>
      </c>
      <c r="U1487" s="16">
        <f>T1487*0</f>
        <v>0</v>
      </c>
      <c r="V1487" s="16">
        <f>T1487-U1487</f>
        <v>1750</v>
      </c>
      <c r="W1487" s="17"/>
      <c r="X1487" s="17"/>
      <c r="Y1487" s="13"/>
      <c r="Z1487" s="13" t="s">
        <v>35</v>
      </c>
    </row>
    <row r="1488" spans="1:26" x14ac:dyDescent="0.25">
      <c r="A1488" s="11">
        <v>45329</v>
      </c>
      <c r="B1488" s="12" t="s">
        <v>3659</v>
      </c>
      <c r="C1488" s="12" t="s">
        <v>3660</v>
      </c>
      <c r="D1488" s="12" t="s">
        <v>2140</v>
      </c>
      <c r="E1488" s="12" t="s">
        <v>29</v>
      </c>
      <c r="F1488" s="12" t="s">
        <v>2299</v>
      </c>
      <c r="G1488" s="13" t="s">
        <v>2985</v>
      </c>
      <c r="H1488" s="13" t="s">
        <v>31</v>
      </c>
      <c r="I1488" s="13" t="s">
        <v>58</v>
      </c>
      <c r="J1488" s="13" t="s">
        <v>59</v>
      </c>
      <c r="K1488" s="14">
        <v>43.62</v>
      </c>
      <c r="L1488" s="14">
        <v>25</v>
      </c>
      <c r="M1488" s="14">
        <v>1.7447999999999999</v>
      </c>
      <c r="N1488" s="14">
        <v>43.5</v>
      </c>
      <c r="O1488" s="14" t="s">
        <v>34</v>
      </c>
      <c r="P1488" s="14"/>
      <c r="Q1488" s="15">
        <f>K1488*N1488</f>
        <v>1897.4699999999998</v>
      </c>
      <c r="R1488" s="16">
        <v>0</v>
      </c>
      <c r="S1488" s="16">
        <f>K1488*R1488</f>
        <v>0</v>
      </c>
      <c r="T1488" s="16">
        <f>Q1488-S1488</f>
        <v>1897.4699999999998</v>
      </c>
      <c r="U1488" s="16">
        <f>T1488*1</f>
        <v>1897.4699999999998</v>
      </c>
      <c r="V1488" s="16">
        <f>T1488-U1488</f>
        <v>0</v>
      </c>
      <c r="W1488" s="17"/>
      <c r="X1488" s="17"/>
      <c r="Y1488" s="13"/>
      <c r="Z1488" s="13" t="s">
        <v>35</v>
      </c>
    </row>
    <row r="1489" spans="1:26" x14ac:dyDescent="0.25">
      <c r="A1489" s="11">
        <v>45329</v>
      </c>
      <c r="B1489" s="12" t="s">
        <v>3661</v>
      </c>
      <c r="C1489" s="12" t="s">
        <v>3662</v>
      </c>
      <c r="D1489" s="12" t="s">
        <v>56</v>
      </c>
      <c r="E1489" s="12" t="s">
        <v>29</v>
      </c>
      <c r="F1489" s="12" t="s">
        <v>45</v>
      </c>
      <c r="G1489" s="13" t="s">
        <v>46</v>
      </c>
      <c r="H1489" s="13" t="s">
        <v>93</v>
      </c>
      <c r="I1489" s="13" t="s">
        <v>93</v>
      </c>
      <c r="J1489" s="13" t="s">
        <v>94</v>
      </c>
      <c r="K1489" s="14">
        <v>42.72</v>
      </c>
      <c r="L1489" s="14">
        <v>25</v>
      </c>
      <c r="M1489" s="14">
        <v>1.7087999999999999</v>
      </c>
      <c r="N1489" s="14">
        <v>15</v>
      </c>
      <c r="O1489" s="14" t="s">
        <v>34</v>
      </c>
      <c r="P1489" s="14"/>
      <c r="Q1489" s="15">
        <f t="shared" ref="Q1489:Q1491" si="2208">+K1489*N1489</f>
        <v>640.79999999999995</v>
      </c>
      <c r="R1489" s="16">
        <v>0</v>
      </c>
      <c r="S1489" s="16">
        <f t="shared" ref="S1489:S1491" si="2209">+K1489*R1489</f>
        <v>0</v>
      </c>
      <c r="T1489" s="16">
        <f t="shared" ref="T1489:T1491" si="2210">+Q1489-S1489</f>
        <v>640.79999999999995</v>
      </c>
      <c r="U1489" s="16">
        <f>+T1489*0</f>
        <v>0</v>
      </c>
      <c r="V1489" s="16">
        <f>+T1489-U1489</f>
        <v>640.79999999999995</v>
      </c>
      <c r="W1489" s="17"/>
      <c r="X1489" s="16"/>
      <c r="Y1489" s="13"/>
      <c r="Z1489" s="13" t="s">
        <v>35</v>
      </c>
    </row>
    <row r="1490" spans="1:26" x14ac:dyDescent="0.25">
      <c r="A1490" s="11">
        <v>45329</v>
      </c>
      <c r="B1490" s="12" t="s">
        <v>3663</v>
      </c>
      <c r="C1490" s="12" t="s">
        <v>3664</v>
      </c>
      <c r="D1490" s="12" t="s">
        <v>73</v>
      </c>
      <c r="E1490" s="12" t="s">
        <v>29</v>
      </c>
      <c r="F1490" s="12" t="s">
        <v>45</v>
      </c>
      <c r="G1490" s="13" t="s">
        <v>46</v>
      </c>
      <c r="H1490" s="13" t="s">
        <v>93</v>
      </c>
      <c r="I1490" s="13" t="s">
        <v>93</v>
      </c>
      <c r="J1490" s="13" t="s">
        <v>94</v>
      </c>
      <c r="K1490" s="14">
        <v>39.32</v>
      </c>
      <c r="L1490" s="14">
        <v>25</v>
      </c>
      <c r="M1490" s="14">
        <v>1.5728</v>
      </c>
      <c r="N1490" s="14">
        <v>15</v>
      </c>
      <c r="O1490" s="14" t="s">
        <v>34</v>
      </c>
      <c r="P1490" s="14"/>
      <c r="Q1490" s="15">
        <f t="shared" si="2208"/>
        <v>589.79999999999995</v>
      </c>
      <c r="R1490" s="16">
        <v>0</v>
      </c>
      <c r="S1490" s="16">
        <f t="shared" si="2209"/>
        <v>0</v>
      </c>
      <c r="T1490" s="16">
        <f t="shared" si="2210"/>
        <v>589.79999999999995</v>
      </c>
      <c r="U1490" s="16">
        <f>+T1490*0</f>
        <v>0</v>
      </c>
      <c r="V1490" s="16">
        <f>+T1490-U1490</f>
        <v>589.79999999999995</v>
      </c>
      <c r="W1490" s="17"/>
      <c r="X1490" s="17"/>
      <c r="Y1490" s="13"/>
      <c r="Z1490" s="13" t="s">
        <v>35</v>
      </c>
    </row>
    <row r="1491" spans="1:26" x14ac:dyDescent="0.25">
      <c r="A1491" s="11">
        <v>45329</v>
      </c>
      <c r="B1491" s="12" t="s">
        <v>3665</v>
      </c>
      <c r="C1491" s="12" t="s">
        <v>3666</v>
      </c>
      <c r="D1491" s="12" t="s">
        <v>86</v>
      </c>
      <c r="E1491" s="12" t="s">
        <v>29</v>
      </c>
      <c r="F1491" s="12" t="s">
        <v>45</v>
      </c>
      <c r="G1491" s="13" t="s">
        <v>46</v>
      </c>
      <c r="H1491" s="13" t="s">
        <v>93</v>
      </c>
      <c r="I1491" s="13" t="s">
        <v>93</v>
      </c>
      <c r="J1491" s="13" t="s">
        <v>94</v>
      </c>
      <c r="K1491" s="14">
        <v>38.659999999999997</v>
      </c>
      <c r="L1491" s="14">
        <v>25</v>
      </c>
      <c r="M1491" s="14">
        <v>1.5463999999999998</v>
      </c>
      <c r="N1491" s="14">
        <v>15</v>
      </c>
      <c r="O1491" s="14" t="s">
        <v>34</v>
      </c>
      <c r="P1491" s="14"/>
      <c r="Q1491" s="15">
        <f t="shared" si="2208"/>
        <v>579.9</v>
      </c>
      <c r="R1491" s="16">
        <v>0</v>
      </c>
      <c r="S1491" s="16">
        <f t="shared" si="2209"/>
        <v>0</v>
      </c>
      <c r="T1491" s="16">
        <f t="shared" si="2210"/>
        <v>579.9</v>
      </c>
      <c r="U1491" s="16">
        <f>+T1491*0</f>
        <v>0</v>
      </c>
      <c r="V1491" s="16">
        <f>+T1491-U1491</f>
        <v>579.9</v>
      </c>
      <c r="W1491" s="17"/>
      <c r="X1491" s="17"/>
      <c r="Y1491" s="13"/>
      <c r="Z1491" s="13" t="s">
        <v>35</v>
      </c>
    </row>
    <row r="1492" spans="1:26" x14ac:dyDescent="0.25">
      <c r="A1492" s="11">
        <v>45329</v>
      </c>
      <c r="B1492" s="12" t="s">
        <v>3667</v>
      </c>
      <c r="C1492" s="12" t="s">
        <v>3668</v>
      </c>
      <c r="D1492" s="12" t="s">
        <v>76</v>
      </c>
      <c r="E1492" s="12" t="s">
        <v>29</v>
      </c>
      <c r="F1492" s="12">
        <v>525</v>
      </c>
      <c r="G1492" s="13" t="s">
        <v>64</v>
      </c>
      <c r="H1492" s="13" t="s">
        <v>31</v>
      </c>
      <c r="I1492" s="13" t="s">
        <v>58</v>
      </c>
      <c r="J1492" s="13" t="s">
        <v>59</v>
      </c>
      <c r="K1492" s="14">
        <v>44.14</v>
      </c>
      <c r="L1492" s="14">
        <v>25</v>
      </c>
      <c r="M1492" s="14">
        <v>1.7656000000000001</v>
      </c>
      <c r="N1492" s="14" t="s">
        <v>34</v>
      </c>
      <c r="O1492" s="14">
        <v>68</v>
      </c>
      <c r="P1492" s="14"/>
      <c r="Q1492" s="15">
        <f>L1492*O1492</f>
        <v>1700</v>
      </c>
      <c r="R1492" s="16">
        <v>0</v>
      </c>
      <c r="S1492" s="16">
        <f>L1492*R1492</f>
        <v>0</v>
      </c>
      <c r="T1492" s="16">
        <f>Q1492-S1492</f>
        <v>1700</v>
      </c>
      <c r="U1492" s="16">
        <f>T1492*0</f>
        <v>0</v>
      </c>
      <c r="V1492" s="16">
        <f>T1492-U1492</f>
        <v>1700</v>
      </c>
      <c r="W1492" s="16"/>
      <c r="X1492" s="17"/>
      <c r="Y1492" s="13"/>
      <c r="Z1492" s="13" t="s">
        <v>35</v>
      </c>
    </row>
    <row r="1493" spans="1:26" x14ac:dyDescent="0.25">
      <c r="A1493" s="11">
        <v>45329</v>
      </c>
      <c r="B1493" s="12" t="s">
        <v>3669</v>
      </c>
      <c r="C1493" s="12" t="s">
        <v>3670</v>
      </c>
      <c r="D1493" s="12" t="s">
        <v>82</v>
      </c>
      <c r="E1493" s="12" t="s">
        <v>29</v>
      </c>
      <c r="F1493" s="12">
        <v>824</v>
      </c>
      <c r="G1493" s="13" t="s">
        <v>83</v>
      </c>
      <c r="H1493" s="13" t="s">
        <v>93</v>
      </c>
      <c r="I1493" s="13" t="s">
        <v>93</v>
      </c>
      <c r="J1493" s="13" t="s">
        <v>94</v>
      </c>
      <c r="K1493" s="14">
        <v>41.26</v>
      </c>
      <c r="L1493" s="14">
        <v>25</v>
      </c>
      <c r="M1493" s="14">
        <v>1.6503999999999999</v>
      </c>
      <c r="N1493" s="14" t="s">
        <v>34</v>
      </c>
      <c r="O1493" s="14">
        <v>25</v>
      </c>
      <c r="P1493" s="14"/>
      <c r="Q1493" s="15">
        <f>L1493*O1493</f>
        <v>625</v>
      </c>
      <c r="R1493" s="16">
        <v>0</v>
      </c>
      <c r="S1493" s="16">
        <f>L1493*R1493</f>
        <v>0</v>
      </c>
      <c r="T1493" s="16">
        <f>Q1493-S1493</f>
        <v>625</v>
      </c>
      <c r="U1493" s="16">
        <f>T1493*1</f>
        <v>625</v>
      </c>
      <c r="V1493" s="16">
        <f>T1493-U1493</f>
        <v>0</v>
      </c>
      <c r="W1493" s="16"/>
      <c r="X1493" s="16"/>
      <c r="Y1493" s="13"/>
      <c r="Z1493" s="13" t="s">
        <v>35</v>
      </c>
    </row>
    <row r="1494" spans="1:26" x14ac:dyDescent="0.25">
      <c r="A1494" s="11">
        <v>45329</v>
      </c>
      <c r="B1494" s="12" t="s">
        <v>3671</v>
      </c>
      <c r="C1494" s="12" t="s">
        <v>3672</v>
      </c>
      <c r="D1494" s="12" t="s">
        <v>1573</v>
      </c>
      <c r="E1494" s="12" t="s">
        <v>111</v>
      </c>
      <c r="F1494" s="12" t="s">
        <v>45</v>
      </c>
      <c r="G1494" s="13" t="s">
        <v>46</v>
      </c>
      <c r="H1494" s="13" t="s">
        <v>31</v>
      </c>
      <c r="I1494" s="13" t="s">
        <v>40</v>
      </c>
      <c r="J1494" s="13" t="s">
        <v>41</v>
      </c>
      <c r="K1494" s="14">
        <v>14.24</v>
      </c>
      <c r="L1494" s="14">
        <v>10</v>
      </c>
      <c r="M1494" s="14">
        <v>1.4239999999999999</v>
      </c>
      <c r="N1494" s="14">
        <v>46</v>
      </c>
      <c r="O1494" s="14" t="s">
        <v>34</v>
      </c>
      <c r="P1494" s="14">
        <v>15</v>
      </c>
      <c r="Q1494" s="16">
        <f>(+K1494*N1494)-P1494</f>
        <v>640.04</v>
      </c>
      <c r="R1494" s="16">
        <v>0</v>
      </c>
      <c r="S1494" s="16">
        <f t="shared" ref="S1494:S1501" si="2211">+K1494*R1494</f>
        <v>0</v>
      </c>
      <c r="T1494" s="16">
        <f>+Q1494-S1494</f>
        <v>640.04</v>
      </c>
      <c r="U1494" s="16">
        <f t="shared" ref="U1494:U1501" si="2212">+T1494*0</f>
        <v>0</v>
      </c>
      <c r="V1494" s="16">
        <f t="shared" ref="V1494" si="2213">T1494-U1494</f>
        <v>640.04</v>
      </c>
      <c r="W1494" s="17"/>
      <c r="X1494" s="17"/>
      <c r="Y1494" s="13"/>
      <c r="Z1494" s="13" t="s">
        <v>35</v>
      </c>
    </row>
    <row r="1495" spans="1:26" x14ac:dyDescent="0.25">
      <c r="A1495" s="11">
        <v>45329</v>
      </c>
      <c r="B1495" s="12" t="s">
        <v>3673</v>
      </c>
      <c r="C1495" s="12" t="s">
        <v>3674</v>
      </c>
      <c r="D1495" s="12" t="s">
        <v>97</v>
      </c>
      <c r="E1495" s="12" t="s">
        <v>29</v>
      </c>
      <c r="F1495" s="12" t="s">
        <v>45</v>
      </c>
      <c r="G1495" s="13" t="s">
        <v>46</v>
      </c>
      <c r="H1495" s="13" t="s">
        <v>93</v>
      </c>
      <c r="I1495" s="13" t="s">
        <v>93</v>
      </c>
      <c r="J1495" s="13" t="s">
        <v>94</v>
      </c>
      <c r="K1495" s="14">
        <v>42.64</v>
      </c>
      <c r="L1495" s="14">
        <v>25</v>
      </c>
      <c r="M1495" s="14">
        <v>1.7056</v>
      </c>
      <c r="N1495" s="14">
        <v>15</v>
      </c>
      <c r="O1495" s="14" t="s">
        <v>34</v>
      </c>
      <c r="P1495" s="14"/>
      <c r="Q1495" s="15">
        <f t="shared" ref="Q1495:Q1501" si="2214">+K1495*N1495</f>
        <v>639.6</v>
      </c>
      <c r="R1495" s="16">
        <v>0</v>
      </c>
      <c r="S1495" s="16">
        <f t="shared" si="2211"/>
        <v>0</v>
      </c>
      <c r="T1495" s="16">
        <f t="shared" ref="T1495:T1501" si="2215">+Q1495-S1495</f>
        <v>639.6</v>
      </c>
      <c r="U1495" s="16">
        <f t="shared" si="2212"/>
        <v>0</v>
      </c>
      <c r="V1495" s="16">
        <f t="shared" ref="V1495:V1501" si="2216">+T1495-U1495</f>
        <v>639.6</v>
      </c>
      <c r="W1495" s="17"/>
      <c r="X1495" s="17"/>
      <c r="Y1495" s="13"/>
      <c r="Z1495" s="13" t="s">
        <v>35</v>
      </c>
    </row>
    <row r="1496" spans="1:26" x14ac:dyDescent="0.25">
      <c r="A1496" s="11">
        <v>45329</v>
      </c>
      <c r="B1496" s="12" t="s">
        <v>3675</v>
      </c>
      <c r="C1496" s="12" t="s">
        <v>3676</v>
      </c>
      <c r="D1496" s="12" t="s">
        <v>195</v>
      </c>
      <c r="E1496" s="12" t="s">
        <v>29</v>
      </c>
      <c r="F1496" s="12" t="s">
        <v>45</v>
      </c>
      <c r="G1496" s="13" t="s">
        <v>46</v>
      </c>
      <c r="H1496" s="13" t="s">
        <v>93</v>
      </c>
      <c r="I1496" s="13" t="s">
        <v>93</v>
      </c>
      <c r="J1496" s="13" t="s">
        <v>94</v>
      </c>
      <c r="K1496" s="14">
        <v>44.02</v>
      </c>
      <c r="L1496" s="14">
        <v>25</v>
      </c>
      <c r="M1496" s="14">
        <v>1.7608000000000001</v>
      </c>
      <c r="N1496" s="14">
        <v>15</v>
      </c>
      <c r="O1496" s="14" t="s">
        <v>34</v>
      </c>
      <c r="P1496" s="14"/>
      <c r="Q1496" s="15">
        <f t="shared" si="2214"/>
        <v>660.30000000000007</v>
      </c>
      <c r="R1496" s="16">
        <v>0</v>
      </c>
      <c r="S1496" s="16">
        <f t="shared" si="2211"/>
        <v>0</v>
      </c>
      <c r="T1496" s="16">
        <f t="shared" si="2215"/>
        <v>660.30000000000007</v>
      </c>
      <c r="U1496" s="16">
        <f t="shared" si="2212"/>
        <v>0</v>
      </c>
      <c r="V1496" s="16">
        <f t="shared" si="2216"/>
        <v>660.30000000000007</v>
      </c>
      <c r="W1496" s="16"/>
      <c r="X1496" s="16"/>
      <c r="Y1496" s="13"/>
      <c r="Z1496" s="13" t="s">
        <v>35</v>
      </c>
    </row>
    <row r="1497" spans="1:26" x14ac:dyDescent="0.25">
      <c r="A1497" s="11">
        <v>45329</v>
      </c>
      <c r="B1497" s="12" t="s">
        <v>3677</v>
      </c>
      <c r="C1497" s="12" t="s">
        <v>3678</v>
      </c>
      <c r="D1497" s="12" t="s">
        <v>3679</v>
      </c>
      <c r="E1497" s="12" t="s">
        <v>29</v>
      </c>
      <c r="F1497" s="12" t="s">
        <v>45</v>
      </c>
      <c r="G1497" s="13" t="s">
        <v>46</v>
      </c>
      <c r="H1497" s="13" t="s">
        <v>93</v>
      </c>
      <c r="I1497" s="13" t="s">
        <v>93</v>
      </c>
      <c r="J1497" s="13" t="s">
        <v>94</v>
      </c>
      <c r="K1497" s="14">
        <v>42.02</v>
      </c>
      <c r="L1497" s="14">
        <v>25</v>
      </c>
      <c r="M1497" s="14">
        <v>1.6808000000000001</v>
      </c>
      <c r="N1497" s="14">
        <v>15</v>
      </c>
      <c r="O1497" s="14" t="s">
        <v>34</v>
      </c>
      <c r="P1497" s="14"/>
      <c r="Q1497" s="15">
        <f t="shared" si="2214"/>
        <v>630.30000000000007</v>
      </c>
      <c r="R1497" s="16">
        <v>0</v>
      </c>
      <c r="S1497" s="16">
        <f t="shared" si="2211"/>
        <v>0</v>
      </c>
      <c r="T1497" s="16">
        <f t="shared" si="2215"/>
        <v>630.30000000000007</v>
      </c>
      <c r="U1497" s="16">
        <f t="shared" si="2212"/>
        <v>0</v>
      </c>
      <c r="V1497" s="16">
        <f t="shared" si="2216"/>
        <v>630.30000000000007</v>
      </c>
      <c r="W1497" s="16"/>
      <c r="X1497" s="16"/>
      <c r="Y1497" s="13"/>
      <c r="Z1497" s="13" t="s">
        <v>35</v>
      </c>
    </row>
    <row r="1498" spans="1:26" x14ac:dyDescent="0.25">
      <c r="A1498" s="11">
        <v>45329</v>
      </c>
      <c r="B1498" s="12" t="s">
        <v>3680</v>
      </c>
      <c r="C1498" s="12" t="s">
        <v>3681</v>
      </c>
      <c r="D1498" s="12" t="s">
        <v>1797</v>
      </c>
      <c r="E1498" s="12" t="s">
        <v>29</v>
      </c>
      <c r="F1498" s="12" t="s">
        <v>45</v>
      </c>
      <c r="G1498" s="13" t="s">
        <v>46</v>
      </c>
      <c r="H1498" s="13" t="s">
        <v>93</v>
      </c>
      <c r="I1498" s="13" t="s">
        <v>93</v>
      </c>
      <c r="J1498" s="13" t="s">
        <v>94</v>
      </c>
      <c r="K1498" s="14">
        <v>39.18</v>
      </c>
      <c r="L1498" s="14">
        <v>25</v>
      </c>
      <c r="M1498" s="14">
        <v>1.5671999999999999</v>
      </c>
      <c r="N1498" s="14">
        <v>15</v>
      </c>
      <c r="O1498" s="14" t="s">
        <v>34</v>
      </c>
      <c r="P1498" s="14"/>
      <c r="Q1498" s="15">
        <f t="shared" si="2214"/>
        <v>587.70000000000005</v>
      </c>
      <c r="R1498" s="16">
        <v>0</v>
      </c>
      <c r="S1498" s="16">
        <f t="shared" si="2211"/>
        <v>0</v>
      </c>
      <c r="T1498" s="16">
        <f t="shared" si="2215"/>
        <v>587.70000000000005</v>
      </c>
      <c r="U1498" s="16">
        <f t="shared" si="2212"/>
        <v>0</v>
      </c>
      <c r="V1498" s="16">
        <f t="shared" si="2216"/>
        <v>587.70000000000005</v>
      </c>
      <c r="W1498" s="16"/>
      <c r="X1498" s="17"/>
      <c r="Y1498" s="13"/>
      <c r="Z1498" s="13" t="s">
        <v>35</v>
      </c>
    </row>
    <row r="1499" spans="1:26" x14ac:dyDescent="0.25">
      <c r="A1499" s="11">
        <v>45329</v>
      </c>
      <c r="B1499" s="12" t="s">
        <v>3682</v>
      </c>
      <c r="C1499" s="12" t="s">
        <v>3683</v>
      </c>
      <c r="D1499" s="12" t="s">
        <v>79</v>
      </c>
      <c r="E1499" s="12" t="s">
        <v>29</v>
      </c>
      <c r="F1499" s="12" t="s">
        <v>45</v>
      </c>
      <c r="G1499" s="13" t="s">
        <v>46</v>
      </c>
      <c r="H1499" s="13" t="s">
        <v>93</v>
      </c>
      <c r="I1499" s="13" t="s">
        <v>93</v>
      </c>
      <c r="J1499" s="13" t="s">
        <v>94</v>
      </c>
      <c r="K1499" s="14">
        <v>43.2</v>
      </c>
      <c r="L1499" s="14">
        <v>25</v>
      </c>
      <c r="M1499" s="14">
        <v>1.7280000000000002</v>
      </c>
      <c r="N1499" s="14">
        <v>15</v>
      </c>
      <c r="O1499" s="14" t="s">
        <v>34</v>
      </c>
      <c r="P1499" s="14"/>
      <c r="Q1499" s="15">
        <f t="shared" si="2214"/>
        <v>648</v>
      </c>
      <c r="R1499" s="16">
        <v>0</v>
      </c>
      <c r="S1499" s="16">
        <f t="shared" si="2211"/>
        <v>0</v>
      </c>
      <c r="T1499" s="16">
        <f t="shared" si="2215"/>
        <v>648</v>
      </c>
      <c r="U1499" s="16">
        <f t="shared" si="2212"/>
        <v>0</v>
      </c>
      <c r="V1499" s="16">
        <f t="shared" si="2216"/>
        <v>648</v>
      </c>
      <c r="W1499" s="17"/>
      <c r="X1499" s="16"/>
      <c r="Y1499" s="13"/>
      <c r="Z1499" s="13" t="s">
        <v>35</v>
      </c>
    </row>
    <row r="1500" spans="1:26" x14ac:dyDescent="0.25">
      <c r="A1500" s="11">
        <v>45329</v>
      </c>
      <c r="B1500" s="12" t="s">
        <v>3684</v>
      </c>
      <c r="C1500" s="12" t="s">
        <v>3685</v>
      </c>
      <c r="D1500" s="12" t="s">
        <v>89</v>
      </c>
      <c r="E1500" s="12" t="s">
        <v>29</v>
      </c>
      <c r="F1500" s="12" t="s">
        <v>45</v>
      </c>
      <c r="G1500" s="13" t="s">
        <v>46</v>
      </c>
      <c r="H1500" s="13" t="s">
        <v>93</v>
      </c>
      <c r="I1500" s="13" t="s">
        <v>93</v>
      </c>
      <c r="J1500" s="13" t="s">
        <v>94</v>
      </c>
      <c r="K1500" s="14">
        <v>43.66</v>
      </c>
      <c r="L1500" s="14">
        <v>25</v>
      </c>
      <c r="M1500" s="14">
        <v>1.7464</v>
      </c>
      <c r="N1500" s="14">
        <v>15</v>
      </c>
      <c r="O1500" s="14" t="s">
        <v>34</v>
      </c>
      <c r="P1500" s="14"/>
      <c r="Q1500" s="15">
        <f t="shared" si="2214"/>
        <v>654.9</v>
      </c>
      <c r="R1500" s="16">
        <v>0</v>
      </c>
      <c r="S1500" s="16">
        <f t="shared" si="2211"/>
        <v>0</v>
      </c>
      <c r="T1500" s="16">
        <f t="shared" si="2215"/>
        <v>654.9</v>
      </c>
      <c r="U1500" s="16">
        <f t="shared" si="2212"/>
        <v>0</v>
      </c>
      <c r="V1500" s="16">
        <f t="shared" si="2216"/>
        <v>654.9</v>
      </c>
      <c r="W1500" s="16"/>
      <c r="X1500" s="17"/>
      <c r="Y1500" s="13"/>
      <c r="Z1500" s="13" t="s">
        <v>35</v>
      </c>
    </row>
    <row r="1501" spans="1:26" x14ac:dyDescent="0.25">
      <c r="A1501" s="11">
        <v>45329</v>
      </c>
      <c r="B1501" s="12" t="s">
        <v>3686</v>
      </c>
      <c r="C1501" s="12" t="s">
        <v>3687</v>
      </c>
      <c r="D1501" s="12" t="s">
        <v>208</v>
      </c>
      <c r="E1501" s="12" t="s">
        <v>29</v>
      </c>
      <c r="F1501" s="12" t="s">
        <v>45</v>
      </c>
      <c r="G1501" s="13" t="s">
        <v>46</v>
      </c>
      <c r="H1501" s="13" t="s">
        <v>93</v>
      </c>
      <c r="I1501" s="13" t="s">
        <v>93</v>
      </c>
      <c r="J1501" s="13" t="s">
        <v>94</v>
      </c>
      <c r="K1501" s="14">
        <v>44.04</v>
      </c>
      <c r="L1501" s="14">
        <v>25</v>
      </c>
      <c r="M1501" s="14">
        <v>1.7616000000000001</v>
      </c>
      <c r="N1501" s="14">
        <v>15</v>
      </c>
      <c r="O1501" s="14" t="s">
        <v>34</v>
      </c>
      <c r="P1501" s="14"/>
      <c r="Q1501" s="15">
        <f t="shared" si="2214"/>
        <v>660.6</v>
      </c>
      <c r="R1501" s="16">
        <v>0</v>
      </c>
      <c r="S1501" s="16">
        <f t="shared" si="2211"/>
        <v>0</v>
      </c>
      <c r="T1501" s="16">
        <f t="shared" si="2215"/>
        <v>660.6</v>
      </c>
      <c r="U1501" s="16">
        <f t="shared" si="2212"/>
        <v>0</v>
      </c>
      <c r="V1501" s="16">
        <f t="shared" si="2216"/>
        <v>660.6</v>
      </c>
      <c r="W1501" s="16"/>
      <c r="X1501" s="16"/>
      <c r="Y1501" s="13"/>
      <c r="Z1501" s="13" t="s">
        <v>35</v>
      </c>
    </row>
    <row r="1502" spans="1:26" x14ac:dyDescent="0.25">
      <c r="A1502" s="11">
        <v>45329</v>
      </c>
      <c r="B1502" s="12" t="s">
        <v>3688</v>
      </c>
      <c r="C1502" s="12" t="s">
        <v>3689</v>
      </c>
      <c r="D1502" s="12" t="s">
        <v>306</v>
      </c>
      <c r="E1502" s="12" t="s">
        <v>29</v>
      </c>
      <c r="F1502" s="12">
        <v>803</v>
      </c>
      <c r="G1502" s="13" t="s">
        <v>83</v>
      </c>
      <c r="H1502" s="13" t="s">
        <v>47</v>
      </c>
      <c r="I1502" s="13" t="s">
        <v>48</v>
      </c>
      <c r="J1502" s="13" t="s">
        <v>49</v>
      </c>
      <c r="K1502" s="14">
        <v>40.28</v>
      </c>
      <c r="L1502" s="14">
        <v>25</v>
      </c>
      <c r="M1502" s="14">
        <v>1.6112</v>
      </c>
      <c r="N1502" s="14" t="s">
        <v>34</v>
      </c>
      <c r="O1502" s="14">
        <v>50</v>
      </c>
      <c r="P1502" s="14"/>
      <c r="Q1502" s="15">
        <f>L1502*O1502</f>
        <v>1250</v>
      </c>
      <c r="R1502" s="16">
        <v>0</v>
      </c>
      <c r="S1502" s="16">
        <f>L1502*R1502</f>
        <v>0</v>
      </c>
      <c r="T1502" s="16">
        <f>Q1502-S1502</f>
        <v>1250</v>
      </c>
      <c r="U1502" s="16">
        <f>T1502*1</f>
        <v>1250</v>
      </c>
      <c r="V1502" s="16">
        <f>T1502-U1502</f>
        <v>0</v>
      </c>
      <c r="W1502" s="16"/>
      <c r="X1502" s="16"/>
      <c r="Y1502" s="13"/>
      <c r="Z1502" s="13" t="s">
        <v>35</v>
      </c>
    </row>
    <row r="1503" spans="1:26" x14ac:dyDescent="0.25">
      <c r="A1503" s="11">
        <v>45329</v>
      </c>
      <c r="B1503" s="12" t="s">
        <v>3690</v>
      </c>
      <c r="C1503" s="12" t="s">
        <v>3691</v>
      </c>
      <c r="D1503" s="12" t="s">
        <v>107</v>
      </c>
      <c r="E1503" s="12" t="s">
        <v>29</v>
      </c>
      <c r="F1503" s="12" t="s">
        <v>45</v>
      </c>
      <c r="G1503" s="13" t="s">
        <v>46</v>
      </c>
      <c r="H1503" s="13" t="s">
        <v>31</v>
      </c>
      <c r="I1503" s="13" t="s">
        <v>58</v>
      </c>
      <c r="J1503" s="13" t="s">
        <v>59</v>
      </c>
      <c r="K1503" s="14">
        <v>5.68</v>
      </c>
      <c r="L1503" s="14">
        <v>4</v>
      </c>
      <c r="M1503" s="14">
        <v>1.42</v>
      </c>
      <c r="N1503" s="14">
        <v>45</v>
      </c>
      <c r="O1503" s="14" t="s">
        <v>34</v>
      </c>
      <c r="P1503" s="14"/>
      <c r="Q1503" s="15">
        <f t="shared" ref="Q1503:Q1504" si="2217">+K1503*N1503</f>
        <v>255.6</v>
      </c>
      <c r="R1503" s="16">
        <v>0</v>
      </c>
      <c r="S1503" s="16">
        <f t="shared" ref="S1503:S1504" si="2218">+K1503*R1503</f>
        <v>0</v>
      </c>
      <c r="T1503" s="16">
        <f t="shared" ref="T1503:T1504" si="2219">+Q1503-S1503</f>
        <v>255.6</v>
      </c>
      <c r="U1503" s="16">
        <f t="shared" ref="U1503:U1504" si="2220">+T1503*0</f>
        <v>0</v>
      </c>
      <c r="V1503" s="16">
        <f>+T1503-U1503</f>
        <v>255.6</v>
      </c>
      <c r="W1503" s="17"/>
      <c r="X1503" s="16"/>
      <c r="Y1503" s="13"/>
      <c r="Z1503" s="13" t="s">
        <v>35</v>
      </c>
    </row>
    <row r="1504" spans="1:26" x14ac:dyDescent="0.25">
      <c r="A1504" s="11">
        <v>45329</v>
      </c>
      <c r="B1504" s="12" t="s">
        <v>3692</v>
      </c>
      <c r="C1504" s="12" t="s">
        <v>3693</v>
      </c>
      <c r="D1504" s="12" t="s">
        <v>110</v>
      </c>
      <c r="E1504" s="12" t="s">
        <v>29</v>
      </c>
      <c r="F1504" s="12" t="s">
        <v>45</v>
      </c>
      <c r="G1504" s="13" t="s">
        <v>46</v>
      </c>
      <c r="H1504" s="13" t="s">
        <v>31</v>
      </c>
      <c r="I1504" s="13" t="s">
        <v>58</v>
      </c>
      <c r="J1504" s="13" t="s">
        <v>59</v>
      </c>
      <c r="K1504" s="14">
        <v>7.2</v>
      </c>
      <c r="L1504" s="14">
        <v>5</v>
      </c>
      <c r="M1504" s="14">
        <v>1.44</v>
      </c>
      <c r="N1504" s="14">
        <v>45</v>
      </c>
      <c r="O1504" s="14" t="s">
        <v>34</v>
      </c>
      <c r="P1504" s="14"/>
      <c r="Q1504" s="15">
        <f t="shared" si="2217"/>
        <v>324</v>
      </c>
      <c r="R1504" s="16">
        <v>0</v>
      </c>
      <c r="S1504" s="16">
        <f t="shared" si="2218"/>
        <v>0</v>
      </c>
      <c r="T1504" s="16">
        <f t="shared" si="2219"/>
        <v>324</v>
      </c>
      <c r="U1504" s="16">
        <f t="shared" si="2220"/>
        <v>0</v>
      </c>
      <c r="V1504" s="16">
        <f>+T1504-U1504</f>
        <v>324</v>
      </c>
      <c r="W1504" s="16"/>
      <c r="X1504" s="16"/>
      <c r="Y1504" s="13"/>
      <c r="Z1504" s="13" t="s">
        <v>35</v>
      </c>
    </row>
    <row r="1505" spans="1:26" x14ac:dyDescent="0.25">
      <c r="A1505" s="11">
        <v>45329</v>
      </c>
      <c r="B1505" s="12" t="s">
        <v>3694</v>
      </c>
      <c r="C1505" s="12" t="s">
        <v>3695</v>
      </c>
      <c r="D1505" s="12" t="s">
        <v>3696</v>
      </c>
      <c r="E1505" s="12" t="s">
        <v>29</v>
      </c>
      <c r="F1505" s="12">
        <v>74286</v>
      </c>
      <c r="G1505" s="13" t="s">
        <v>39</v>
      </c>
      <c r="H1505" s="13" t="s">
        <v>31</v>
      </c>
      <c r="I1505" s="13" t="s">
        <v>32</v>
      </c>
      <c r="J1505" s="13" t="s">
        <v>33</v>
      </c>
      <c r="K1505" s="14">
        <v>36.76</v>
      </c>
      <c r="L1505" s="14">
        <v>25</v>
      </c>
      <c r="M1505" s="14">
        <v>1.4703999999999999</v>
      </c>
      <c r="N1505" s="14" t="s">
        <v>34</v>
      </c>
      <c r="O1505" s="14">
        <v>55</v>
      </c>
      <c r="P1505" s="14"/>
      <c r="Q1505" s="15">
        <f>+L1505*O1505</f>
        <v>1375</v>
      </c>
      <c r="R1505" s="16">
        <v>0</v>
      </c>
      <c r="S1505" s="16">
        <f>+L1505*R1505</f>
        <v>0</v>
      </c>
      <c r="T1505" s="16">
        <f>+Q1505-S1505</f>
        <v>1375</v>
      </c>
      <c r="U1505" s="16">
        <f>+T1505*0.75</f>
        <v>1031.25</v>
      </c>
      <c r="V1505" s="16">
        <f t="shared" ref="V1505" si="2221">+T1505-U1505</f>
        <v>343.75</v>
      </c>
      <c r="W1505" s="16"/>
      <c r="X1505" s="17"/>
      <c r="Y1505" s="13"/>
      <c r="Z1505" s="13" t="s">
        <v>35</v>
      </c>
    </row>
    <row r="1506" spans="1:26" x14ac:dyDescent="0.25">
      <c r="A1506" s="11">
        <v>45329</v>
      </c>
      <c r="B1506" s="12" t="s">
        <v>3697</v>
      </c>
      <c r="C1506" s="12" t="s">
        <v>3698</v>
      </c>
      <c r="D1506" s="12" t="s">
        <v>144</v>
      </c>
      <c r="E1506" s="12" t="s">
        <v>29</v>
      </c>
      <c r="F1506" s="12">
        <v>1806</v>
      </c>
      <c r="G1506" s="13" t="s">
        <v>145</v>
      </c>
      <c r="H1506" s="13" t="s">
        <v>31</v>
      </c>
      <c r="I1506" s="13" t="s">
        <v>40</v>
      </c>
      <c r="J1506" s="13" t="s">
        <v>41</v>
      </c>
      <c r="K1506" s="14">
        <v>38.619999999999997</v>
      </c>
      <c r="L1506" s="14">
        <v>25</v>
      </c>
      <c r="M1506" s="14">
        <v>1.5448</v>
      </c>
      <c r="N1506" s="14">
        <v>46</v>
      </c>
      <c r="O1506" s="14" t="s">
        <v>34</v>
      </c>
      <c r="P1506" s="14"/>
      <c r="Q1506" s="16">
        <f>K1506*N1506</f>
        <v>1776.52</v>
      </c>
      <c r="R1506" s="16">
        <v>0</v>
      </c>
      <c r="S1506" s="16">
        <f>K1506*R1506</f>
        <v>0</v>
      </c>
      <c r="T1506" s="16">
        <f>Q1506-S1506</f>
        <v>1776.52</v>
      </c>
      <c r="U1506" s="16">
        <f>T1506*1</f>
        <v>1776.52</v>
      </c>
      <c r="V1506" s="16">
        <f>T1506-U1506</f>
        <v>0</v>
      </c>
      <c r="W1506" s="17"/>
      <c r="X1506" s="17"/>
      <c r="Y1506" s="13"/>
      <c r="Z1506" s="13" t="s">
        <v>35</v>
      </c>
    </row>
    <row r="1507" spans="1:26" x14ac:dyDescent="0.25">
      <c r="A1507" s="11">
        <v>45329</v>
      </c>
      <c r="B1507" s="12" t="s">
        <v>3699</v>
      </c>
      <c r="C1507" s="12" t="s">
        <v>3700</v>
      </c>
      <c r="D1507" s="12" t="s">
        <v>104</v>
      </c>
      <c r="E1507" s="12" t="s">
        <v>29</v>
      </c>
      <c r="F1507" s="12" t="s">
        <v>45</v>
      </c>
      <c r="G1507" s="13" t="s">
        <v>46</v>
      </c>
      <c r="H1507" s="13" t="s">
        <v>93</v>
      </c>
      <c r="I1507" s="13" t="s">
        <v>93</v>
      </c>
      <c r="J1507" s="13" t="s">
        <v>94</v>
      </c>
      <c r="K1507" s="14">
        <v>36.159999999999997</v>
      </c>
      <c r="L1507" s="14">
        <v>25</v>
      </c>
      <c r="M1507" s="14">
        <v>1.4463999999999999</v>
      </c>
      <c r="N1507" s="14">
        <v>15</v>
      </c>
      <c r="O1507" s="14" t="s">
        <v>34</v>
      </c>
      <c r="P1507" s="14"/>
      <c r="Q1507" s="15">
        <f t="shared" ref="Q1507" si="2222">+K1507*N1507</f>
        <v>542.4</v>
      </c>
      <c r="R1507" s="16">
        <v>0</v>
      </c>
      <c r="S1507" s="16">
        <f t="shared" ref="S1507" si="2223">+K1507*R1507</f>
        <v>0</v>
      </c>
      <c r="T1507" s="16">
        <f t="shared" ref="T1507" si="2224">+Q1507-S1507</f>
        <v>542.4</v>
      </c>
      <c r="U1507" s="16">
        <f>+T1507*0</f>
        <v>0</v>
      </c>
      <c r="V1507" s="16">
        <f>+T1507-U1507</f>
        <v>542.4</v>
      </c>
      <c r="W1507" s="17"/>
      <c r="X1507" s="17"/>
      <c r="Y1507" s="13"/>
      <c r="Z1507" s="13" t="s">
        <v>35</v>
      </c>
    </row>
    <row r="1508" spans="1:26" x14ac:dyDescent="0.25">
      <c r="A1508" s="11">
        <v>45329</v>
      </c>
      <c r="B1508" s="12" t="s">
        <v>3701</v>
      </c>
      <c r="C1508" s="12" t="s">
        <v>3702</v>
      </c>
      <c r="D1508" s="12" t="s">
        <v>410</v>
      </c>
      <c r="E1508" s="12" t="s">
        <v>29</v>
      </c>
      <c r="F1508" s="12">
        <v>1807</v>
      </c>
      <c r="G1508" s="13" t="s">
        <v>145</v>
      </c>
      <c r="H1508" s="13" t="s">
        <v>31</v>
      </c>
      <c r="I1508" s="13" t="s">
        <v>58</v>
      </c>
      <c r="J1508" s="13" t="s">
        <v>59</v>
      </c>
      <c r="K1508" s="14">
        <v>43.52</v>
      </c>
      <c r="L1508" s="14">
        <v>25</v>
      </c>
      <c r="M1508" s="14">
        <v>1.7408000000000001</v>
      </c>
      <c r="N1508" s="14">
        <v>43</v>
      </c>
      <c r="O1508" s="14" t="s">
        <v>34</v>
      </c>
      <c r="P1508" s="14"/>
      <c r="Q1508" s="16">
        <f>K1508*N1508</f>
        <v>1871.3600000000001</v>
      </c>
      <c r="R1508" s="16">
        <v>0</v>
      </c>
      <c r="S1508" s="16">
        <f>K1508*R1508</f>
        <v>0</v>
      </c>
      <c r="T1508" s="16">
        <f>Q1508-S1508</f>
        <v>1871.3600000000001</v>
      </c>
      <c r="U1508" s="16">
        <f>T1508*1</f>
        <v>1871.3600000000001</v>
      </c>
      <c r="V1508" s="16">
        <f>T1508-U1508</f>
        <v>0</v>
      </c>
      <c r="W1508" s="17"/>
      <c r="X1508" s="16"/>
      <c r="Y1508" s="13"/>
      <c r="Z1508" s="13" t="s">
        <v>35</v>
      </c>
    </row>
    <row r="1509" spans="1:26" x14ac:dyDescent="0.25">
      <c r="A1509" s="11">
        <v>45329</v>
      </c>
      <c r="B1509" s="12" t="s">
        <v>3703</v>
      </c>
      <c r="C1509" s="12" t="s">
        <v>3704</v>
      </c>
      <c r="D1509" s="12" t="s">
        <v>3705</v>
      </c>
      <c r="E1509" s="12" t="s">
        <v>111</v>
      </c>
      <c r="F1509" s="12" t="s">
        <v>45</v>
      </c>
      <c r="G1509" s="13" t="s">
        <v>46</v>
      </c>
      <c r="H1509" s="13" t="s">
        <v>31</v>
      </c>
      <c r="I1509" s="13" t="s">
        <v>40</v>
      </c>
      <c r="J1509" s="13" t="s">
        <v>41</v>
      </c>
      <c r="K1509" s="14">
        <v>11.34</v>
      </c>
      <c r="L1509" s="14">
        <v>8</v>
      </c>
      <c r="M1509" s="14">
        <v>1.4175</v>
      </c>
      <c r="N1509" s="14">
        <v>46</v>
      </c>
      <c r="O1509" s="14" t="s">
        <v>34</v>
      </c>
      <c r="P1509" s="14">
        <v>15</v>
      </c>
      <c r="Q1509" s="16">
        <f>(+K1509*N1509)-P1509</f>
        <v>506.64</v>
      </c>
      <c r="R1509" s="16">
        <v>0</v>
      </c>
      <c r="S1509" s="16">
        <f t="shared" ref="S1509" si="2225">+K1509*R1509</f>
        <v>0</v>
      </c>
      <c r="T1509" s="16">
        <f>+Q1509-S1509</f>
        <v>506.64</v>
      </c>
      <c r="U1509" s="16">
        <f t="shared" ref="U1509" si="2226">+T1509*0</f>
        <v>0</v>
      </c>
      <c r="V1509" s="16">
        <f t="shared" ref="V1509" si="2227">T1509-U1509</f>
        <v>506.64</v>
      </c>
      <c r="W1509" s="16"/>
      <c r="X1509" s="17"/>
      <c r="Y1509" s="13"/>
      <c r="Z1509" s="13" t="s">
        <v>35</v>
      </c>
    </row>
    <row r="1510" spans="1:26" x14ac:dyDescent="0.25">
      <c r="A1510" s="11">
        <v>45329</v>
      </c>
      <c r="B1510" s="12" t="s">
        <v>3706</v>
      </c>
      <c r="C1510" s="12" t="s">
        <v>3707</v>
      </c>
      <c r="D1510" s="12" t="s">
        <v>902</v>
      </c>
      <c r="E1510" s="12" t="s">
        <v>29</v>
      </c>
      <c r="F1510" s="12" t="s">
        <v>3708</v>
      </c>
      <c r="G1510" s="13" t="s">
        <v>904</v>
      </c>
      <c r="H1510" s="13" t="s">
        <v>31</v>
      </c>
      <c r="I1510" s="13" t="s">
        <v>58</v>
      </c>
      <c r="J1510" s="13" t="s">
        <v>59</v>
      </c>
      <c r="K1510" s="14">
        <v>32.159999999999997</v>
      </c>
      <c r="L1510" s="14">
        <v>20</v>
      </c>
      <c r="M1510" s="14">
        <v>1.6079999999999999</v>
      </c>
      <c r="N1510" s="14" t="s">
        <v>34</v>
      </c>
      <c r="O1510" s="14">
        <v>72</v>
      </c>
      <c r="P1510" s="14"/>
      <c r="Q1510" s="16">
        <f>L1510*O1510</f>
        <v>1440</v>
      </c>
      <c r="R1510" s="16">
        <v>0</v>
      </c>
      <c r="S1510" s="16">
        <f>L1510*R1510</f>
        <v>0</v>
      </c>
      <c r="T1510" s="16">
        <f>Q1510-S1510</f>
        <v>1440</v>
      </c>
      <c r="U1510" s="16">
        <f>T1510*0</f>
        <v>0</v>
      </c>
      <c r="V1510" s="16">
        <f>T1510-U1510</f>
        <v>1440</v>
      </c>
      <c r="W1510" s="16"/>
      <c r="X1510" s="16"/>
      <c r="Y1510" s="13"/>
      <c r="Z1510" s="13" t="s">
        <v>35</v>
      </c>
    </row>
    <row r="1511" spans="1:26" x14ac:dyDescent="0.25">
      <c r="A1511" s="11">
        <v>45329</v>
      </c>
      <c r="B1511" s="12" t="s">
        <v>3709</v>
      </c>
      <c r="C1511" s="12" t="s">
        <v>3710</v>
      </c>
      <c r="D1511" s="12" t="s">
        <v>89</v>
      </c>
      <c r="E1511" s="12" t="s">
        <v>29</v>
      </c>
      <c r="F1511" s="12"/>
      <c r="G1511" s="13" t="s">
        <v>63</v>
      </c>
      <c r="H1511" s="13" t="s">
        <v>31</v>
      </c>
      <c r="I1511" s="13" t="s">
        <v>40</v>
      </c>
      <c r="J1511" s="13" t="s">
        <v>41</v>
      </c>
      <c r="K1511" s="14">
        <v>42.56</v>
      </c>
      <c r="L1511" s="14">
        <v>29</v>
      </c>
      <c r="M1511" s="14">
        <v>1.4675862068965517</v>
      </c>
      <c r="N1511" s="14">
        <v>90</v>
      </c>
      <c r="O1511" s="14" t="s">
        <v>34</v>
      </c>
      <c r="P1511" s="14"/>
      <c r="Q1511" s="15">
        <f>+K1511*N1511</f>
        <v>3830.4</v>
      </c>
      <c r="R1511" s="16">
        <v>43</v>
      </c>
      <c r="S1511" s="16">
        <f>+K1511*R1511</f>
        <v>1830.0800000000002</v>
      </c>
      <c r="T1511" s="16">
        <f>+Q1511-S1511</f>
        <v>2000.32</v>
      </c>
      <c r="U1511" s="16">
        <f t="shared" ref="U1511" si="2228">+T1511*1</f>
        <v>2000.32</v>
      </c>
      <c r="V1511" s="16">
        <f t="shared" ref="V1511" si="2229">+T1511-U1511</f>
        <v>0</v>
      </c>
      <c r="W1511" s="17">
        <f>+K1511*40</f>
        <v>1702.4</v>
      </c>
      <c r="X1511" s="16"/>
      <c r="Y1511" s="13" t="s">
        <v>57</v>
      </c>
      <c r="Z1511" s="13" t="s">
        <v>65</v>
      </c>
    </row>
    <row r="1512" spans="1:26" x14ac:dyDescent="0.25">
      <c r="A1512" s="11">
        <v>45329</v>
      </c>
      <c r="B1512" s="12" t="s">
        <v>3711</v>
      </c>
      <c r="C1512" s="12" t="s">
        <v>3712</v>
      </c>
      <c r="D1512" s="12" t="s">
        <v>1797</v>
      </c>
      <c r="E1512" s="12" t="s">
        <v>29</v>
      </c>
      <c r="F1512" s="12" t="s">
        <v>45</v>
      </c>
      <c r="G1512" s="13" t="s">
        <v>46</v>
      </c>
      <c r="H1512" s="13" t="s">
        <v>93</v>
      </c>
      <c r="I1512" s="13" t="s">
        <v>93</v>
      </c>
      <c r="J1512" s="13" t="s">
        <v>94</v>
      </c>
      <c r="K1512" s="14">
        <v>34.86</v>
      </c>
      <c r="L1512" s="14">
        <v>25</v>
      </c>
      <c r="M1512" s="14">
        <v>1.3944000000000001</v>
      </c>
      <c r="N1512" s="14">
        <v>15</v>
      </c>
      <c r="O1512" s="14" t="s">
        <v>34</v>
      </c>
      <c r="P1512" s="14"/>
      <c r="Q1512" s="15">
        <f t="shared" ref="Q1512:Q1514" si="2230">+K1512*N1512</f>
        <v>522.9</v>
      </c>
      <c r="R1512" s="16">
        <v>0</v>
      </c>
      <c r="S1512" s="16">
        <f t="shared" ref="S1512:S1514" si="2231">+K1512*R1512</f>
        <v>0</v>
      </c>
      <c r="T1512" s="16">
        <f t="shared" ref="T1512:T1514" si="2232">+Q1512-S1512</f>
        <v>522.9</v>
      </c>
      <c r="U1512" s="16">
        <f>+T1512*0</f>
        <v>0</v>
      </c>
      <c r="V1512" s="16">
        <f>+T1512-U1512</f>
        <v>522.9</v>
      </c>
      <c r="W1512" s="17"/>
      <c r="X1512" s="17"/>
      <c r="Y1512" s="13"/>
      <c r="Z1512" s="13" t="s">
        <v>35</v>
      </c>
    </row>
    <row r="1513" spans="1:26" x14ac:dyDescent="0.25">
      <c r="A1513" s="11">
        <v>45329</v>
      </c>
      <c r="B1513" s="12" t="s">
        <v>3713</v>
      </c>
      <c r="C1513" s="12" t="s">
        <v>3714</v>
      </c>
      <c r="D1513" s="12" t="s">
        <v>3715</v>
      </c>
      <c r="E1513" s="12" t="s">
        <v>29</v>
      </c>
      <c r="F1513" s="12" t="s">
        <v>45</v>
      </c>
      <c r="G1513" s="13" t="s">
        <v>46</v>
      </c>
      <c r="H1513" s="13" t="s">
        <v>93</v>
      </c>
      <c r="I1513" s="13" t="s">
        <v>93</v>
      </c>
      <c r="J1513" s="13" t="s">
        <v>94</v>
      </c>
      <c r="K1513" s="14">
        <v>15.68</v>
      </c>
      <c r="L1513" s="14">
        <v>10</v>
      </c>
      <c r="M1513" s="14">
        <v>1.5680000000000001</v>
      </c>
      <c r="N1513" s="14">
        <v>15</v>
      </c>
      <c r="O1513" s="14" t="s">
        <v>34</v>
      </c>
      <c r="P1513" s="14"/>
      <c r="Q1513" s="15">
        <f t="shared" si="2230"/>
        <v>235.2</v>
      </c>
      <c r="R1513" s="16">
        <v>0</v>
      </c>
      <c r="S1513" s="16">
        <f t="shared" si="2231"/>
        <v>0</v>
      </c>
      <c r="T1513" s="16">
        <f t="shared" si="2232"/>
        <v>235.2</v>
      </c>
      <c r="U1513" s="16">
        <f>+T1513*0</f>
        <v>0</v>
      </c>
      <c r="V1513" s="16">
        <f>+T1513-U1513</f>
        <v>235.2</v>
      </c>
      <c r="W1513" s="17"/>
      <c r="X1513" s="17"/>
      <c r="Y1513" s="13"/>
      <c r="Z1513" s="13" t="s">
        <v>35</v>
      </c>
    </row>
    <row r="1514" spans="1:26" x14ac:dyDescent="0.25">
      <c r="A1514" s="11">
        <v>45329</v>
      </c>
      <c r="B1514" s="12" t="s">
        <v>3716</v>
      </c>
      <c r="C1514" s="12" t="s">
        <v>3717</v>
      </c>
      <c r="D1514" s="12" t="s">
        <v>110</v>
      </c>
      <c r="E1514" s="12" t="s">
        <v>29</v>
      </c>
      <c r="F1514" s="12" t="s">
        <v>45</v>
      </c>
      <c r="G1514" s="13" t="s">
        <v>46</v>
      </c>
      <c r="H1514" s="13" t="s">
        <v>31</v>
      </c>
      <c r="I1514" s="13" t="s">
        <v>69</v>
      </c>
      <c r="J1514" s="13" t="s">
        <v>70</v>
      </c>
      <c r="K1514" s="14">
        <v>9.24</v>
      </c>
      <c r="L1514" s="14">
        <v>6</v>
      </c>
      <c r="M1514" s="14">
        <v>1.54</v>
      </c>
      <c r="N1514" s="14">
        <v>46</v>
      </c>
      <c r="O1514" s="14" t="s">
        <v>34</v>
      </c>
      <c r="P1514" s="14"/>
      <c r="Q1514" s="15">
        <f t="shared" si="2230"/>
        <v>425.04</v>
      </c>
      <c r="R1514" s="16">
        <v>0</v>
      </c>
      <c r="S1514" s="16">
        <f t="shared" si="2231"/>
        <v>0</v>
      </c>
      <c r="T1514" s="16">
        <f t="shared" si="2232"/>
        <v>425.04</v>
      </c>
      <c r="U1514" s="16">
        <f t="shared" ref="U1514" si="2233">+T1514*0</f>
        <v>0</v>
      </c>
      <c r="V1514" s="16">
        <f>+T1514-U1514</f>
        <v>425.04</v>
      </c>
      <c r="W1514" s="16"/>
      <c r="X1514" s="17"/>
      <c r="Y1514" s="13"/>
      <c r="Z1514" s="13" t="s">
        <v>35</v>
      </c>
    </row>
    <row r="1515" spans="1:26" x14ac:dyDescent="0.25">
      <c r="A1515" s="11">
        <v>45329</v>
      </c>
      <c r="B1515" s="12" t="s">
        <v>3718</v>
      </c>
      <c r="C1515" s="12" t="s">
        <v>3719</v>
      </c>
      <c r="D1515" s="12" t="s">
        <v>100</v>
      </c>
      <c r="E1515" s="12" t="s">
        <v>29</v>
      </c>
      <c r="F1515" s="12">
        <v>2129</v>
      </c>
      <c r="G1515" s="13" t="s">
        <v>101</v>
      </c>
      <c r="H1515" s="13" t="s">
        <v>31</v>
      </c>
      <c r="I1515" s="13" t="s">
        <v>69</v>
      </c>
      <c r="J1515" s="13" t="s">
        <v>70</v>
      </c>
      <c r="K1515" s="14">
        <v>36.159999999999997</v>
      </c>
      <c r="L1515" s="14">
        <v>25</v>
      </c>
      <c r="M1515" s="14">
        <v>1.4463999999999999</v>
      </c>
      <c r="N1515" s="14">
        <v>46</v>
      </c>
      <c r="O1515" s="14" t="s">
        <v>34</v>
      </c>
      <c r="P1515" s="14"/>
      <c r="Q1515" s="15">
        <f>K1515*N1515</f>
        <v>1663.36</v>
      </c>
      <c r="R1515" s="16">
        <v>0</v>
      </c>
      <c r="S1515" s="16">
        <f>K1515*R1515</f>
        <v>0</v>
      </c>
      <c r="T1515" s="16">
        <f t="shared" ref="T1515" si="2234">Q1515-S1515</f>
        <v>1663.36</v>
      </c>
      <c r="U1515" s="16">
        <f t="shared" ref="U1515" si="2235">T1515*1</f>
        <v>1663.36</v>
      </c>
      <c r="V1515" s="16">
        <f t="shared" ref="V1515:V1516" si="2236">T1515-U1515</f>
        <v>0</v>
      </c>
      <c r="W1515" s="17">
        <v>0</v>
      </c>
      <c r="X1515" s="17"/>
      <c r="Y1515" s="13"/>
      <c r="Z1515" s="13" t="s">
        <v>35</v>
      </c>
    </row>
    <row r="1516" spans="1:26" x14ac:dyDescent="0.25">
      <c r="A1516" s="11">
        <v>45329</v>
      </c>
      <c r="B1516" s="12" t="s">
        <v>3720</v>
      </c>
      <c r="C1516" s="12" t="s">
        <v>3721</v>
      </c>
      <c r="D1516" s="12" t="s">
        <v>183</v>
      </c>
      <c r="E1516" s="12" t="s">
        <v>111</v>
      </c>
      <c r="F1516" s="12" t="s">
        <v>45</v>
      </c>
      <c r="G1516" s="13" t="s">
        <v>46</v>
      </c>
      <c r="H1516" s="13" t="s">
        <v>31</v>
      </c>
      <c r="I1516" s="13" t="s">
        <v>58</v>
      </c>
      <c r="J1516" s="13" t="s">
        <v>59</v>
      </c>
      <c r="K1516" s="14">
        <v>17.02</v>
      </c>
      <c r="L1516" s="14">
        <v>10</v>
      </c>
      <c r="M1516" s="14">
        <v>1.702</v>
      </c>
      <c r="N1516" s="14">
        <v>45</v>
      </c>
      <c r="O1516" s="14" t="s">
        <v>34</v>
      </c>
      <c r="P1516" s="14">
        <v>15</v>
      </c>
      <c r="Q1516" s="16">
        <f>(+K1516*N1516)-P1516</f>
        <v>750.9</v>
      </c>
      <c r="R1516" s="16">
        <v>0</v>
      </c>
      <c r="S1516" s="16">
        <f t="shared" ref="S1516:S1520" si="2237">+K1516*R1516</f>
        <v>0</v>
      </c>
      <c r="T1516" s="16">
        <f>+Q1516-S1516</f>
        <v>750.9</v>
      </c>
      <c r="U1516" s="16">
        <f t="shared" ref="U1516" si="2238">+T1516*0</f>
        <v>0</v>
      </c>
      <c r="V1516" s="16">
        <f t="shared" si="2236"/>
        <v>750.9</v>
      </c>
      <c r="W1516" s="17"/>
      <c r="X1516" s="17"/>
      <c r="Y1516" s="13"/>
      <c r="Z1516" s="13" t="s">
        <v>35</v>
      </c>
    </row>
    <row r="1517" spans="1:26" x14ac:dyDescent="0.25">
      <c r="A1517" s="11">
        <v>45329</v>
      </c>
      <c r="B1517" s="12" t="s">
        <v>3722</v>
      </c>
      <c r="C1517" s="12" t="s">
        <v>3723</v>
      </c>
      <c r="D1517" s="12" t="s">
        <v>92</v>
      </c>
      <c r="E1517" s="12" t="s">
        <v>29</v>
      </c>
      <c r="F1517" s="12" t="s">
        <v>45</v>
      </c>
      <c r="G1517" s="13" t="s">
        <v>46</v>
      </c>
      <c r="H1517" s="13" t="s">
        <v>93</v>
      </c>
      <c r="I1517" s="13" t="s">
        <v>93</v>
      </c>
      <c r="J1517" s="13" t="s">
        <v>94</v>
      </c>
      <c r="K1517" s="14">
        <v>35.4</v>
      </c>
      <c r="L1517" s="14">
        <v>25</v>
      </c>
      <c r="M1517" s="14">
        <v>1.4159999999999999</v>
      </c>
      <c r="N1517" s="14">
        <v>15</v>
      </c>
      <c r="O1517" s="14" t="s">
        <v>34</v>
      </c>
      <c r="P1517" s="14"/>
      <c r="Q1517" s="15">
        <f t="shared" ref="Q1517:Q1520" si="2239">+K1517*N1517</f>
        <v>531</v>
      </c>
      <c r="R1517" s="16">
        <v>0</v>
      </c>
      <c r="S1517" s="16">
        <f t="shared" si="2237"/>
        <v>0</v>
      </c>
      <c r="T1517" s="16">
        <f t="shared" ref="T1517:T1520" si="2240">+Q1517-S1517</f>
        <v>531</v>
      </c>
      <c r="U1517" s="16">
        <f>+T1517*0</f>
        <v>0</v>
      </c>
      <c r="V1517" s="16">
        <f>+T1517-U1517</f>
        <v>531</v>
      </c>
      <c r="W1517" s="17"/>
      <c r="X1517" s="16"/>
      <c r="Y1517" s="13"/>
      <c r="Z1517" s="13" t="s">
        <v>35</v>
      </c>
    </row>
    <row r="1518" spans="1:26" x14ac:dyDescent="0.25">
      <c r="A1518" s="11">
        <v>45329</v>
      </c>
      <c r="B1518" s="12" t="s">
        <v>3724</v>
      </c>
      <c r="C1518" s="12" t="s">
        <v>3725</v>
      </c>
      <c r="D1518" s="12" t="s">
        <v>462</v>
      </c>
      <c r="E1518" s="12" t="s">
        <v>29</v>
      </c>
      <c r="F1518" s="12" t="s">
        <v>45</v>
      </c>
      <c r="G1518" s="13" t="s">
        <v>46</v>
      </c>
      <c r="H1518" s="13" t="s">
        <v>47</v>
      </c>
      <c r="I1518" s="13" t="s">
        <v>307</v>
      </c>
      <c r="J1518" s="13" t="s">
        <v>308</v>
      </c>
      <c r="K1518" s="14">
        <v>16.32</v>
      </c>
      <c r="L1518" s="14">
        <v>10</v>
      </c>
      <c r="M1518" s="14">
        <v>1.6320000000000001</v>
      </c>
      <c r="N1518" s="14">
        <v>34</v>
      </c>
      <c r="O1518" s="14" t="s">
        <v>34</v>
      </c>
      <c r="P1518" s="14"/>
      <c r="Q1518" s="15">
        <f t="shared" si="2239"/>
        <v>554.88</v>
      </c>
      <c r="R1518" s="16">
        <v>0</v>
      </c>
      <c r="S1518" s="16">
        <f t="shared" si="2237"/>
        <v>0</v>
      </c>
      <c r="T1518" s="16">
        <f t="shared" si="2240"/>
        <v>554.88</v>
      </c>
      <c r="U1518" s="16">
        <f>+T1518*0</f>
        <v>0</v>
      </c>
      <c r="V1518" s="16">
        <f>+T1518-U1518</f>
        <v>554.88</v>
      </c>
      <c r="W1518" s="16"/>
      <c r="X1518" s="17"/>
      <c r="Y1518" s="13"/>
      <c r="Z1518" s="13" t="s">
        <v>35</v>
      </c>
    </row>
    <row r="1519" spans="1:26" x14ac:dyDescent="0.25">
      <c r="A1519" s="11">
        <v>45329</v>
      </c>
      <c r="B1519" s="12" t="s">
        <v>3726</v>
      </c>
      <c r="C1519" s="12" t="s">
        <v>3727</v>
      </c>
      <c r="D1519" s="12" t="s">
        <v>52</v>
      </c>
      <c r="E1519" s="12" t="s">
        <v>29</v>
      </c>
      <c r="F1519" s="12" t="s">
        <v>45</v>
      </c>
      <c r="G1519" s="13" t="s">
        <v>46</v>
      </c>
      <c r="H1519" s="13" t="s">
        <v>93</v>
      </c>
      <c r="I1519" s="13" t="s">
        <v>93</v>
      </c>
      <c r="J1519" s="13" t="s">
        <v>94</v>
      </c>
      <c r="K1519" s="14">
        <v>37.94</v>
      </c>
      <c r="L1519" s="14">
        <v>22</v>
      </c>
      <c r="M1519" s="14">
        <v>1.7245454545454544</v>
      </c>
      <c r="N1519" s="14">
        <v>15</v>
      </c>
      <c r="O1519" s="14" t="s">
        <v>34</v>
      </c>
      <c r="P1519" s="14"/>
      <c r="Q1519" s="15">
        <f t="shared" si="2239"/>
        <v>569.09999999999991</v>
      </c>
      <c r="R1519" s="16">
        <v>0</v>
      </c>
      <c r="S1519" s="16">
        <f t="shared" si="2237"/>
        <v>0</v>
      </c>
      <c r="T1519" s="16">
        <f t="shared" si="2240"/>
        <v>569.09999999999991</v>
      </c>
      <c r="U1519" s="16">
        <f>+T1519*0</f>
        <v>0</v>
      </c>
      <c r="V1519" s="16">
        <f>+T1519-U1519</f>
        <v>569.09999999999991</v>
      </c>
      <c r="W1519" s="16"/>
      <c r="X1519" s="16"/>
      <c r="Y1519" s="13"/>
      <c r="Z1519" s="13" t="s">
        <v>35</v>
      </c>
    </row>
    <row r="1520" spans="1:26" x14ac:dyDescent="0.25">
      <c r="A1520" s="11">
        <v>45329</v>
      </c>
      <c r="B1520" s="12" t="s">
        <v>3728</v>
      </c>
      <c r="C1520" s="12" t="s">
        <v>3729</v>
      </c>
      <c r="D1520" s="12" t="s">
        <v>306</v>
      </c>
      <c r="E1520" s="12" t="s">
        <v>29</v>
      </c>
      <c r="F1520" s="12" t="s">
        <v>45</v>
      </c>
      <c r="G1520" s="13" t="s">
        <v>46</v>
      </c>
      <c r="H1520" s="13" t="s">
        <v>93</v>
      </c>
      <c r="I1520" s="13" t="s">
        <v>93</v>
      </c>
      <c r="J1520" s="13" t="s">
        <v>94</v>
      </c>
      <c r="K1520" s="14">
        <v>37.880000000000003</v>
      </c>
      <c r="L1520" s="14">
        <v>22</v>
      </c>
      <c r="M1520" s="14">
        <v>1.7218181818181819</v>
      </c>
      <c r="N1520" s="14">
        <v>15</v>
      </c>
      <c r="O1520" s="14" t="s">
        <v>34</v>
      </c>
      <c r="P1520" s="14"/>
      <c r="Q1520" s="15">
        <f t="shared" si="2239"/>
        <v>568.20000000000005</v>
      </c>
      <c r="R1520" s="16">
        <v>0</v>
      </c>
      <c r="S1520" s="16">
        <f t="shared" si="2237"/>
        <v>0</v>
      </c>
      <c r="T1520" s="16">
        <f t="shared" si="2240"/>
        <v>568.20000000000005</v>
      </c>
      <c r="U1520" s="16">
        <f>+T1520*0</f>
        <v>0</v>
      </c>
      <c r="V1520" s="16">
        <f>+T1520-U1520</f>
        <v>568.20000000000005</v>
      </c>
      <c r="W1520" s="16"/>
      <c r="X1520" s="17"/>
      <c r="Y1520" s="13"/>
      <c r="Z1520" s="13" t="s">
        <v>35</v>
      </c>
    </row>
    <row r="1521" spans="1:26" x14ac:dyDescent="0.25">
      <c r="A1521" s="11">
        <v>45329</v>
      </c>
      <c r="B1521" s="12" t="s">
        <v>3730</v>
      </c>
      <c r="C1521" s="12" t="s">
        <v>3731</v>
      </c>
      <c r="D1521" s="12" t="s">
        <v>208</v>
      </c>
      <c r="E1521" s="12" t="s">
        <v>29</v>
      </c>
      <c r="F1521" s="12"/>
      <c r="G1521" s="13" t="s">
        <v>63</v>
      </c>
      <c r="H1521" s="13" t="s">
        <v>31</v>
      </c>
      <c r="I1521" s="13" t="s">
        <v>69</v>
      </c>
      <c r="J1521" s="13" t="s">
        <v>70</v>
      </c>
      <c r="K1521" s="14">
        <v>41.6</v>
      </c>
      <c r="L1521" s="14">
        <v>28</v>
      </c>
      <c r="M1521" s="14">
        <v>1.4857142857142858</v>
      </c>
      <c r="N1521" s="14">
        <v>92</v>
      </c>
      <c r="O1521" s="14" t="s">
        <v>34</v>
      </c>
      <c r="P1521" s="14"/>
      <c r="Q1521" s="15">
        <f>+K1521*N1521</f>
        <v>3827.2000000000003</v>
      </c>
      <c r="R1521" s="16">
        <v>43</v>
      </c>
      <c r="S1521" s="16">
        <f>+K1521*R1521</f>
        <v>1788.8</v>
      </c>
      <c r="T1521" s="16">
        <f>+Q1521-S1521</f>
        <v>2038.4000000000003</v>
      </c>
      <c r="U1521" s="16">
        <f t="shared" ref="U1521" si="2241">+T1521*1</f>
        <v>2038.4000000000003</v>
      </c>
      <c r="V1521" s="16">
        <f t="shared" ref="V1521" si="2242">+T1521-U1521</f>
        <v>0</v>
      </c>
      <c r="W1521" s="17">
        <f>+K1521*40</f>
        <v>1664</v>
      </c>
      <c r="X1521" s="17"/>
      <c r="Y1521" s="13" t="s">
        <v>57</v>
      </c>
      <c r="Z1521" s="13" t="s">
        <v>65</v>
      </c>
    </row>
    <row r="1522" spans="1:26" x14ac:dyDescent="0.25">
      <c r="A1522" s="11">
        <v>45329</v>
      </c>
      <c r="B1522" s="12" t="s">
        <v>3732</v>
      </c>
      <c r="C1522" s="12" t="s">
        <v>3733</v>
      </c>
      <c r="D1522" s="12" t="s">
        <v>144</v>
      </c>
      <c r="E1522" s="12" t="s">
        <v>29</v>
      </c>
      <c r="F1522" s="12">
        <v>1808</v>
      </c>
      <c r="G1522" s="13" t="s">
        <v>145</v>
      </c>
      <c r="H1522" s="13" t="s">
        <v>31</v>
      </c>
      <c r="I1522" s="13" t="s">
        <v>40</v>
      </c>
      <c r="J1522" s="13" t="s">
        <v>41</v>
      </c>
      <c r="K1522" s="14">
        <v>36.92</v>
      </c>
      <c r="L1522" s="14">
        <v>25</v>
      </c>
      <c r="M1522" s="14">
        <v>1.4768000000000001</v>
      </c>
      <c r="N1522" s="14">
        <v>46</v>
      </c>
      <c r="O1522" s="14" t="s">
        <v>34</v>
      </c>
      <c r="P1522" s="14"/>
      <c r="Q1522" s="16">
        <f>K1522*N1522</f>
        <v>1698.3200000000002</v>
      </c>
      <c r="R1522" s="16">
        <v>0</v>
      </c>
      <c r="S1522" s="16">
        <f>K1522*R1522</f>
        <v>0</v>
      </c>
      <c r="T1522" s="16">
        <f>Q1522-S1522</f>
        <v>1698.3200000000002</v>
      </c>
      <c r="U1522" s="16">
        <f>T1522*1</f>
        <v>1698.3200000000002</v>
      </c>
      <c r="V1522" s="16">
        <f>T1522-U1522</f>
        <v>0</v>
      </c>
      <c r="W1522" s="17"/>
      <c r="X1522" s="17"/>
      <c r="Y1522" s="13"/>
      <c r="Z1522" s="13" t="s">
        <v>35</v>
      </c>
    </row>
    <row r="1523" spans="1:26" x14ac:dyDescent="0.25">
      <c r="A1523" s="11">
        <v>45329</v>
      </c>
      <c r="B1523" s="12" t="s">
        <v>3734</v>
      </c>
      <c r="C1523" s="12" t="s">
        <v>3735</v>
      </c>
      <c r="D1523" s="12" t="s">
        <v>410</v>
      </c>
      <c r="E1523" s="12" t="s">
        <v>29</v>
      </c>
      <c r="F1523" s="12">
        <v>1809</v>
      </c>
      <c r="G1523" s="13" t="s">
        <v>145</v>
      </c>
      <c r="H1523" s="13" t="s">
        <v>31</v>
      </c>
      <c r="I1523" s="13" t="s">
        <v>69</v>
      </c>
      <c r="J1523" s="13" t="s">
        <v>70</v>
      </c>
      <c r="K1523" s="14">
        <v>37.46</v>
      </c>
      <c r="L1523" s="14">
        <v>25</v>
      </c>
      <c r="M1523" s="14">
        <v>1.4984</v>
      </c>
      <c r="N1523" s="14">
        <v>48</v>
      </c>
      <c r="O1523" s="14" t="s">
        <v>34</v>
      </c>
      <c r="P1523" s="14"/>
      <c r="Q1523" s="16">
        <f>K1523*N1523</f>
        <v>1798.08</v>
      </c>
      <c r="R1523" s="16">
        <v>0</v>
      </c>
      <c r="S1523" s="16">
        <f>K1523*R1523</f>
        <v>0</v>
      </c>
      <c r="T1523" s="16">
        <f>Q1523-S1523</f>
        <v>1798.08</v>
      </c>
      <c r="U1523" s="16">
        <f>T1523*1</f>
        <v>1798.08</v>
      </c>
      <c r="V1523" s="16">
        <f>T1523-U1523</f>
        <v>0</v>
      </c>
      <c r="W1523" s="16"/>
      <c r="X1523" s="17"/>
      <c r="Y1523" s="13"/>
      <c r="Z1523" s="13" t="s">
        <v>35</v>
      </c>
    </row>
    <row r="1524" spans="1:26" x14ac:dyDescent="0.25">
      <c r="A1524" s="11">
        <v>45329</v>
      </c>
      <c r="B1524" s="12" t="s">
        <v>3736</v>
      </c>
      <c r="C1524" s="12" t="s">
        <v>3737</v>
      </c>
      <c r="D1524" s="12" t="s">
        <v>86</v>
      </c>
      <c r="E1524" s="12" t="s">
        <v>29</v>
      </c>
      <c r="F1524" s="12" t="s">
        <v>45</v>
      </c>
      <c r="G1524" s="13" t="s">
        <v>46</v>
      </c>
      <c r="H1524" s="13" t="s">
        <v>93</v>
      </c>
      <c r="I1524" s="13" t="s">
        <v>93</v>
      </c>
      <c r="J1524" s="13" t="s">
        <v>94</v>
      </c>
      <c r="K1524" s="14">
        <v>37.78</v>
      </c>
      <c r="L1524" s="14">
        <v>23</v>
      </c>
      <c r="M1524" s="14">
        <v>1.6426086956521739</v>
      </c>
      <c r="N1524" s="14">
        <v>15</v>
      </c>
      <c r="O1524" s="14" t="s">
        <v>34</v>
      </c>
      <c r="P1524" s="14"/>
      <c r="Q1524" s="15">
        <f t="shared" ref="Q1524:Q1526" si="2243">+K1524*N1524</f>
        <v>566.70000000000005</v>
      </c>
      <c r="R1524" s="16">
        <v>0</v>
      </c>
      <c r="S1524" s="16">
        <f t="shared" ref="S1524:S1526" si="2244">+K1524*R1524</f>
        <v>0</v>
      </c>
      <c r="T1524" s="16">
        <f t="shared" ref="T1524:T1526" si="2245">+Q1524-S1524</f>
        <v>566.70000000000005</v>
      </c>
      <c r="U1524" s="16">
        <f>+T1524*0</f>
        <v>0</v>
      </c>
      <c r="V1524" s="16">
        <f>+T1524-U1524</f>
        <v>566.70000000000005</v>
      </c>
      <c r="W1524" s="16"/>
      <c r="X1524" s="16"/>
      <c r="Y1524" s="13"/>
      <c r="Z1524" s="13" t="s">
        <v>35</v>
      </c>
    </row>
    <row r="1525" spans="1:26" x14ac:dyDescent="0.25">
      <c r="A1525" s="11">
        <v>45329</v>
      </c>
      <c r="B1525" s="12" t="s">
        <v>3738</v>
      </c>
      <c r="C1525" s="12" t="s">
        <v>3739</v>
      </c>
      <c r="D1525" s="12" t="s">
        <v>73</v>
      </c>
      <c r="E1525" s="12" t="s">
        <v>29</v>
      </c>
      <c r="F1525" s="12" t="s">
        <v>45</v>
      </c>
      <c r="G1525" s="13" t="s">
        <v>46</v>
      </c>
      <c r="H1525" s="13" t="s">
        <v>93</v>
      </c>
      <c r="I1525" s="13" t="s">
        <v>93</v>
      </c>
      <c r="J1525" s="13" t="s">
        <v>94</v>
      </c>
      <c r="K1525" s="14">
        <v>39.1</v>
      </c>
      <c r="L1525" s="14">
        <v>24</v>
      </c>
      <c r="M1525" s="14">
        <v>1.6291666666666667</v>
      </c>
      <c r="N1525" s="14">
        <v>15</v>
      </c>
      <c r="O1525" s="14" t="s">
        <v>34</v>
      </c>
      <c r="P1525" s="14"/>
      <c r="Q1525" s="15">
        <f t="shared" si="2243"/>
        <v>586.5</v>
      </c>
      <c r="R1525" s="16">
        <v>0</v>
      </c>
      <c r="S1525" s="16">
        <f t="shared" si="2244"/>
        <v>0</v>
      </c>
      <c r="T1525" s="16">
        <f t="shared" si="2245"/>
        <v>586.5</v>
      </c>
      <c r="U1525" s="16">
        <f>+T1525*0</f>
        <v>0</v>
      </c>
      <c r="V1525" s="16">
        <f>+T1525-U1525</f>
        <v>586.5</v>
      </c>
      <c r="W1525" s="16"/>
      <c r="X1525" s="16"/>
      <c r="Y1525" s="13"/>
      <c r="Z1525" s="13" t="s">
        <v>35</v>
      </c>
    </row>
    <row r="1526" spans="1:26" x14ac:dyDescent="0.25">
      <c r="A1526" s="11">
        <v>45329</v>
      </c>
      <c r="B1526" s="12" t="s">
        <v>3740</v>
      </c>
      <c r="C1526" s="12" t="s">
        <v>3741</v>
      </c>
      <c r="D1526" s="12" t="s">
        <v>1797</v>
      </c>
      <c r="E1526" s="12" t="s">
        <v>29</v>
      </c>
      <c r="F1526" s="12" t="s">
        <v>45</v>
      </c>
      <c r="G1526" s="13" t="s">
        <v>46</v>
      </c>
      <c r="H1526" s="13" t="s">
        <v>93</v>
      </c>
      <c r="I1526" s="13" t="s">
        <v>93</v>
      </c>
      <c r="J1526" s="13" t="s">
        <v>94</v>
      </c>
      <c r="K1526" s="14">
        <v>36.42</v>
      </c>
      <c r="L1526" s="14">
        <v>22</v>
      </c>
      <c r="M1526" s="14">
        <v>1.6554545454545455</v>
      </c>
      <c r="N1526" s="14">
        <v>15</v>
      </c>
      <c r="O1526" s="14" t="s">
        <v>34</v>
      </c>
      <c r="P1526" s="14"/>
      <c r="Q1526" s="15">
        <f t="shared" si="2243"/>
        <v>546.30000000000007</v>
      </c>
      <c r="R1526" s="16">
        <v>0</v>
      </c>
      <c r="S1526" s="16">
        <f t="shared" si="2244"/>
        <v>0</v>
      </c>
      <c r="T1526" s="16">
        <f t="shared" si="2245"/>
        <v>546.30000000000007</v>
      </c>
      <c r="U1526" s="16">
        <f>+T1526*0</f>
        <v>0</v>
      </c>
      <c r="V1526" s="16">
        <f>+T1526-U1526</f>
        <v>546.30000000000007</v>
      </c>
      <c r="W1526" s="16"/>
      <c r="X1526" s="17"/>
      <c r="Y1526" s="13"/>
      <c r="Z1526" s="13" t="s">
        <v>35</v>
      </c>
    </row>
    <row r="1527" spans="1:26" x14ac:dyDescent="0.25">
      <c r="A1527" s="11">
        <v>45329</v>
      </c>
      <c r="B1527" s="12" t="s">
        <v>3742</v>
      </c>
      <c r="C1527" s="12" t="s">
        <v>3743</v>
      </c>
      <c r="D1527" s="12" t="s">
        <v>89</v>
      </c>
      <c r="E1527" s="12" t="s">
        <v>29</v>
      </c>
      <c r="F1527" s="12"/>
      <c r="G1527" s="13" t="s">
        <v>63</v>
      </c>
      <c r="H1527" s="13" t="s">
        <v>31</v>
      </c>
      <c r="I1527" s="13" t="s">
        <v>40</v>
      </c>
      <c r="J1527" s="13" t="s">
        <v>41</v>
      </c>
      <c r="K1527" s="14">
        <v>42.54</v>
      </c>
      <c r="L1527" s="14">
        <v>29</v>
      </c>
      <c r="M1527" s="14">
        <v>1.4668965517241379</v>
      </c>
      <c r="N1527" s="14">
        <v>90</v>
      </c>
      <c r="O1527" s="14" t="s">
        <v>34</v>
      </c>
      <c r="P1527" s="14"/>
      <c r="Q1527" s="15">
        <f>+K1527*N1527</f>
        <v>3828.6</v>
      </c>
      <c r="R1527" s="16">
        <v>43</v>
      </c>
      <c r="S1527" s="16">
        <f>+K1527*R1527</f>
        <v>1829.22</v>
      </c>
      <c r="T1527" s="16">
        <f>+Q1527-S1527</f>
        <v>1999.3799999999999</v>
      </c>
      <c r="U1527" s="16">
        <f t="shared" ref="U1527" si="2246">+T1527*1</f>
        <v>1999.3799999999999</v>
      </c>
      <c r="V1527" s="16">
        <f t="shared" ref="V1527" si="2247">+T1527-U1527</f>
        <v>0</v>
      </c>
      <c r="W1527" s="17">
        <f>+K1527*40</f>
        <v>1701.6</v>
      </c>
      <c r="X1527" s="16"/>
      <c r="Y1527" s="13" t="s">
        <v>57</v>
      </c>
      <c r="Z1527" s="13" t="s">
        <v>65</v>
      </c>
    </row>
    <row r="1528" spans="1:26" x14ac:dyDescent="0.25">
      <c r="A1528" s="11">
        <v>45329</v>
      </c>
      <c r="B1528" s="12" t="s">
        <v>828</v>
      </c>
      <c r="C1528" s="12" t="s">
        <v>3744</v>
      </c>
      <c r="D1528" s="12" t="s">
        <v>413</v>
      </c>
      <c r="E1528" s="12" t="s">
        <v>29</v>
      </c>
      <c r="F1528" s="12">
        <v>1810</v>
      </c>
      <c r="G1528" s="13" t="s">
        <v>145</v>
      </c>
      <c r="H1528" s="13" t="s">
        <v>31</v>
      </c>
      <c r="I1528" s="13" t="s">
        <v>58</v>
      </c>
      <c r="J1528" s="13" t="s">
        <v>59</v>
      </c>
      <c r="K1528" s="14">
        <v>45.38</v>
      </c>
      <c r="L1528" s="14">
        <v>25</v>
      </c>
      <c r="M1528" s="14">
        <v>1.8152000000000001</v>
      </c>
      <c r="N1528" s="14">
        <v>43</v>
      </c>
      <c r="O1528" s="14" t="s">
        <v>34</v>
      </c>
      <c r="P1528" s="14"/>
      <c r="Q1528" s="16">
        <f>K1528*N1528</f>
        <v>1951.3400000000001</v>
      </c>
      <c r="R1528" s="16">
        <v>0</v>
      </c>
      <c r="S1528" s="16">
        <f>K1528*R1528</f>
        <v>0</v>
      </c>
      <c r="T1528" s="16">
        <f>Q1528-S1528</f>
        <v>1951.3400000000001</v>
      </c>
      <c r="U1528" s="16">
        <f>T1528*1</f>
        <v>1951.3400000000001</v>
      </c>
      <c r="V1528" s="16">
        <f>T1528-U1528</f>
        <v>0</v>
      </c>
      <c r="W1528" s="16"/>
      <c r="X1528" s="17"/>
      <c r="Y1528" s="13"/>
      <c r="Z1528" s="13" t="s">
        <v>35</v>
      </c>
    </row>
    <row r="1529" spans="1:26" x14ac:dyDescent="0.25">
      <c r="A1529" s="11">
        <v>45329</v>
      </c>
      <c r="B1529" s="12" t="s">
        <v>3745</v>
      </c>
      <c r="C1529" s="12" t="s">
        <v>3746</v>
      </c>
      <c r="D1529" s="12" t="s">
        <v>801</v>
      </c>
      <c r="E1529" s="12" t="s">
        <v>29</v>
      </c>
      <c r="F1529" s="12">
        <v>661</v>
      </c>
      <c r="G1529" s="13" t="s">
        <v>101</v>
      </c>
      <c r="H1529" s="13" t="s">
        <v>31</v>
      </c>
      <c r="I1529" s="13" t="s">
        <v>40</v>
      </c>
      <c r="J1529" s="13" t="s">
        <v>41</v>
      </c>
      <c r="K1529" s="14">
        <v>34.76</v>
      </c>
      <c r="L1529" s="14">
        <v>25</v>
      </c>
      <c r="M1529" s="14">
        <v>1.3903999999999999</v>
      </c>
      <c r="N1529" s="14">
        <v>45</v>
      </c>
      <c r="O1529" s="14" t="s">
        <v>34</v>
      </c>
      <c r="P1529" s="14"/>
      <c r="Q1529" s="15">
        <f>K1529*N1529</f>
        <v>1564.1999999999998</v>
      </c>
      <c r="R1529" s="16">
        <v>0</v>
      </c>
      <c r="S1529" s="16">
        <f>K1529*R1529</f>
        <v>0</v>
      </c>
      <c r="T1529" s="16">
        <f>Q1529-S1529</f>
        <v>1564.1999999999998</v>
      </c>
      <c r="U1529" s="16">
        <f>T1529*1</f>
        <v>1564.1999999999998</v>
      </c>
      <c r="V1529" s="16">
        <f>T1529-U1529</f>
        <v>0</v>
      </c>
      <c r="W1529" s="17">
        <v>0</v>
      </c>
      <c r="X1529" s="16"/>
      <c r="Y1529" s="13"/>
      <c r="Z1529" s="13" t="s">
        <v>35</v>
      </c>
    </row>
    <row r="1530" spans="1:26" x14ac:dyDescent="0.25">
      <c r="A1530" s="11">
        <v>45329</v>
      </c>
      <c r="B1530" s="12" t="s">
        <v>3747</v>
      </c>
      <c r="C1530" s="12" t="s">
        <v>3748</v>
      </c>
      <c r="D1530" s="12" t="s">
        <v>100</v>
      </c>
      <c r="E1530" s="12" t="s">
        <v>29</v>
      </c>
      <c r="F1530" s="12">
        <v>2130</v>
      </c>
      <c r="G1530" s="13" t="s">
        <v>101</v>
      </c>
      <c r="H1530" s="13" t="s">
        <v>31</v>
      </c>
      <c r="I1530" s="13" t="s">
        <v>40</v>
      </c>
      <c r="J1530" s="13" t="s">
        <v>41</v>
      </c>
      <c r="K1530" s="14">
        <v>33.94</v>
      </c>
      <c r="L1530" s="14">
        <v>25</v>
      </c>
      <c r="M1530" s="14">
        <v>1.3575999999999999</v>
      </c>
      <c r="N1530" s="14">
        <v>45</v>
      </c>
      <c r="O1530" s="14" t="s">
        <v>34</v>
      </c>
      <c r="P1530" s="14"/>
      <c r="Q1530" s="15">
        <f>K1530*N1530</f>
        <v>1527.3</v>
      </c>
      <c r="R1530" s="16">
        <v>0</v>
      </c>
      <c r="S1530" s="16">
        <f>K1530*R1530</f>
        <v>0</v>
      </c>
      <c r="T1530" s="16">
        <f>Q1530-S1530</f>
        <v>1527.3</v>
      </c>
      <c r="U1530" s="16">
        <f>T1530*1</f>
        <v>1527.3</v>
      </c>
      <c r="V1530" s="16">
        <f>T1530-U1530</f>
        <v>0</v>
      </c>
      <c r="W1530" s="17">
        <v>0</v>
      </c>
      <c r="X1530" s="17"/>
      <c r="Y1530" s="13"/>
      <c r="Z1530" s="13" t="s">
        <v>35</v>
      </c>
    </row>
    <row r="1531" spans="1:26" x14ac:dyDescent="0.25">
      <c r="A1531" s="11">
        <v>45329</v>
      </c>
      <c r="B1531" s="12" t="s">
        <v>3749</v>
      </c>
      <c r="C1531" s="12" t="s">
        <v>3750</v>
      </c>
      <c r="D1531" s="12" t="s">
        <v>848</v>
      </c>
      <c r="E1531" s="12" t="s">
        <v>29</v>
      </c>
      <c r="F1531" s="12">
        <v>2416</v>
      </c>
      <c r="G1531" s="13" t="s">
        <v>101</v>
      </c>
      <c r="H1531" s="13" t="s">
        <v>31</v>
      </c>
      <c r="I1531" s="13" t="s">
        <v>40</v>
      </c>
      <c r="J1531" s="13" t="s">
        <v>41</v>
      </c>
      <c r="K1531" s="14">
        <v>33.74</v>
      </c>
      <c r="L1531" s="14">
        <v>25</v>
      </c>
      <c r="M1531" s="14">
        <v>1.3496000000000001</v>
      </c>
      <c r="N1531" s="14">
        <v>45</v>
      </c>
      <c r="O1531" s="14" t="s">
        <v>34</v>
      </c>
      <c r="P1531" s="14"/>
      <c r="Q1531" s="15">
        <f>K1531*N1531</f>
        <v>1518.3000000000002</v>
      </c>
      <c r="R1531" s="16">
        <v>0</v>
      </c>
      <c r="S1531" s="16">
        <f>K1531*R1531</f>
        <v>0</v>
      </c>
      <c r="T1531" s="16">
        <f>Q1531-S1531</f>
        <v>1518.3000000000002</v>
      </c>
      <c r="U1531" s="16">
        <f>T1531*1</f>
        <v>1518.3000000000002</v>
      </c>
      <c r="V1531" s="16">
        <f>T1531-U1531</f>
        <v>0</v>
      </c>
      <c r="W1531" s="17">
        <v>0</v>
      </c>
      <c r="X1531" s="17"/>
      <c r="Y1531" s="13"/>
      <c r="Z1531" s="13" t="s">
        <v>35</v>
      </c>
    </row>
    <row r="1532" spans="1:26" x14ac:dyDescent="0.25">
      <c r="A1532" s="11">
        <v>45329</v>
      </c>
      <c r="B1532" s="12" t="s">
        <v>3751</v>
      </c>
      <c r="C1532" s="12" t="s">
        <v>3752</v>
      </c>
      <c r="D1532" s="12" t="s">
        <v>208</v>
      </c>
      <c r="E1532" s="12" t="s">
        <v>29</v>
      </c>
      <c r="F1532" s="12"/>
      <c r="G1532" s="13" t="s">
        <v>63</v>
      </c>
      <c r="H1532" s="13" t="s">
        <v>31</v>
      </c>
      <c r="I1532" s="13" t="s">
        <v>69</v>
      </c>
      <c r="J1532" s="13" t="s">
        <v>70</v>
      </c>
      <c r="K1532" s="14">
        <v>41.68</v>
      </c>
      <c r="L1532" s="14">
        <v>28</v>
      </c>
      <c r="M1532" s="14">
        <v>1.4885714285714287</v>
      </c>
      <c r="N1532" s="14">
        <v>92</v>
      </c>
      <c r="O1532" s="14" t="s">
        <v>34</v>
      </c>
      <c r="P1532" s="14"/>
      <c r="Q1532" s="15">
        <f>+K1532*N1532</f>
        <v>3834.56</v>
      </c>
      <c r="R1532" s="16">
        <v>43</v>
      </c>
      <c r="S1532" s="16">
        <f>+K1532*R1532</f>
        <v>1792.24</v>
      </c>
      <c r="T1532" s="16">
        <f>+Q1532-S1532</f>
        <v>2042.32</v>
      </c>
      <c r="U1532" s="16">
        <f t="shared" ref="U1532" si="2248">+T1532*1</f>
        <v>2042.32</v>
      </c>
      <c r="V1532" s="16">
        <f t="shared" ref="V1532" si="2249">+T1532-U1532</f>
        <v>0</v>
      </c>
      <c r="W1532" s="17">
        <f>+K1532*40</f>
        <v>1667.2</v>
      </c>
      <c r="X1532" s="16"/>
      <c r="Y1532" s="13" t="s">
        <v>57</v>
      </c>
      <c r="Z1532" s="13" t="s">
        <v>65</v>
      </c>
    </row>
    <row r="1533" spans="1:26" x14ac:dyDescent="0.25">
      <c r="A1533" s="11">
        <v>45330</v>
      </c>
      <c r="B1533" s="12" t="s">
        <v>3753</v>
      </c>
      <c r="C1533" s="12" t="s">
        <v>3754</v>
      </c>
      <c r="D1533" s="12" t="s">
        <v>3358</v>
      </c>
      <c r="E1533" s="12" t="s">
        <v>29</v>
      </c>
      <c r="F1533" s="12">
        <v>6503</v>
      </c>
      <c r="G1533" s="13" t="s">
        <v>101</v>
      </c>
      <c r="H1533" s="13" t="s">
        <v>31</v>
      </c>
      <c r="I1533" s="13" t="s">
        <v>69</v>
      </c>
      <c r="J1533" s="13" t="s">
        <v>70</v>
      </c>
      <c r="K1533" s="14">
        <v>35.22</v>
      </c>
      <c r="L1533" s="14">
        <v>25</v>
      </c>
      <c r="M1533" s="14">
        <v>1.4088000000000001</v>
      </c>
      <c r="N1533" s="14">
        <v>46</v>
      </c>
      <c r="O1533" s="14" t="s">
        <v>34</v>
      </c>
      <c r="P1533" s="14"/>
      <c r="Q1533" s="15">
        <f>K1533*N1533</f>
        <v>1620.12</v>
      </c>
      <c r="R1533" s="16">
        <v>0</v>
      </c>
      <c r="S1533" s="16">
        <f>K1533*R1533</f>
        <v>0</v>
      </c>
      <c r="T1533" s="16">
        <f t="shared" ref="T1533" si="2250">Q1533-S1533</f>
        <v>1620.12</v>
      </c>
      <c r="U1533" s="16">
        <f t="shared" ref="U1533" si="2251">T1533*1</f>
        <v>1620.12</v>
      </c>
      <c r="V1533" s="16">
        <f t="shared" ref="V1533" si="2252">T1533-U1533</f>
        <v>0</v>
      </c>
      <c r="W1533" s="17">
        <v>0</v>
      </c>
      <c r="X1533" s="17"/>
      <c r="Y1533" s="13"/>
      <c r="Z1533" s="13" t="s">
        <v>35</v>
      </c>
    </row>
    <row r="1534" spans="1:26" x14ac:dyDescent="0.25">
      <c r="A1534" s="11">
        <v>45330</v>
      </c>
      <c r="B1534" s="12" t="s">
        <v>3755</v>
      </c>
      <c r="C1534" s="12" t="s">
        <v>3756</v>
      </c>
      <c r="D1534" s="12" t="s">
        <v>350</v>
      </c>
      <c r="E1534" s="12" t="s">
        <v>29</v>
      </c>
      <c r="F1534" s="12">
        <v>54214</v>
      </c>
      <c r="G1534" s="13" t="s">
        <v>101</v>
      </c>
      <c r="H1534" s="13" t="s">
        <v>31</v>
      </c>
      <c r="I1534" s="13" t="s">
        <v>40</v>
      </c>
      <c r="J1534" s="13" t="s">
        <v>41</v>
      </c>
      <c r="K1534" s="14">
        <v>34.840000000000003</v>
      </c>
      <c r="L1534" s="14">
        <v>25</v>
      </c>
      <c r="M1534" s="14">
        <v>1.3936000000000002</v>
      </c>
      <c r="N1534" s="14">
        <v>45</v>
      </c>
      <c r="O1534" s="14" t="s">
        <v>34</v>
      </c>
      <c r="P1534" s="14"/>
      <c r="Q1534" s="15">
        <f>K1534*N1534</f>
        <v>1567.8000000000002</v>
      </c>
      <c r="R1534" s="16">
        <v>0</v>
      </c>
      <c r="S1534" s="16">
        <f>K1534*R1534</f>
        <v>0</v>
      </c>
      <c r="T1534" s="16">
        <f>Q1534-S1534</f>
        <v>1567.8000000000002</v>
      </c>
      <c r="U1534" s="16">
        <f>T1534*1</f>
        <v>1567.8000000000002</v>
      </c>
      <c r="V1534" s="16">
        <f>T1534-U1534</f>
        <v>0</v>
      </c>
      <c r="W1534" s="17">
        <v>0</v>
      </c>
      <c r="X1534" s="17"/>
      <c r="Y1534" s="13"/>
      <c r="Z1534" s="13" t="s">
        <v>35</v>
      </c>
    </row>
    <row r="1535" spans="1:26" x14ac:dyDescent="0.25">
      <c r="A1535" s="11">
        <v>45330</v>
      </c>
      <c r="B1535" s="12" t="s">
        <v>3757</v>
      </c>
      <c r="C1535" s="12" t="s">
        <v>3758</v>
      </c>
      <c r="D1535" s="12" t="s">
        <v>410</v>
      </c>
      <c r="E1535" s="12" t="s">
        <v>29</v>
      </c>
      <c r="F1535" s="12">
        <v>1811</v>
      </c>
      <c r="G1535" s="13" t="s">
        <v>145</v>
      </c>
      <c r="H1535" s="13" t="s">
        <v>31</v>
      </c>
      <c r="I1535" s="13" t="s">
        <v>58</v>
      </c>
      <c r="J1535" s="13" t="s">
        <v>59</v>
      </c>
      <c r="K1535" s="14">
        <v>42.78</v>
      </c>
      <c r="L1535" s="14">
        <v>25</v>
      </c>
      <c r="M1535" s="14">
        <v>1.7112000000000001</v>
      </c>
      <c r="N1535" s="14">
        <v>43</v>
      </c>
      <c r="O1535" s="14" t="s">
        <v>34</v>
      </c>
      <c r="P1535" s="14"/>
      <c r="Q1535" s="16">
        <f>K1535*N1535</f>
        <v>1839.54</v>
      </c>
      <c r="R1535" s="16">
        <v>0</v>
      </c>
      <c r="S1535" s="16">
        <f>K1535*R1535</f>
        <v>0</v>
      </c>
      <c r="T1535" s="16">
        <f>Q1535-S1535</f>
        <v>1839.54</v>
      </c>
      <c r="U1535" s="16">
        <f>T1535*1</f>
        <v>1839.54</v>
      </c>
      <c r="V1535" s="16">
        <f>T1535-U1535</f>
        <v>0</v>
      </c>
      <c r="W1535" s="16"/>
      <c r="X1535" s="17"/>
      <c r="Y1535" s="13"/>
      <c r="Z1535" s="13" t="s">
        <v>35</v>
      </c>
    </row>
    <row r="1536" spans="1:26" x14ac:dyDescent="0.25">
      <c r="A1536" s="11">
        <v>45330</v>
      </c>
      <c r="B1536" s="12" t="s">
        <v>3759</v>
      </c>
      <c r="C1536" s="12" t="s">
        <v>3760</v>
      </c>
      <c r="D1536" s="12" t="s">
        <v>52</v>
      </c>
      <c r="E1536" s="12" t="s">
        <v>29</v>
      </c>
      <c r="F1536" s="12" t="s">
        <v>45</v>
      </c>
      <c r="G1536" s="13" t="s">
        <v>46</v>
      </c>
      <c r="H1536" s="13" t="s">
        <v>93</v>
      </c>
      <c r="I1536" s="13" t="s">
        <v>93</v>
      </c>
      <c r="J1536" s="13" t="s">
        <v>94</v>
      </c>
      <c r="K1536" s="14">
        <v>37.64</v>
      </c>
      <c r="L1536" s="14">
        <v>25</v>
      </c>
      <c r="M1536" s="14">
        <v>1.5056</v>
      </c>
      <c r="N1536" s="14">
        <v>15</v>
      </c>
      <c r="O1536" s="14" t="s">
        <v>34</v>
      </c>
      <c r="P1536" s="14"/>
      <c r="Q1536" s="15">
        <f t="shared" ref="Q1536:Q1537" si="2253">+K1536*N1536</f>
        <v>564.6</v>
      </c>
      <c r="R1536" s="16">
        <v>0</v>
      </c>
      <c r="S1536" s="16">
        <f t="shared" ref="S1536:S1537" si="2254">+K1536*R1536</f>
        <v>0</v>
      </c>
      <c r="T1536" s="16">
        <f t="shared" ref="T1536:T1537" si="2255">+Q1536-S1536</f>
        <v>564.6</v>
      </c>
      <c r="U1536" s="16">
        <f>+T1536*0</f>
        <v>0</v>
      </c>
      <c r="V1536" s="16">
        <f>+T1536-U1536</f>
        <v>564.6</v>
      </c>
      <c r="W1536" s="16"/>
      <c r="X1536" s="16"/>
      <c r="Y1536" s="13"/>
      <c r="Z1536" s="13" t="s">
        <v>35</v>
      </c>
    </row>
    <row r="1537" spans="1:26" x14ac:dyDescent="0.25">
      <c r="A1537" s="11">
        <v>45330</v>
      </c>
      <c r="B1537" s="12" t="s">
        <v>3761</v>
      </c>
      <c r="C1537" s="12" t="s">
        <v>3762</v>
      </c>
      <c r="D1537" s="12" t="s">
        <v>86</v>
      </c>
      <c r="E1537" s="12" t="s">
        <v>29</v>
      </c>
      <c r="F1537" s="12" t="s">
        <v>45</v>
      </c>
      <c r="G1537" s="13" t="s">
        <v>46</v>
      </c>
      <c r="H1537" s="13" t="s">
        <v>93</v>
      </c>
      <c r="I1537" s="13" t="s">
        <v>93</v>
      </c>
      <c r="J1537" s="13" t="s">
        <v>94</v>
      </c>
      <c r="K1537" s="14">
        <v>38.200000000000003</v>
      </c>
      <c r="L1537" s="14">
        <v>25</v>
      </c>
      <c r="M1537" s="14">
        <v>1.528</v>
      </c>
      <c r="N1537" s="14">
        <v>15</v>
      </c>
      <c r="O1537" s="14" t="s">
        <v>34</v>
      </c>
      <c r="P1537" s="14"/>
      <c r="Q1537" s="15">
        <f t="shared" si="2253"/>
        <v>573</v>
      </c>
      <c r="R1537" s="16">
        <v>0</v>
      </c>
      <c r="S1537" s="16">
        <f t="shared" si="2254"/>
        <v>0</v>
      </c>
      <c r="T1537" s="16">
        <f t="shared" si="2255"/>
        <v>573</v>
      </c>
      <c r="U1537" s="16">
        <f>+T1537*0</f>
        <v>0</v>
      </c>
      <c r="V1537" s="16">
        <f>+T1537-U1537</f>
        <v>573</v>
      </c>
      <c r="W1537" s="16"/>
      <c r="X1537" s="17"/>
      <c r="Y1537" s="13"/>
      <c r="Z1537" s="13" t="s">
        <v>35</v>
      </c>
    </row>
    <row r="1538" spans="1:26" x14ac:dyDescent="0.25">
      <c r="A1538" s="11">
        <v>45330</v>
      </c>
      <c r="B1538" s="12" t="s">
        <v>3763</v>
      </c>
      <c r="C1538" s="12" t="s">
        <v>3764</v>
      </c>
      <c r="D1538" s="12" t="s">
        <v>413</v>
      </c>
      <c r="E1538" s="12" t="s">
        <v>29</v>
      </c>
      <c r="F1538" s="12">
        <v>1812</v>
      </c>
      <c r="G1538" s="13" t="s">
        <v>145</v>
      </c>
      <c r="H1538" s="13" t="s">
        <v>31</v>
      </c>
      <c r="I1538" s="13" t="s">
        <v>58</v>
      </c>
      <c r="J1538" s="13" t="s">
        <v>59</v>
      </c>
      <c r="K1538" s="14">
        <v>43.7</v>
      </c>
      <c r="L1538" s="14">
        <v>25</v>
      </c>
      <c r="M1538" s="14">
        <v>1.7480000000000002</v>
      </c>
      <c r="N1538" s="14">
        <v>43</v>
      </c>
      <c r="O1538" s="14" t="s">
        <v>34</v>
      </c>
      <c r="P1538" s="14"/>
      <c r="Q1538" s="16">
        <f>K1538*N1538</f>
        <v>1879.1000000000001</v>
      </c>
      <c r="R1538" s="16">
        <v>0</v>
      </c>
      <c r="S1538" s="16">
        <f>K1538*R1538</f>
        <v>0</v>
      </c>
      <c r="T1538" s="16">
        <f>Q1538-S1538</f>
        <v>1879.1000000000001</v>
      </c>
      <c r="U1538" s="16">
        <f>T1538*1</f>
        <v>1879.1000000000001</v>
      </c>
      <c r="V1538" s="16">
        <f>T1538-U1538</f>
        <v>0</v>
      </c>
      <c r="W1538" s="16"/>
      <c r="X1538" s="16"/>
      <c r="Y1538" s="13"/>
      <c r="Z1538" s="13" t="s">
        <v>35</v>
      </c>
    </row>
    <row r="1539" spans="1:26" x14ac:dyDescent="0.25">
      <c r="A1539" s="11">
        <v>45330</v>
      </c>
      <c r="B1539" s="12" t="s">
        <v>3765</v>
      </c>
      <c r="C1539" s="12" t="s">
        <v>3766</v>
      </c>
      <c r="D1539" s="12" t="s">
        <v>73</v>
      </c>
      <c r="E1539" s="12" t="s">
        <v>29</v>
      </c>
      <c r="F1539" s="12" t="s">
        <v>45</v>
      </c>
      <c r="G1539" s="13" t="s">
        <v>46</v>
      </c>
      <c r="H1539" s="13" t="s">
        <v>93</v>
      </c>
      <c r="I1539" s="13" t="s">
        <v>93</v>
      </c>
      <c r="J1539" s="13" t="s">
        <v>94</v>
      </c>
      <c r="K1539" s="14">
        <v>38.96</v>
      </c>
      <c r="L1539" s="14">
        <v>25</v>
      </c>
      <c r="M1539" s="14">
        <v>1.5584</v>
      </c>
      <c r="N1539" s="14">
        <v>15</v>
      </c>
      <c r="O1539" s="14" t="s">
        <v>34</v>
      </c>
      <c r="P1539" s="14"/>
      <c r="Q1539" s="15">
        <f t="shared" ref="Q1539" si="2256">+K1539*N1539</f>
        <v>584.4</v>
      </c>
      <c r="R1539" s="16">
        <v>0</v>
      </c>
      <c r="S1539" s="16">
        <f t="shared" ref="S1539" si="2257">+K1539*R1539</f>
        <v>0</v>
      </c>
      <c r="T1539" s="16">
        <f t="shared" ref="T1539" si="2258">+Q1539-S1539</f>
        <v>584.4</v>
      </c>
      <c r="U1539" s="16">
        <f>+T1539*0</f>
        <v>0</v>
      </c>
      <c r="V1539" s="16">
        <f>+T1539-U1539</f>
        <v>584.4</v>
      </c>
      <c r="W1539" s="16"/>
      <c r="X1539" s="17"/>
      <c r="Y1539" s="13"/>
      <c r="Z1539" s="13" t="s">
        <v>35</v>
      </c>
    </row>
    <row r="1540" spans="1:26" x14ac:dyDescent="0.25">
      <c r="A1540" s="11">
        <v>45330</v>
      </c>
      <c r="B1540" s="12" t="s">
        <v>3767</v>
      </c>
      <c r="C1540" s="12" t="s">
        <v>3768</v>
      </c>
      <c r="D1540" s="12" t="s">
        <v>68</v>
      </c>
      <c r="E1540" s="12" t="s">
        <v>29</v>
      </c>
      <c r="F1540" s="12"/>
      <c r="G1540" s="13" t="s">
        <v>63</v>
      </c>
      <c r="H1540" s="13" t="s">
        <v>31</v>
      </c>
      <c r="I1540" s="13" t="s">
        <v>40</v>
      </c>
      <c r="J1540" s="13" t="s">
        <v>41</v>
      </c>
      <c r="K1540" s="14">
        <v>41.28</v>
      </c>
      <c r="L1540" s="14">
        <v>28</v>
      </c>
      <c r="M1540" s="14">
        <v>1.4742857142857144</v>
      </c>
      <c r="N1540" s="14">
        <v>85</v>
      </c>
      <c r="O1540" s="14" t="s">
        <v>270</v>
      </c>
      <c r="P1540" s="15"/>
      <c r="Q1540" s="16">
        <f>K1540*N1540</f>
        <v>3508.8</v>
      </c>
      <c r="R1540" s="16">
        <v>38</v>
      </c>
      <c r="S1540" s="16">
        <f>K1540*R1540</f>
        <v>1568.64</v>
      </c>
      <c r="T1540" s="16">
        <f>Q1540-S1540</f>
        <v>1940.16</v>
      </c>
      <c r="U1540" s="16">
        <f>T1540*1</f>
        <v>1940.16</v>
      </c>
      <c r="V1540" s="16">
        <f>T1540-U1540</f>
        <v>0</v>
      </c>
      <c r="W1540" s="16">
        <f>K1540*36</f>
        <v>1486.08</v>
      </c>
      <c r="X1540" s="17"/>
      <c r="Y1540" s="13" t="s">
        <v>64</v>
      </c>
      <c r="Z1540" s="13" t="s">
        <v>271</v>
      </c>
    </row>
    <row r="1541" spans="1:26" x14ac:dyDescent="0.25">
      <c r="A1541" s="11">
        <v>45330</v>
      </c>
      <c r="B1541" s="12" t="s">
        <v>3769</v>
      </c>
      <c r="C1541" s="12" t="s">
        <v>3770</v>
      </c>
      <c r="D1541" s="12" t="s">
        <v>1876</v>
      </c>
      <c r="E1541" s="12" t="s">
        <v>29</v>
      </c>
      <c r="F1541" s="12" t="s">
        <v>45</v>
      </c>
      <c r="G1541" s="13" t="s">
        <v>46</v>
      </c>
      <c r="H1541" s="13" t="s">
        <v>93</v>
      </c>
      <c r="I1541" s="13" t="s">
        <v>93</v>
      </c>
      <c r="J1541" s="13" t="s">
        <v>94</v>
      </c>
      <c r="K1541" s="14">
        <v>31.82</v>
      </c>
      <c r="L1541" s="14">
        <v>20</v>
      </c>
      <c r="M1541" s="14">
        <v>1.591</v>
      </c>
      <c r="N1541" s="14">
        <v>15</v>
      </c>
      <c r="O1541" s="14" t="s">
        <v>34</v>
      </c>
      <c r="P1541" s="14"/>
      <c r="Q1541" s="15">
        <f t="shared" ref="Q1541" si="2259">+K1541*N1541</f>
        <v>477.3</v>
      </c>
      <c r="R1541" s="16">
        <v>0</v>
      </c>
      <c r="S1541" s="16">
        <f t="shared" ref="S1541" si="2260">+K1541*R1541</f>
        <v>0</v>
      </c>
      <c r="T1541" s="16">
        <f t="shared" ref="T1541" si="2261">+Q1541-S1541</f>
        <v>477.3</v>
      </c>
      <c r="U1541" s="16">
        <f>+T1541*0</f>
        <v>0</v>
      </c>
      <c r="V1541" s="16">
        <f>+T1541-U1541</f>
        <v>477.3</v>
      </c>
      <c r="W1541" s="16"/>
      <c r="X1541" s="16"/>
      <c r="Y1541" s="13"/>
      <c r="Z1541" s="13" t="s">
        <v>35</v>
      </c>
    </row>
    <row r="1542" spans="1:26" x14ac:dyDescent="0.25">
      <c r="A1542" s="11">
        <v>45330</v>
      </c>
      <c r="B1542" s="12" t="s">
        <v>3771</v>
      </c>
      <c r="C1542" s="12" t="s">
        <v>3772</v>
      </c>
      <c r="D1542" s="12" t="s">
        <v>76</v>
      </c>
      <c r="E1542" s="12" t="s">
        <v>29</v>
      </c>
      <c r="F1542" s="12"/>
      <c r="G1542" s="13" t="s">
        <v>63</v>
      </c>
      <c r="H1542" s="13" t="s">
        <v>31</v>
      </c>
      <c r="I1542" s="13" t="s">
        <v>69</v>
      </c>
      <c r="J1542" s="13" t="s">
        <v>70</v>
      </c>
      <c r="K1542" s="14">
        <v>40.479999999999997</v>
      </c>
      <c r="L1542" s="14">
        <v>28</v>
      </c>
      <c r="M1542" s="14">
        <v>1.4457142857142855</v>
      </c>
      <c r="N1542" s="14">
        <v>92</v>
      </c>
      <c r="O1542" s="14" t="s">
        <v>34</v>
      </c>
      <c r="P1542" s="14"/>
      <c r="Q1542" s="15">
        <f>+K1542*N1542</f>
        <v>3724.16</v>
      </c>
      <c r="R1542" s="16">
        <v>43</v>
      </c>
      <c r="S1542" s="16">
        <f>+K1542*R1542</f>
        <v>1740.6399999999999</v>
      </c>
      <c r="T1542" s="16">
        <f>+Q1542-S1542</f>
        <v>1983.52</v>
      </c>
      <c r="U1542" s="16">
        <f t="shared" ref="U1542:U1543" si="2262">+T1542*1</f>
        <v>1983.52</v>
      </c>
      <c r="V1542" s="16">
        <f t="shared" ref="V1542:V1543" si="2263">+T1542-U1542</f>
        <v>0</v>
      </c>
      <c r="W1542" s="17">
        <f>+K1542*40</f>
        <v>1619.1999999999998</v>
      </c>
      <c r="X1542" s="17"/>
      <c r="Y1542" s="13" t="s">
        <v>64</v>
      </c>
      <c r="Z1542" s="13" t="s">
        <v>65</v>
      </c>
    </row>
    <row r="1543" spans="1:26" x14ac:dyDescent="0.25">
      <c r="A1543" s="11">
        <v>45330</v>
      </c>
      <c r="B1543" s="12" t="s">
        <v>3773</v>
      </c>
      <c r="C1543" s="12" t="s">
        <v>3774</v>
      </c>
      <c r="D1543" s="12" t="s">
        <v>62</v>
      </c>
      <c r="E1543" s="12" t="s">
        <v>29</v>
      </c>
      <c r="F1543" s="12"/>
      <c r="G1543" s="13" t="s">
        <v>63</v>
      </c>
      <c r="H1543" s="13" t="s">
        <v>31</v>
      </c>
      <c r="I1543" s="13" t="s">
        <v>69</v>
      </c>
      <c r="J1543" s="13" t="s">
        <v>70</v>
      </c>
      <c r="K1543" s="14">
        <v>42.24</v>
      </c>
      <c r="L1543" s="14">
        <v>28</v>
      </c>
      <c r="M1543" s="14">
        <v>1.5085714285714287</v>
      </c>
      <c r="N1543" s="14">
        <v>92</v>
      </c>
      <c r="O1543" s="14" t="s">
        <v>34</v>
      </c>
      <c r="P1543" s="14"/>
      <c r="Q1543" s="15">
        <f>+K1543*N1543</f>
        <v>3886.0800000000004</v>
      </c>
      <c r="R1543" s="16">
        <v>43</v>
      </c>
      <c r="S1543" s="16">
        <f>+K1543*R1543</f>
        <v>1816.3200000000002</v>
      </c>
      <c r="T1543" s="16">
        <f>+Q1543-S1543</f>
        <v>2069.7600000000002</v>
      </c>
      <c r="U1543" s="16">
        <f t="shared" si="2262"/>
        <v>2069.7600000000002</v>
      </c>
      <c r="V1543" s="16">
        <f t="shared" si="2263"/>
        <v>0</v>
      </c>
      <c r="W1543" s="17">
        <f>+K1543*40</f>
        <v>1689.6000000000001</v>
      </c>
      <c r="X1543" s="17"/>
      <c r="Y1543" s="13" t="s">
        <v>64</v>
      </c>
      <c r="Z1543" s="13" t="s">
        <v>65</v>
      </c>
    </row>
    <row r="1544" spans="1:26" x14ac:dyDescent="0.25">
      <c r="A1544" s="11">
        <v>45330</v>
      </c>
      <c r="B1544" s="12" t="s">
        <v>3775</v>
      </c>
      <c r="C1544" s="12" t="s">
        <v>3776</v>
      </c>
      <c r="D1544" s="12" t="s">
        <v>531</v>
      </c>
      <c r="E1544" s="12" t="s">
        <v>29</v>
      </c>
      <c r="F1544" s="12">
        <v>2285</v>
      </c>
      <c r="G1544" s="13" t="s">
        <v>101</v>
      </c>
      <c r="H1544" s="13" t="s">
        <v>31</v>
      </c>
      <c r="I1544" s="13" t="s">
        <v>40</v>
      </c>
      <c r="J1544" s="13" t="s">
        <v>41</v>
      </c>
      <c r="K1544" s="14">
        <v>37.380000000000003</v>
      </c>
      <c r="L1544" s="14">
        <v>25</v>
      </c>
      <c r="M1544" s="14">
        <v>1.4952000000000001</v>
      </c>
      <c r="N1544" s="14">
        <v>45</v>
      </c>
      <c r="O1544" s="14" t="s">
        <v>34</v>
      </c>
      <c r="P1544" s="14"/>
      <c r="Q1544" s="15">
        <f>K1544*N1544</f>
        <v>1682.1000000000001</v>
      </c>
      <c r="R1544" s="16">
        <v>0</v>
      </c>
      <c r="S1544" s="16">
        <f>K1544*R1544</f>
        <v>0</v>
      </c>
      <c r="T1544" s="16">
        <f>Q1544-S1544</f>
        <v>1682.1000000000001</v>
      </c>
      <c r="U1544" s="16">
        <f>T1544*1</f>
        <v>1682.1000000000001</v>
      </c>
      <c r="V1544" s="16">
        <f>T1544-U1544</f>
        <v>0</v>
      </c>
      <c r="W1544" s="17">
        <v>0</v>
      </c>
      <c r="X1544" s="17"/>
      <c r="Y1544" s="13"/>
      <c r="Z1544" s="13" t="s">
        <v>35</v>
      </c>
    </row>
    <row r="1545" spans="1:26" x14ac:dyDescent="0.25">
      <c r="A1545" s="11">
        <v>45330</v>
      </c>
      <c r="B1545" s="12" t="s">
        <v>3777</v>
      </c>
      <c r="C1545" s="12" t="s">
        <v>3778</v>
      </c>
      <c r="D1545" s="12" t="s">
        <v>306</v>
      </c>
      <c r="E1545" s="12" t="s">
        <v>29</v>
      </c>
      <c r="F1545" s="12" t="s">
        <v>45</v>
      </c>
      <c r="G1545" s="13" t="s">
        <v>46</v>
      </c>
      <c r="H1545" s="13" t="s">
        <v>93</v>
      </c>
      <c r="I1545" s="13" t="s">
        <v>93</v>
      </c>
      <c r="J1545" s="13" t="s">
        <v>94</v>
      </c>
      <c r="K1545" s="14">
        <v>38.08</v>
      </c>
      <c r="L1545" s="14">
        <v>25</v>
      </c>
      <c r="M1545" s="14">
        <v>1.5231999999999999</v>
      </c>
      <c r="N1545" s="14">
        <v>15</v>
      </c>
      <c r="O1545" s="14" t="s">
        <v>34</v>
      </c>
      <c r="P1545" s="14"/>
      <c r="Q1545" s="15">
        <f t="shared" ref="Q1545" si="2264">+K1545*N1545</f>
        <v>571.19999999999993</v>
      </c>
      <c r="R1545" s="16">
        <v>0</v>
      </c>
      <c r="S1545" s="16">
        <f t="shared" ref="S1545" si="2265">+K1545*R1545</f>
        <v>0</v>
      </c>
      <c r="T1545" s="16">
        <f t="shared" ref="T1545" si="2266">+Q1545-S1545</f>
        <v>571.19999999999993</v>
      </c>
      <c r="U1545" s="16">
        <f>+T1545*0</f>
        <v>0</v>
      </c>
      <c r="V1545" s="16">
        <f>+T1545-U1545</f>
        <v>571.19999999999993</v>
      </c>
      <c r="W1545" s="17"/>
      <c r="X1545" s="17"/>
      <c r="Y1545" s="13"/>
      <c r="Z1545" s="13" t="s">
        <v>35</v>
      </c>
    </row>
    <row r="1546" spans="1:26" x14ac:dyDescent="0.25">
      <c r="A1546" s="11">
        <v>45330</v>
      </c>
      <c r="B1546" s="12" t="s">
        <v>3779</v>
      </c>
      <c r="C1546" s="12" t="s">
        <v>3780</v>
      </c>
      <c r="D1546" s="12" t="s">
        <v>144</v>
      </c>
      <c r="E1546" s="12" t="s">
        <v>29</v>
      </c>
      <c r="F1546" s="12">
        <v>1813</v>
      </c>
      <c r="G1546" s="13" t="s">
        <v>145</v>
      </c>
      <c r="H1546" s="13" t="s">
        <v>31</v>
      </c>
      <c r="I1546" s="13" t="s">
        <v>40</v>
      </c>
      <c r="J1546" s="13" t="s">
        <v>41</v>
      </c>
      <c r="K1546" s="14">
        <v>38.159999999999997</v>
      </c>
      <c r="L1546" s="14">
        <v>25</v>
      </c>
      <c r="M1546" s="14">
        <v>1.5263999999999998</v>
      </c>
      <c r="N1546" s="14">
        <v>46</v>
      </c>
      <c r="O1546" s="14" t="s">
        <v>34</v>
      </c>
      <c r="P1546" s="14"/>
      <c r="Q1546" s="16">
        <f>K1546*N1546</f>
        <v>1755.36</v>
      </c>
      <c r="R1546" s="16">
        <v>0</v>
      </c>
      <c r="S1546" s="16">
        <f>K1546*R1546</f>
        <v>0</v>
      </c>
      <c r="T1546" s="16">
        <f>Q1546-S1546</f>
        <v>1755.36</v>
      </c>
      <c r="U1546" s="16">
        <f>T1546*1</f>
        <v>1755.36</v>
      </c>
      <c r="V1546" s="16">
        <f>T1546-U1546</f>
        <v>0</v>
      </c>
      <c r="W1546" s="16"/>
      <c r="X1546" s="17"/>
      <c r="Y1546" s="13"/>
      <c r="Z1546" s="13" t="s">
        <v>35</v>
      </c>
    </row>
    <row r="1547" spans="1:26" x14ac:dyDescent="0.25">
      <c r="A1547" s="11">
        <v>45330</v>
      </c>
      <c r="B1547" s="12" t="s">
        <v>3781</v>
      </c>
      <c r="C1547" s="12" t="s">
        <v>3782</v>
      </c>
      <c r="D1547" s="12" t="s">
        <v>120</v>
      </c>
      <c r="E1547" s="12" t="s">
        <v>29</v>
      </c>
      <c r="F1547" s="12">
        <v>4395</v>
      </c>
      <c r="G1547" s="13" t="s">
        <v>30</v>
      </c>
      <c r="H1547" s="13" t="s">
        <v>31</v>
      </c>
      <c r="I1547" s="13" t="s">
        <v>32</v>
      </c>
      <c r="J1547" s="13" t="s">
        <v>33</v>
      </c>
      <c r="K1547" s="14">
        <v>26.74</v>
      </c>
      <c r="L1547" s="14">
        <v>18</v>
      </c>
      <c r="M1547" s="14">
        <v>1.4855555555555555</v>
      </c>
      <c r="N1547" s="14" t="s">
        <v>34</v>
      </c>
      <c r="O1547" s="14">
        <v>55</v>
      </c>
      <c r="P1547" s="14"/>
      <c r="Q1547" s="15">
        <f>+L1547*O1547</f>
        <v>990</v>
      </c>
      <c r="R1547" s="16">
        <v>0</v>
      </c>
      <c r="S1547" s="16">
        <f>M1547*R1547</f>
        <v>0</v>
      </c>
      <c r="T1547" s="16">
        <f t="shared" ref="T1547" si="2267">Q1547-S1547</f>
        <v>990</v>
      </c>
      <c r="U1547" s="16">
        <f t="shared" ref="U1547" si="2268">T1547*1</f>
        <v>990</v>
      </c>
      <c r="V1547" s="16">
        <f t="shared" ref="V1547" si="2269">T1547-U1547</f>
        <v>0</v>
      </c>
      <c r="W1547" s="16"/>
      <c r="X1547" s="17"/>
      <c r="Y1547" s="13"/>
      <c r="Z1547" s="13" t="s">
        <v>35</v>
      </c>
    </row>
    <row r="1548" spans="1:26" x14ac:dyDescent="0.25">
      <c r="A1548" s="11">
        <v>45330</v>
      </c>
      <c r="B1548" s="12" t="s">
        <v>3783</v>
      </c>
      <c r="C1548" s="12" t="s">
        <v>3784</v>
      </c>
      <c r="D1548" s="12" t="s">
        <v>107</v>
      </c>
      <c r="E1548" s="12" t="s">
        <v>29</v>
      </c>
      <c r="F1548" s="12" t="s">
        <v>45</v>
      </c>
      <c r="G1548" s="13" t="s">
        <v>46</v>
      </c>
      <c r="H1548" s="13" t="s">
        <v>31</v>
      </c>
      <c r="I1548" s="13" t="s">
        <v>40</v>
      </c>
      <c r="J1548" s="13" t="s">
        <v>41</v>
      </c>
      <c r="K1548" s="14">
        <v>8.3000000000000007</v>
      </c>
      <c r="L1548" s="14">
        <v>6</v>
      </c>
      <c r="M1548" s="14">
        <v>1.3833333333333335</v>
      </c>
      <c r="N1548" s="14">
        <v>46</v>
      </c>
      <c r="O1548" s="14" t="s">
        <v>34</v>
      </c>
      <c r="P1548" s="14"/>
      <c r="Q1548" s="15">
        <f t="shared" ref="Q1548:Q1550" si="2270">+K1548*N1548</f>
        <v>381.8</v>
      </c>
      <c r="R1548" s="16">
        <v>0</v>
      </c>
      <c r="S1548" s="16">
        <f t="shared" ref="S1548:S1550" si="2271">+K1548*R1548</f>
        <v>0</v>
      </c>
      <c r="T1548" s="16">
        <f t="shared" ref="T1548:T1550" si="2272">+Q1548-S1548</f>
        <v>381.8</v>
      </c>
      <c r="U1548" s="16">
        <f t="shared" ref="U1548" si="2273">+T1548*0</f>
        <v>0</v>
      </c>
      <c r="V1548" s="16">
        <f>+T1548-U1548</f>
        <v>381.8</v>
      </c>
      <c r="W1548" s="16"/>
      <c r="X1548" s="17"/>
      <c r="Y1548" s="13"/>
      <c r="Z1548" s="13" t="s">
        <v>35</v>
      </c>
    </row>
    <row r="1549" spans="1:26" x14ac:dyDescent="0.25">
      <c r="A1549" s="11">
        <v>45330</v>
      </c>
      <c r="B1549" s="12" t="s">
        <v>3785</v>
      </c>
      <c r="C1549" s="12" t="s">
        <v>3786</v>
      </c>
      <c r="D1549" s="12" t="s">
        <v>1797</v>
      </c>
      <c r="E1549" s="12" t="s">
        <v>29</v>
      </c>
      <c r="F1549" s="12" t="s">
        <v>45</v>
      </c>
      <c r="G1549" s="13" t="s">
        <v>46</v>
      </c>
      <c r="H1549" s="13" t="s">
        <v>93</v>
      </c>
      <c r="I1549" s="13" t="s">
        <v>93</v>
      </c>
      <c r="J1549" s="13" t="s">
        <v>94</v>
      </c>
      <c r="K1549" s="14">
        <v>34.92</v>
      </c>
      <c r="L1549" s="14">
        <v>25</v>
      </c>
      <c r="M1549" s="14">
        <v>1.3968</v>
      </c>
      <c r="N1549" s="14">
        <v>15</v>
      </c>
      <c r="O1549" s="14" t="s">
        <v>34</v>
      </c>
      <c r="P1549" s="14"/>
      <c r="Q1549" s="15">
        <f t="shared" si="2270"/>
        <v>523.80000000000007</v>
      </c>
      <c r="R1549" s="16">
        <v>0</v>
      </c>
      <c r="S1549" s="16">
        <f t="shared" si="2271"/>
        <v>0</v>
      </c>
      <c r="T1549" s="16">
        <f t="shared" si="2272"/>
        <v>523.80000000000007</v>
      </c>
      <c r="U1549" s="16">
        <f>+T1549*0</f>
        <v>0</v>
      </c>
      <c r="V1549" s="16">
        <f>+T1549-U1549</f>
        <v>523.80000000000007</v>
      </c>
      <c r="W1549" s="16"/>
      <c r="X1549" s="17"/>
      <c r="Y1549" s="13"/>
      <c r="Z1549" s="13" t="s">
        <v>35</v>
      </c>
    </row>
    <row r="1550" spans="1:26" x14ac:dyDescent="0.25">
      <c r="A1550" s="11">
        <v>45330</v>
      </c>
      <c r="B1550" s="12" t="s">
        <v>3787</v>
      </c>
      <c r="C1550" s="12" t="s">
        <v>3788</v>
      </c>
      <c r="D1550" s="12" t="s">
        <v>462</v>
      </c>
      <c r="E1550" s="12" t="s">
        <v>29</v>
      </c>
      <c r="F1550" s="12" t="s">
        <v>45</v>
      </c>
      <c r="G1550" s="13" t="s">
        <v>46</v>
      </c>
      <c r="H1550" s="13" t="s">
        <v>47</v>
      </c>
      <c r="I1550" s="13" t="s">
        <v>307</v>
      </c>
      <c r="J1550" s="13" t="s">
        <v>308</v>
      </c>
      <c r="K1550" s="14">
        <v>16.260000000000002</v>
      </c>
      <c r="L1550" s="14">
        <v>10</v>
      </c>
      <c r="M1550" s="14">
        <v>1.6260000000000001</v>
      </c>
      <c r="N1550" s="14">
        <v>34</v>
      </c>
      <c r="O1550" s="14" t="s">
        <v>34</v>
      </c>
      <c r="P1550" s="14"/>
      <c r="Q1550" s="15">
        <f t="shared" si="2270"/>
        <v>552.84</v>
      </c>
      <c r="R1550" s="16">
        <v>0</v>
      </c>
      <c r="S1550" s="16">
        <f t="shared" si="2271"/>
        <v>0</v>
      </c>
      <c r="T1550" s="16">
        <f t="shared" si="2272"/>
        <v>552.84</v>
      </c>
      <c r="U1550" s="16">
        <f>+T1550*0</f>
        <v>0</v>
      </c>
      <c r="V1550" s="16">
        <f>+T1550-U1550</f>
        <v>552.84</v>
      </c>
      <c r="W1550" s="16"/>
      <c r="X1550" s="16"/>
      <c r="Y1550" s="13"/>
      <c r="Z1550" s="13" t="s">
        <v>35</v>
      </c>
    </row>
    <row r="1551" spans="1:26" x14ac:dyDescent="0.25">
      <c r="A1551" s="11">
        <v>45330</v>
      </c>
      <c r="B1551" s="12" t="s">
        <v>3789</v>
      </c>
      <c r="C1551" s="12" t="s">
        <v>3790</v>
      </c>
      <c r="D1551" s="12" t="s">
        <v>68</v>
      </c>
      <c r="E1551" s="12" t="s">
        <v>29</v>
      </c>
      <c r="F1551" s="12"/>
      <c r="G1551" s="13" t="s">
        <v>63</v>
      </c>
      <c r="H1551" s="13" t="s">
        <v>31</v>
      </c>
      <c r="I1551" s="13" t="s">
        <v>40</v>
      </c>
      <c r="J1551" s="13" t="s">
        <v>41</v>
      </c>
      <c r="K1551" s="14">
        <v>42.24</v>
      </c>
      <c r="L1551" s="14">
        <v>29</v>
      </c>
      <c r="M1551" s="14">
        <v>1.4565517241379311</v>
      </c>
      <c r="N1551" s="14">
        <v>90</v>
      </c>
      <c r="O1551" s="14" t="s">
        <v>34</v>
      </c>
      <c r="P1551" s="14"/>
      <c r="Q1551" s="15">
        <f>+K1551*N1551</f>
        <v>3801.6000000000004</v>
      </c>
      <c r="R1551" s="16">
        <v>43</v>
      </c>
      <c r="S1551" s="16">
        <f>+K1551*R1551</f>
        <v>1816.3200000000002</v>
      </c>
      <c r="T1551" s="16">
        <f>+Q1551-S1551</f>
        <v>1985.2800000000002</v>
      </c>
      <c r="U1551" s="16">
        <f t="shared" ref="U1551" si="2274">+T1551*1</f>
        <v>1985.2800000000002</v>
      </c>
      <c r="V1551" s="16">
        <f t="shared" ref="V1551" si="2275">+T1551-U1551</f>
        <v>0</v>
      </c>
      <c r="W1551" s="17">
        <f>+K1551*40</f>
        <v>1689.6000000000001</v>
      </c>
      <c r="X1551" s="17"/>
      <c r="Y1551" s="13" t="s">
        <v>64</v>
      </c>
      <c r="Z1551" s="13" t="s">
        <v>65</v>
      </c>
    </row>
    <row r="1552" spans="1:26" x14ac:dyDescent="0.25">
      <c r="A1552" s="11">
        <v>45330</v>
      </c>
      <c r="B1552" s="12" t="s">
        <v>454</v>
      </c>
      <c r="C1552" s="12" t="s">
        <v>3791</v>
      </c>
      <c r="D1552" s="12" t="s">
        <v>52</v>
      </c>
      <c r="E1552" s="12" t="s">
        <v>29</v>
      </c>
      <c r="F1552" s="12" t="s">
        <v>45</v>
      </c>
      <c r="G1552" s="13" t="s">
        <v>46</v>
      </c>
      <c r="H1552" s="13" t="s">
        <v>93</v>
      </c>
      <c r="I1552" s="13" t="s">
        <v>93</v>
      </c>
      <c r="J1552" s="13" t="s">
        <v>94</v>
      </c>
      <c r="K1552" s="14">
        <v>36.74</v>
      </c>
      <c r="L1552" s="14">
        <v>22</v>
      </c>
      <c r="M1552" s="14">
        <v>1.6700000000000002</v>
      </c>
      <c r="N1552" s="14">
        <v>15</v>
      </c>
      <c r="O1552" s="14" t="s">
        <v>34</v>
      </c>
      <c r="P1552" s="14"/>
      <c r="Q1552" s="15">
        <f t="shared" ref="Q1552" si="2276">+K1552*N1552</f>
        <v>551.1</v>
      </c>
      <c r="R1552" s="16">
        <v>0</v>
      </c>
      <c r="S1552" s="16">
        <f t="shared" ref="S1552" si="2277">+K1552*R1552</f>
        <v>0</v>
      </c>
      <c r="T1552" s="16">
        <f t="shared" ref="T1552" si="2278">+Q1552-S1552</f>
        <v>551.1</v>
      </c>
      <c r="U1552" s="16">
        <f>+T1552*0</f>
        <v>0</v>
      </c>
      <c r="V1552" s="16">
        <f>+T1552-U1552</f>
        <v>551.1</v>
      </c>
      <c r="W1552" s="17"/>
      <c r="X1552" s="17"/>
      <c r="Y1552" s="13"/>
      <c r="Z1552" s="13" t="s">
        <v>35</v>
      </c>
    </row>
    <row r="1553" spans="1:26" x14ac:dyDescent="0.25">
      <c r="A1553" s="11">
        <v>45330</v>
      </c>
      <c r="B1553" s="12" t="s">
        <v>3792</v>
      </c>
      <c r="C1553" s="12" t="s">
        <v>3793</v>
      </c>
      <c r="D1553" s="12" t="s">
        <v>410</v>
      </c>
      <c r="E1553" s="12" t="s">
        <v>29</v>
      </c>
      <c r="F1553" s="12">
        <v>1814</v>
      </c>
      <c r="G1553" s="13" t="s">
        <v>145</v>
      </c>
      <c r="H1553" s="13" t="s">
        <v>31</v>
      </c>
      <c r="I1553" s="13" t="s">
        <v>40</v>
      </c>
      <c r="J1553" s="13" t="s">
        <v>41</v>
      </c>
      <c r="K1553" s="14">
        <v>38.4</v>
      </c>
      <c r="L1553" s="14">
        <v>25</v>
      </c>
      <c r="M1553" s="14">
        <v>1.536</v>
      </c>
      <c r="N1553" s="14">
        <v>46</v>
      </c>
      <c r="O1553" s="14" t="s">
        <v>34</v>
      </c>
      <c r="P1553" s="14"/>
      <c r="Q1553" s="16">
        <f>K1553*N1553</f>
        <v>1766.3999999999999</v>
      </c>
      <c r="R1553" s="16">
        <v>0</v>
      </c>
      <c r="S1553" s="16">
        <f>K1553*R1553</f>
        <v>0</v>
      </c>
      <c r="T1553" s="16">
        <f>Q1553-S1553</f>
        <v>1766.3999999999999</v>
      </c>
      <c r="U1553" s="16">
        <f>T1553*1</f>
        <v>1766.3999999999999</v>
      </c>
      <c r="V1553" s="16">
        <f>T1553-U1553</f>
        <v>0</v>
      </c>
      <c r="W1553" s="16"/>
      <c r="X1553" s="17"/>
      <c r="Y1553" s="13"/>
      <c r="Z1553" s="13" t="s">
        <v>35</v>
      </c>
    </row>
    <row r="1554" spans="1:26" x14ac:dyDescent="0.25">
      <c r="A1554" s="11">
        <v>45330</v>
      </c>
      <c r="B1554" s="12" t="s">
        <v>3794</v>
      </c>
      <c r="C1554" s="12" t="s">
        <v>3795</v>
      </c>
      <c r="D1554" s="12" t="s">
        <v>350</v>
      </c>
      <c r="E1554" s="12" t="s">
        <v>29</v>
      </c>
      <c r="F1554" s="12">
        <v>54215</v>
      </c>
      <c r="G1554" s="13" t="s">
        <v>101</v>
      </c>
      <c r="H1554" s="13" t="s">
        <v>31</v>
      </c>
      <c r="I1554" s="13" t="s">
        <v>69</v>
      </c>
      <c r="J1554" s="13" t="s">
        <v>70</v>
      </c>
      <c r="K1554" s="14">
        <v>35.979999999999997</v>
      </c>
      <c r="L1554" s="14">
        <v>25</v>
      </c>
      <c r="M1554" s="14">
        <v>1.4391999999999998</v>
      </c>
      <c r="N1554" s="14">
        <v>46</v>
      </c>
      <c r="O1554" s="14" t="s">
        <v>34</v>
      </c>
      <c r="P1554" s="14"/>
      <c r="Q1554" s="15">
        <f>K1554*N1554</f>
        <v>1655.08</v>
      </c>
      <c r="R1554" s="16">
        <v>0</v>
      </c>
      <c r="S1554" s="16">
        <f>K1554*R1554</f>
        <v>0</v>
      </c>
      <c r="T1554" s="16">
        <f t="shared" ref="T1554" si="2279">Q1554-S1554</f>
        <v>1655.08</v>
      </c>
      <c r="U1554" s="16">
        <f t="shared" ref="U1554" si="2280">T1554*1</f>
        <v>1655.08</v>
      </c>
      <c r="V1554" s="16">
        <f t="shared" ref="V1554" si="2281">T1554-U1554</f>
        <v>0</v>
      </c>
      <c r="W1554" s="17">
        <v>0</v>
      </c>
      <c r="X1554" s="17"/>
      <c r="Y1554" s="13"/>
      <c r="Z1554" s="13" t="s">
        <v>35</v>
      </c>
    </row>
    <row r="1555" spans="1:26" x14ac:dyDescent="0.25">
      <c r="A1555" s="11">
        <v>45330</v>
      </c>
      <c r="B1555" s="12" t="s">
        <v>3796</v>
      </c>
      <c r="C1555" s="12" t="s">
        <v>3797</v>
      </c>
      <c r="D1555" s="12" t="s">
        <v>110</v>
      </c>
      <c r="E1555" s="12" t="s">
        <v>29</v>
      </c>
      <c r="F1555" s="12" t="s">
        <v>45</v>
      </c>
      <c r="G1555" s="13" t="s">
        <v>46</v>
      </c>
      <c r="H1555" s="13" t="s">
        <v>31</v>
      </c>
      <c r="I1555" s="13" t="s">
        <v>40</v>
      </c>
      <c r="J1555" s="13" t="s">
        <v>41</v>
      </c>
      <c r="K1555" s="14">
        <v>8.9</v>
      </c>
      <c r="L1555" s="14">
        <v>6</v>
      </c>
      <c r="M1555" s="14">
        <v>1.4833333333333334</v>
      </c>
      <c r="N1555" s="14">
        <v>46</v>
      </c>
      <c r="O1555" s="14" t="s">
        <v>34</v>
      </c>
      <c r="P1555" s="14"/>
      <c r="Q1555" s="15">
        <f t="shared" ref="Q1555:Q1557" si="2282">+K1555*N1555</f>
        <v>409.40000000000003</v>
      </c>
      <c r="R1555" s="16">
        <v>0</v>
      </c>
      <c r="S1555" s="16">
        <f t="shared" ref="S1555:S1557" si="2283">+K1555*R1555</f>
        <v>0</v>
      </c>
      <c r="T1555" s="16">
        <f t="shared" ref="T1555:T1557" si="2284">+Q1555-S1555</f>
        <v>409.40000000000003</v>
      </c>
      <c r="U1555" s="16">
        <f t="shared" ref="U1555" si="2285">+T1555*0</f>
        <v>0</v>
      </c>
      <c r="V1555" s="16">
        <f>+T1555-U1555</f>
        <v>409.40000000000003</v>
      </c>
      <c r="W1555" s="17"/>
      <c r="X1555" s="17"/>
      <c r="Y1555" s="13"/>
      <c r="Z1555" s="13" t="s">
        <v>35</v>
      </c>
    </row>
    <row r="1556" spans="1:26" x14ac:dyDescent="0.25">
      <c r="A1556" s="11">
        <v>45330</v>
      </c>
      <c r="B1556" s="12" t="s">
        <v>3798</v>
      </c>
      <c r="C1556" s="12" t="s">
        <v>3799</v>
      </c>
      <c r="D1556" s="12" t="s">
        <v>462</v>
      </c>
      <c r="E1556" s="12" t="s">
        <v>29</v>
      </c>
      <c r="F1556" s="12" t="s">
        <v>45</v>
      </c>
      <c r="G1556" s="13" t="s">
        <v>46</v>
      </c>
      <c r="H1556" s="13" t="s">
        <v>47</v>
      </c>
      <c r="I1556" s="13" t="s">
        <v>307</v>
      </c>
      <c r="J1556" s="13" t="s">
        <v>308</v>
      </c>
      <c r="K1556" s="14">
        <v>15.58</v>
      </c>
      <c r="L1556" s="14">
        <v>10</v>
      </c>
      <c r="M1556" s="14">
        <v>1.5580000000000001</v>
      </c>
      <c r="N1556" s="14">
        <v>34</v>
      </c>
      <c r="O1556" s="14" t="s">
        <v>34</v>
      </c>
      <c r="P1556" s="14"/>
      <c r="Q1556" s="15">
        <f t="shared" si="2282"/>
        <v>529.72</v>
      </c>
      <c r="R1556" s="16">
        <v>0</v>
      </c>
      <c r="S1556" s="16">
        <f t="shared" si="2283"/>
        <v>0</v>
      </c>
      <c r="T1556" s="16">
        <f t="shared" si="2284"/>
        <v>529.72</v>
      </c>
      <c r="U1556" s="16">
        <f>+T1556*0</f>
        <v>0</v>
      </c>
      <c r="V1556" s="16">
        <f>+T1556-U1556</f>
        <v>529.72</v>
      </c>
      <c r="W1556" s="16"/>
      <c r="X1556" s="17"/>
      <c r="Y1556" s="13"/>
      <c r="Z1556" s="13" t="s">
        <v>35</v>
      </c>
    </row>
    <row r="1557" spans="1:26" x14ac:dyDescent="0.25">
      <c r="A1557" s="11">
        <v>45330</v>
      </c>
      <c r="B1557" s="12" t="s">
        <v>3800</v>
      </c>
      <c r="C1557" s="12" t="s">
        <v>3801</v>
      </c>
      <c r="D1557" s="12" t="s">
        <v>104</v>
      </c>
      <c r="E1557" s="12" t="s">
        <v>29</v>
      </c>
      <c r="F1557" s="12" t="s">
        <v>45</v>
      </c>
      <c r="G1557" s="13" t="s">
        <v>46</v>
      </c>
      <c r="H1557" s="13" t="s">
        <v>93</v>
      </c>
      <c r="I1557" s="13" t="s">
        <v>93</v>
      </c>
      <c r="J1557" s="13" t="s">
        <v>94</v>
      </c>
      <c r="K1557" s="14">
        <v>37.42</v>
      </c>
      <c r="L1557" s="14">
        <v>25</v>
      </c>
      <c r="M1557" s="14">
        <v>1.4968000000000001</v>
      </c>
      <c r="N1557" s="14">
        <v>15</v>
      </c>
      <c r="O1557" s="14" t="s">
        <v>34</v>
      </c>
      <c r="P1557" s="14"/>
      <c r="Q1557" s="15">
        <f t="shared" si="2282"/>
        <v>561.30000000000007</v>
      </c>
      <c r="R1557" s="16">
        <v>0</v>
      </c>
      <c r="S1557" s="16">
        <f t="shared" si="2283"/>
        <v>0</v>
      </c>
      <c r="T1557" s="16">
        <f t="shared" si="2284"/>
        <v>561.30000000000007</v>
      </c>
      <c r="U1557" s="16">
        <f>+T1557*0</f>
        <v>0</v>
      </c>
      <c r="V1557" s="16">
        <f>+T1557-U1557</f>
        <v>561.30000000000007</v>
      </c>
      <c r="W1557" s="16"/>
      <c r="X1557" s="17"/>
      <c r="Y1557" s="13"/>
      <c r="Z1557" s="13" t="s">
        <v>35</v>
      </c>
    </row>
    <row r="1558" spans="1:26" x14ac:dyDescent="0.25">
      <c r="A1558" s="11">
        <v>45330</v>
      </c>
      <c r="B1558" s="12" t="s">
        <v>3802</v>
      </c>
      <c r="C1558" s="12" t="s">
        <v>3803</v>
      </c>
      <c r="D1558" s="12" t="s">
        <v>100</v>
      </c>
      <c r="E1558" s="12" t="s">
        <v>29</v>
      </c>
      <c r="F1558" s="12">
        <v>2132</v>
      </c>
      <c r="G1558" s="13" t="s">
        <v>101</v>
      </c>
      <c r="H1558" s="13" t="s">
        <v>31</v>
      </c>
      <c r="I1558" s="13" t="s">
        <v>69</v>
      </c>
      <c r="J1558" s="13" t="s">
        <v>70</v>
      </c>
      <c r="K1558" s="14">
        <v>37.700000000000003</v>
      </c>
      <c r="L1558" s="14">
        <v>25</v>
      </c>
      <c r="M1558" s="14">
        <v>1.508</v>
      </c>
      <c r="N1558" s="14">
        <v>46</v>
      </c>
      <c r="O1558" s="14" t="s">
        <v>34</v>
      </c>
      <c r="P1558" s="14"/>
      <c r="Q1558" s="15">
        <f>K1558*N1558</f>
        <v>1734.2</v>
      </c>
      <c r="R1558" s="16">
        <v>0</v>
      </c>
      <c r="S1558" s="16">
        <f>K1558*R1558</f>
        <v>0</v>
      </c>
      <c r="T1558" s="16">
        <f t="shared" ref="T1558:T1559" si="2286">Q1558-S1558</f>
        <v>1734.2</v>
      </c>
      <c r="U1558" s="16">
        <f t="shared" ref="U1558:U1559" si="2287">T1558*1</f>
        <v>1734.2</v>
      </c>
      <c r="V1558" s="16">
        <f t="shared" ref="V1558:V1559" si="2288">T1558-U1558</f>
        <v>0</v>
      </c>
      <c r="W1558" s="17">
        <v>0</v>
      </c>
      <c r="X1558" s="16"/>
      <c r="Y1558" s="13"/>
      <c r="Z1558" s="13" t="s">
        <v>35</v>
      </c>
    </row>
    <row r="1559" spans="1:26" x14ac:dyDescent="0.25">
      <c r="A1559" s="11">
        <v>45330</v>
      </c>
      <c r="B1559" s="12" t="s">
        <v>3804</v>
      </c>
      <c r="C1559" s="12" t="s">
        <v>3805</v>
      </c>
      <c r="D1559" s="12" t="s">
        <v>801</v>
      </c>
      <c r="E1559" s="12" t="s">
        <v>29</v>
      </c>
      <c r="F1559" s="12">
        <v>663</v>
      </c>
      <c r="G1559" s="13" t="s">
        <v>101</v>
      </c>
      <c r="H1559" s="13" t="s">
        <v>31</v>
      </c>
      <c r="I1559" s="13" t="s">
        <v>69</v>
      </c>
      <c r="J1559" s="13" t="s">
        <v>70</v>
      </c>
      <c r="K1559" s="14">
        <v>35.200000000000003</v>
      </c>
      <c r="L1559" s="14">
        <v>25</v>
      </c>
      <c r="M1559" s="14">
        <v>1.4080000000000001</v>
      </c>
      <c r="N1559" s="14">
        <v>46</v>
      </c>
      <c r="O1559" s="14" t="s">
        <v>34</v>
      </c>
      <c r="P1559" s="14"/>
      <c r="Q1559" s="15">
        <f>K1559*N1559</f>
        <v>1619.2</v>
      </c>
      <c r="R1559" s="16">
        <v>0</v>
      </c>
      <c r="S1559" s="16">
        <f>K1559*R1559</f>
        <v>0</v>
      </c>
      <c r="T1559" s="16">
        <f t="shared" si="2286"/>
        <v>1619.2</v>
      </c>
      <c r="U1559" s="16">
        <f t="shared" si="2287"/>
        <v>1619.2</v>
      </c>
      <c r="V1559" s="16">
        <f t="shared" si="2288"/>
        <v>0</v>
      </c>
      <c r="W1559" s="17">
        <v>0</v>
      </c>
      <c r="X1559" s="16"/>
      <c r="Y1559" s="13"/>
      <c r="Z1559" s="13" t="s">
        <v>35</v>
      </c>
    </row>
    <row r="1560" spans="1:26" x14ac:dyDescent="0.25">
      <c r="A1560" s="11">
        <v>45330</v>
      </c>
      <c r="B1560" s="12" t="s">
        <v>3806</v>
      </c>
      <c r="C1560" s="12" t="s">
        <v>3807</v>
      </c>
      <c r="D1560" s="12" t="s">
        <v>73</v>
      </c>
      <c r="E1560" s="12" t="s">
        <v>29</v>
      </c>
      <c r="F1560" s="12" t="s">
        <v>45</v>
      </c>
      <c r="G1560" s="13" t="s">
        <v>46</v>
      </c>
      <c r="H1560" s="13" t="s">
        <v>93</v>
      </c>
      <c r="I1560" s="13" t="s">
        <v>93</v>
      </c>
      <c r="J1560" s="13" t="s">
        <v>94</v>
      </c>
      <c r="K1560" s="14">
        <v>40.22</v>
      </c>
      <c r="L1560" s="14">
        <v>25</v>
      </c>
      <c r="M1560" s="14">
        <v>1.6088</v>
      </c>
      <c r="N1560" s="14">
        <v>15</v>
      </c>
      <c r="O1560" s="14" t="s">
        <v>34</v>
      </c>
      <c r="P1560" s="14"/>
      <c r="Q1560" s="15">
        <f t="shared" ref="Q1560:Q1562" si="2289">+K1560*N1560</f>
        <v>603.29999999999995</v>
      </c>
      <c r="R1560" s="16">
        <v>0</v>
      </c>
      <c r="S1560" s="16">
        <f t="shared" ref="S1560:S1562" si="2290">+K1560*R1560</f>
        <v>0</v>
      </c>
      <c r="T1560" s="16">
        <f t="shared" ref="T1560:T1562" si="2291">+Q1560-S1560</f>
        <v>603.29999999999995</v>
      </c>
      <c r="U1560" s="16">
        <f>+T1560*0</f>
        <v>0</v>
      </c>
      <c r="V1560" s="16">
        <f>+T1560-U1560</f>
        <v>603.29999999999995</v>
      </c>
      <c r="W1560" s="16"/>
      <c r="X1560" s="17"/>
      <c r="Y1560" s="13"/>
      <c r="Z1560" s="13" t="s">
        <v>35</v>
      </c>
    </row>
    <row r="1561" spans="1:26" x14ac:dyDescent="0.25">
      <c r="A1561" s="11">
        <v>45330</v>
      </c>
      <c r="B1561" s="12" t="s">
        <v>3808</v>
      </c>
      <c r="C1561" s="12" t="s">
        <v>3809</v>
      </c>
      <c r="D1561" s="12" t="s">
        <v>1797</v>
      </c>
      <c r="E1561" s="12" t="s">
        <v>29</v>
      </c>
      <c r="F1561" s="12" t="s">
        <v>45</v>
      </c>
      <c r="G1561" s="13" t="s">
        <v>46</v>
      </c>
      <c r="H1561" s="13" t="s">
        <v>93</v>
      </c>
      <c r="I1561" s="13" t="s">
        <v>93</v>
      </c>
      <c r="J1561" s="13" t="s">
        <v>94</v>
      </c>
      <c r="K1561" s="14">
        <v>38.4</v>
      </c>
      <c r="L1561" s="14">
        <v>25</v>
      </c>
      <c r="M1561" s="14">
        <v>1.536</v>
      </c>
      <c r="N1561" s="14">
        <v>15</v>
      </c>
      <c r="O1561" s="14" t="s">
        <v>34</v>
      </c>
      <c r="P1561" s="14"/>
      <c r="Q1561" s="15">
        <f t="shared" si="2289"/>
        <v>576</v>
      </c>
      <c r="R1561" s="16">
        <v>0</v>
      </c>
      <c r="S1561" s="16">
        <f t="shared" si="2290"/>
        <v>0</v>
      </c>
      <c r="T1561" s="16">
        <f t="shared" si="2291"/>
        <v>576</v>
      </c>
      <c r="U1561" s="16">
        <f>+T1561*0</f>
        <v>0</v>
      </c>
      <c r="V1561" s="16">
        <f>+T1561-U1561</f>
        <v>576</v>
      </c>
      <c r="W1561" s="16"/>
      <c r="X1561" s="17"/>
      <c r="Y1561" s="13"/>
      <c r="Z1561" s="13" t="s">
        <v>35</v>
      </c>
    </row>
    <row r="1562" spans="1:26" x14ac:dyDescent="0.25">
      <c r="A1562" s="11">
        <v>45330</v>
      </c>
      <c r="B1562" s="12" t="s">
        <v>3810</v>
      </c>
      <c r="C1562" s="12" t="s">
        <v>3811</v>
      </c>
      <c r="D1562" s="12" t="s">
        <v>306</v>
      </c>
      <c r="E1562" s="12" t="s">
        <v>29</v>
      </c>
      <c r="F1562" s="12" t="s">
        <v>45</v>
      </c>
      <c r="G1562" s="13" t="s">
        <v>46</v>
      </c>
      <c r="H1562" s="13" t="s">
        <v>93</v>
      </c>
      <c r="I1562" s="13" t="s">
        <v>93</v>
      </c>
      <c r="J1562" s="13" t="s">
        <v>94</v>
      </c>
      <c r="K1562" s="14">
        <v>38.380000000000003</v>
      </c>
      <c r="L1562" s="14">
        <v>25</v>
      </c>
      <c r="M1562" s="14">
        <v>1.5352000000000001</v>
      </c>
      <c r="N1562" s="14">
        <v>15</v>
      </c>
      <c r="O1562" s="14" t="s">
        <v>34</v>
      </c>
      <c r="P1562" s="14"/>
      <c r="Q1562" s="15">
        <f t="shared" si="2289"/>
        <v>575.70000000000005</v>
      </c>
      <c r="R1562" s="16">
        <v>0</v>
      </c>
      <c r="S1562" s="16">
        <f t="shared" si="2290"/>
        <v>0</v>
      </c>
      <c r="T1562" s="16">
        <f t="shared" si="2291"/>
        <v>575.70000000000005</v>
      </c>
      <c r="U1562" s="16">
        <f>+T1562*0</f>
        <v>0</v>
      </c>
      <c r="V1562" s="16">
        <f>+T1562-U1562</f>
        <v>575.70000000000005</v>
      </c>
      <c r="W1562" s="16"/>
      <c r="X1562" s="16"/>
      <c r="Y1562" s="13"/>
      <c r="Z1562" s="13" t="s">
        <v>35</v>
      </c>
    </row>
    <row r="1563" spans="1:26" x14ac:dyDescent="0.25">
      <c r="A1563" s="11">
        <v>45330</v>
      </c>
      <c r="B1563" s="12" t="s">
        <v>3812</v>
      </c>
      <c r="C1563" s="12" t="s">
        <v>3813</v>
      </c>
      <c r="D1563" s="12" t="s">
        <v>868</v>
      </c>
      <c r="E1563" s="12" t="s">
        <v>29</v>
      </c>
      <c r="F1563" s="12">
        <v>23150</v>
      </c>
      <c r="G1563" s="13" t="s">
        <v>101</v>
      </c>
      <c r="H1563" s="13" t="s">
        <v>31</v>
      </c>
      <c r="I1563" s="13" t="s">
        <v>40</v>
      </c>
      <c r="J1563" s="13" t="s">
        <v>41</v>
      </c>
      <c r="K1563" s="14">
        <v>38.82</v>
      </c>
      <c r="L1563" s="14">
        <v>25</v>
      </c>
      <c r="M1563" s="14">
        <v>1.5528</v>
      </c>
      <c r="N1563" s="14">
        <v>45</v>
      </c>
      <c r="O1563" s="14" t="s">
        <v>34</v>
      </c>
      <c r="P1563" s="14"/>
      <c r="Q1563" s="15">
        <f>K1563*N1563</f>
        <v>1746.9</v>
      </c>
      <c r="R1563" s="16">
        <v>0</v>
      </c>
      <c r="S1563" s="16">
        <f>K1563*R1563</f>
        <v>0</v>
      </c>
      <c r="T1563" s="16">
        <f>Q1563-S1563</f>
        <v>1746.9</v>
      </c>
      <c r="U1563" s="16">
        <f>T1563*1</f>
        <v>1746.9</v>
      </c>
      <c r="V1563" s="16">
        <f>T1563-U1563</f>
        <v>0</v>
      </c>
      <c r="W1563" s="17">
        <v>0</v>
      </c>
      <c r="X1563" s="17"/>
      <c r="Y1563" s="13"/>
      <c r="Z1563" s="13" t="s">
        <v>35</v>
      </c>
    </row>
    <row r="1564" spans="1:26" x14ac:dyDescent="0.25">
      <c r="A1564" s="11">
        <v>45330</v>
      </c>
      <c r="B1564" s="12" t="s">
        <v>3814</v>
      </c>
      <c r="C1564" s="12" t="s">
        <v>3815</v>
      </c>
      <c r="D1564" s="12" t="s">
        <v>38</v>
      </c>
      <c r="E1564" s="12" t="s">
        <v>29</v>
      </c>
      <c r="F1564" s="12">
        <v>92338</v>
      </c>
      <c r="G1564" s="13" t="s">
        <v>39</v>
      </c>
      <c r="H1564" s="13" t="s">
        <v>31</v>
      </c>
      <c r="I1564" s="13" t="s">
        <v>40</v>
      </c>
      <c r="J1564" s="13" t="s">
        <v>41</v>
      </c>
      <c r="K1564" s="14">
        <v>38.18</v>
      </c>
      <c r="L1564" s="14">
        <v>25</v>
      </c>
      <c r="M1564" s="14">
        <v>1.5271999999999999</v>
      </c>
      <c r="N1564" s="14" t="s">
        <v>34</v>
      </c>
      <c r="O1564" s="14">
        <v>68</v>
      </c>
      <c r="P1564" s="14"/>
      <c r="Q1564" s="15">
        <f>+L1564*O1564</f>
        <v>1700</v>
      </c>
      <c r="R1564" s="16">
        <v>0</v>
      </c>
      <c r="S1564" s="16">
        <f>+L1564*R1564</f>
        <v>0</v>
      </c>
      <c r="T1564" s="16">
        <f>+Q1564-S1564</f>
        <v>1700</v>
      </c>
      <c r="U1564" s="16">
        <f>+T1564*0.75</f>
        <v>1275</v>
      </c>
      <c r="V1564" s="16">
        <f t="shared" ref="V1564" si="2292">+T1564-U1564</f>
        <v>425</v>
      </c>
      <c r="W1564" s="17"/>
      <c r="X1564" s="16"/>
      <c r="Y1564" s="13"/>
      <c r="Z1564" s="13" t="s">
        <v>35</v>
      </c>
    </row>
    <row r="1565" spans="1:26" x14ac:dyDescent="0.25">
      <c r="A1565" s="11">
        <v>45330</v>
      </c>
      <c r="B1565" s="12" t="s">
        <v>3816</v>
      </c>
      <c r="C1565" s="12" t="s">
        <v>3817</v>
      </c>
      <c r="D1565" s="12" t="s">
        <v>353</v>
      </c>
      <c r="E1565" s="12" t="s">
        <v>29</v>
      </c>
      <c r="F1565" s="12">
        <v>611</v>
      </c>
      <c r="G1565" s="13" t="s">
        <v>101</v>
      </c>
      <c r="H1565" s="13" t="s">
        <v>31</v>
      </c>
      <c r="I1565" s="13" t="s">
        <v>69</v>
      </c>
      <c r="J1565" s="13" t="s">
        <v>70</v>
      </c>
      <c r="K1565" s="14">
        <v>31.2</v>
      </c>
      <c r="L1565" s="14">
        <v>25</v>
      </c>
      <c r="M1565" s="14">
        <v>1.248</v>
      </c>
      <c r="N1565" s="14">
        <v>46</v>
      </c>
      <c r="O1565" s="14" t="s">
        <v>34</v>
      </c>
      <c r="P1565" s="14"/>
      <c r="Q1565" s="15">
        <f>K1565*N1565</f>
        <v>1435.2</v>
      </c>
      <c r="R1565" s="16">
        <v>0</v>
      </c>
      <c r="S1565" s="16">
        <f>K1565*R1565</f>
        <v>0</v>
      </c>
      <c r="T1565" s="16">
        <f t="shared" ref="T1565" si="2293">Q1565-S1565</f>
        <v>1435.2</v>
      </c>
      <c r="U1565" s="16">
        <f t="shared" ref="U1565" si="2294">T1565*1</f>
        <v>1435.2</v>
      </c>
      <c r="V1565" s="16">
        <f t="shared" ref="V1565" si="2295">T1565-U1565</f>
        <v>0</v>
      </c>
      <c r="W1565" s="17">
        <v>0</v>
      </c>
      <c r="X1565" s="17"/>
      <c r="Y1565" s="13"/>
      <c r="Z1565" s="13" t="s">
        <v>35</v>
      </c>
    </row>
    <row r="1566" spans="1:26" x14ac:dyDescent="0.25">
      <c r="A1566" s="11">
        <v>45330</v>
      </c>
      <c r="B1566" s="12" t="s">
        <v>3818</v>
      </c>
      <c r="C1566" s="12" t="s">
        <v>3819</v>
      </c>
      <c r="D1566" s="12" t="s">
        <v>410</v>
      </c>
      <c r="E1566" s="12" t="s">
        <v>29</v>
      </c>
      <c r="F1566" s="12">
        <v>1815</v>
      </c>
      <c r="G1566" s="13" t="s">
        <v>145</v>
      </c>
      <c r="H1566" s="13" t="s">
        <v>31</v>
      </c>
      <c r="I1566" s="13" t="s">
        <v>69</v>
      </c>
      <c r="J1566" s="13" t="s">
        <v>70</v>
      </c>
      <c r="K1566" s="14">
        <v>38.44</v>
      </c>
      <c r="L1566" s="14">
        <v>25</v>
      </c>
      <c r="M1566" s="14">
        <v>1.5375999999999999</v>
      </c>
      <c r="N1566" s="14">
        <v>48</v>
      </c>
      <c r="O1566" s="14" t="s">
        <v>34</v>
      </c>
      <c r="P1566" s="14"/>
      <c r="Q1566" s="16">
        <f>K1566*N1566</f>
        <v>1845.12</v>
      </c>
      <c r="R1566" s="16">
        <v>0</v>
      </c>
      <c r="S1566" s="16">
        <f>K1566*R1566</f>
        <v>0</v>
      </c>
      <c r="T1566" s="16">
        <f>Q1566-S1566</f>
        <v>1845.12</v>
      </c>
      <c r="U1566" s="16">
        <f>T1566*1</f>
        <v>1845.12</v>
      </c>
      <c r="V1566" s="16">
        <f>T1566-U1566</f>
        <v>0</v>
      </c>
      <c r="W1566" s="16"/>
      <c r="X1566" s="17"/>
      <c r="Y1566" s="13"/>
      <c r="Z1566" s="13" t="s">
        <v>35</v>
      </c>
    </row>
    <row r="1567" spans="1:26" x14ac:dyDescent="0.25">
      <c r="A1567" s="11">
        <v>45330</v>
      </c>
      <c r="B1567" s="12" t="s">
        <v>3820</v>
      </c>
      <c r="C1567" s="12" t="s">
        <v>3821</v>
      </c>
      <c r="D1567" s="12" t="s">
        <v>462</v>
      </c>
      <c r="E1567" s="12" t="s">
        <v>29</v>
      </c>
      <c r="F1567" s="12" t="s">
        <v>45</v>
      </c>
      <c r="G1567" s="13" t="s">
        <v>46</v>
      </c>
      <c r="H1567" s="13" t="s">
        <v>47</v>
      </c>
      <c r="I1567" s="13" t="s">
        <v>307</v>
      </c>
      <c r="J1567" s="13" t="s">
        <v>308</v>
      </c>
      <c r="K1567" s="14">
        <v>16.48</v>
      </c>
      <c r="L1567" s="14">
        <v>10</v>
      </c>
      <c r="M1567" s="14">
        <v>1.6480000000000001</v>
      </c>
      <c r="N1567" s="14">
        <v>34</v>
      </c>
      <c r="O1567" s="14" t="s">
        <v>34</v>
      </c>
      <c r="P1567" s="14"/>
      <c r="Q1567" s="15">
        <f t="shared" ref="Q1567:Q1568" si="2296">+K1567*N1567</f>
        <v>560.32000000000005</v>
      </c>
      <c r="R1567" s="16">
        <v>0</v>
      </c>
      <c r="S1567" s="16">
        <f t="shared" ref="S1567:S1568" si="2297">+K1567*R1567</f>
        <v>0</v>
      </c>
      <c r="T1567" s="16">
        <f t="shared" ref="T1567:T1568" si="2298">+Q1567-S1567</f>
        <v>560.32000000000005</v>
      </c>
      <c r="U1567" s="16">
        <f>+T1567*0</f>
        <v>0</v>
      </c>
      <c r="V1567" s="16">
        <f>+T1567-U1567</f>
        <v>560.32000000000005</v>
      </c>
      <c r="W1567" s="16"/>
      <c r="X1567" s="17"/>
      <c r="Y1567" s="13"/>
      <c r="Z1567" s="13" t="s">
        <v>35</v>
      </c>
    </row>
    <row r="1568" spans="1:26" x14ac:dyDescent="0.25">
      <c r="A1568" s="11">
        <v>45330</v>
      </c>
      <c r="B1568" s="12" t="s">
        <v>3822</v>
      </c>
      <c r="C1568" s="12" t="s">
        <v>3823</v>
      </c>
      <c r="D1568" s="12" t="s">
        <v>104</v>
      </c>
      <c r="E1568" s="12" t="s">
        <v>29</v>
      </c>
      <c r="F1568" s="12" t="s">
        <v>45</v>
      </c>
      <c r="G1568" s="13" t="s">
        <v>46</v>
      </c>
      <c r="H1568" s="13" t="s">
        <v>93</v>
      </c>
      <c r="I1568" s="13" t="s">
        <v>93</v>
      </c>
      <c r="J1568" s="13" t="s">
        <v>94</v>
      </c>
      <c r="K1568" s="14">
        <v>36.92</v>
      </c>
      <c r="L1568" s="14">
        <v>25</v>
      </c>
      <c r="M1568" s="14">
        <v>1.4768000000000001</v>
      </c>
      <c r="N1568" s="14">
        <v>15</v>
      </c>
      <c r="O1568" s="14" t="s">
        <v>34</v>
      </c>
      <c r="P1568" s="14"/>
      <c r="Q1568" s="15">
        <f t="shared" si="2296"/>
        <v>553.80000000000007</v>
      </c>
      <c r="R1568" s="16">
        <v>0</v>
      </c>
      <c r="S1568" s="16">
        <f t="shared" si="2297"/>
        <v>0</v>
      </c>
      <c r="T1568" s="16">
        <f t="shared" si="2298"/>
        <v>553.80000000000007</v>
      </c>
      <c r="U1568" s="16">
        <f>+T1568*0</f>
        <v>0</v>
      </c>
      <c r="V1568" s="16">
        <f>+T1568-U1568</f>
        <v>553.80000000000007</v>
      </c>
      <c r="W1568" s="17"/>
      <c r="X1568" s="16"/>
      <c r="Y1568" s="13"/>
      <c r="Z1568" s="13" t="s">
        <v>35</v>
      </c>
    </row>
    <row r="1569" spans="1:26" x14ac:dyDescent="0.25">
      <c r="A1569" s="11">
        <v>45330</v>
      </c>
      <c r="B1569" s="12" t="s">
        <v>3824</v>
      </c>
      <c r="C1569" s="12" t="s">
        <v>3825</v>
      </c>
      <c r="D1569" s="12" t="s">
        <v>3358</v>
      </c>
      <c r="E1569" s="12" t="s">
        <v>29</v>
      </c>
      <c r="F1569" s="12">
        <v>6506</v>
      </c>
      <c r="G1569" s="13" t="s">
        <v>101</v>
      </c>
      <c r="H1569" s="13" t="s">
        <v>31</v>
      </c>
      <c r="I1569" s="13" t="s">
        <v>69</v>
      </c>
      <c r="J1569" s="13" t="s">
        <v>70</v>
      </c>
      <c r="K1569" s="14">
        <v>32.6</v>
      </c>
      <c r="L1569" s="14">
        <v>25</v>
      </c>
      <c r="M1569" s="14">
        <v>1.304</v>
      </c>
      <c r="N1569" s="14">
        <v>46</v>
      </c>
      <c r="O1569" s="14" t="s">
        <v>34</v>
      </c>
      <c r="P1569" s="14"/>
      <c r="Q1569" s="15">
        <f>K1569*N1569</f>
        <v>1499.6000000000001</v>
      </c>
      <c r="R1569" s="16">
        <v>0</v>
      </c>
      <c r="S1569" s="16">
        <f>K1569*R1569</f>
        <v>0</v>
      </c>
      <c r="T1569" s="16">
        <f t="shared" ref="T1569" si="2299">Q1569-S1569</f>
        <v>1499.6000000000001</v>
      </c>
      <c r="U1569" s="16">
        <f t="shared" ref="U1569" si="2300">T1569*1</f>
        <v>1499.6000000000001</v>
      </c>
      <c r="V1569" s="16">
        <f t="shared" ref="V1569" si="2301">T1569-U1569</f>
        <v>0</v>
      </c>
      <c r="W1569" s="17">
        <v>0</v>
      </c>
      <c r="X1569" s="17"/>
      <c r="Y1569" s="13"/>
      <c r="Z1569" s="13" t="s">
        <v>35</v>
      </c>
    </row>
    <row r="1570" spans="1:26" x14ac:dyDescent="0.25">
      <c r="A1570" s="11">
        <v>45330</v>
      </c>
      <c r="B1570" s="12" t="s">
        <v>3826</v>
      </c>
      <c r="C1570" s="12" t="s">
        <v>3827</v>
      </c>
      <c r="D1570" s="12" t="s">
        <v>303</v>
      </c>
      <c r="E1570" s="12" t="s">
        <v>29</v>
      </c>
      <c r="F1570" s="12">
        <v>1816</v>
      </c>
      <c r="G1570" s="13" t="s">
        <v>145</v>
      </c>
      <c r="H1570" s="13" t="s">
        <v>31</v>
      </c>
      <c r="I1570" s="13" t="s">
        <v>58</v>
      </c>
      <c r="J1570" s="13" t="s">
        <v>59</v>
      </c>
      <c r="K1570" s="14">
        <v>43.04</v>
      </c>
      <c r="L1570" s="14">
        <v>25</v>
      </c>
      <c r="M1570" s="14">
        <v>1.7216</v>
      </c>
      <c r="N1570" s="14">
        <v>43</v>
      </c>
      <c r="O1570" s="14" t="s">
        <v>34</v>
      </c>
      <c r="P1570" s="14"/>
      <c r="Q1570" s="16">
        <f>K1570*N1570</f>
        <v>1850.72</v>
      </c>
      <c r="R1570" s="16">
        <v>0</v>
      </c>
      <c r="S1570" s="16">
        <f>K1570*R1570</f>
        <v>0</v>
      </c>
      <c r="T1570" s="16">
        <f>Q1570-S1570</f>
        <v>1850.72</v>
      </c>
      <c r="U1570" s="16">
        <f>T1570*1</f>
        <v>1850.72</v>
      </c>
      <c r="V1570" s="16">
        <f>T1570-U1570</f>
        <v>0</v>
      </c>
      <c r="W1570" s="16"/>
      <c r="X1570" s="17"/>
      <c r="Y1570" s="13"/>
      <c r="Z1570" s="13" t="s">
        <v>35</v>
      </c>
    </row>
    <row r="1571" spans="1:26" x14ac:dyDescent="0.25">
      <c r="A1571" s="11">
        <v>45330</v>
      </c>
      <c r="B1571" s="12" t="s">
        <v>3828</v>
      </c>
      <c r="C1571" s="12" t="s">
        <v>3829</v>
      </c>
      <c r="D1571" s="12" t="s">
        <v>3830</v>
      </c>
      <c r="E1571" s="12" t="s">
        <v>29</v>
      </c>
      <c r="F1571" s="12"/>
      <c r="G1571" s="13" t="s">
        <v>63</v>
      </c>
      <c r="H1571" s="13" t="s">
        <v>31</v>
      </c>
      <c r="I1571" s="13" t="s">
        <v>40</v>
      </c>
      <c r="J1571" s="13" t="s">
        <v>41</v>
      </c>
      <c r="K1571" s="14">
        <v>40.26</v>
      </c>
      <c r="L1571" s="14">
        <v>28</v>
      </c>
      <c r="M1571" s="14">
        <v>1.4378571428571427</v>
      </c>
      <c r="N1571" s="14">
        <v>90</v>
      </c>
      <c r="O1571" s="14" t="s">
        <v>34</v>
      </c>
      <c r="P1571" s="14"/>
      <c r="Q1571" s="15">
        <f>+K1571*N1571</f>
        <v>3623.3999999999996</v>
      </c>
      <c r="R1571" s="16">
        <v>43</v>
      </c>
      <c r="S1571" s="16">
        <f>+K1571*R1571</f>
        <v>1731.1799999999998</v>
      </c>
      <c r="T1571" s="16">
        <f>+Q1571-S1571</f>
        <v>1892.2199999999998</v>
      </c>
      <c r="U1571" s="16">
        <f t="shared" ref="U1571" si="2302">+T1571*1</f>
        <v>1892.2199999999998</v>
      </c>
      <c r="V1571" s="16">
        <f t="shared" ref="V1571:V1572" si="2303">+T1571-U1571</f>
        <v>0</v>
      </c>
      <c r="W1571" s="17">
        <f>+K1571*40</f>
        <v>1610.3999999999999</v>
      </c>
      <c r="X1571" s="17"/>
      <c r="Y1571" s="13" t="s">
        <v>57</v>
      </c>
      <c r="Z1571" s="13" t="s">
        <v>65</v>
      </c>
    </row>
    <row r="1572" spans="1:26" x14ac:dyDescent="0.25">
      <c r="A1572" s="11">
        <v>45330</v>
      </c>
      <c r="B1572" s="12" t="s">
        <v>3831</v>
      </c>
      <c r="C1572" s="12" t="s">
        <v>3832</v>
      </c>
      <c r="D1572" s="12" t="s">
        <v>38</v>
      </c>
      <c r="E1572" s="12" t="s">
        <v>29</v>
      </c>
      <c r="F1572" s="12">
        <v>92339</v>
      </c>
      <c r="G1572" s="13" t="s">
        <v>39</v>
      </c>
      <c r="H1572" s="13" t="s">
        <v>31</v>
      </c>
      <c r="I1572" s="13" t="s">
        <v>69</v>
      </c>
      <c r="J1572" s="13" t="s">
        <v>70</v>
      </c>
      <c r="K1572" s="14">
        <v>37.799999999999997</v>
      </c>
      <c r="L1572" s="14">
        <v>25</v>
      </c>
      <c r="M1572" s="14">
        <v>1.5119999999999998</v>
      </c>
      <c r="N1572" s="14" t="s">
        <v>34</v>
      </c>
      <c r="O1572" s="14">
        <v>70</v>
      </c>
      <c r="P1572" s="14"/>
      <c r="Q1572" s="15">
        <f>+L1572*O1572</f>
        <v>1750</v>
      </c>
      <c r="R1572" s="16">
        <v>0</v>
      </c>
      <c r="S1572" s="16">
        <f>+L1572*R1572</f>
        <v>0</v>
      </c>
      <c r="T1572" s="16">
        <f>+Q1572-S1572</f>
        <v>1750</v>
      </c>
      <c r="U1572" s="16">
        <f>+T1572*0.75</f>
        <v>1312.5</v>
      </c>
      <c r="V1572" s="16">
        <f t="shared" si="2303"/>
        <v>437.5</v>
      </c>
      <c r="W1572" s="17"/>
      <c r="X1572" s="17"/>
      <c r="Y1572" s="13"/>
      <c r="Z1572" s="13" t="s">
        <v>35</v>
      </c>
    </row>
    <row r="1573" spans="1:26" x14ac:dyDescent="0.25">
      <c r="A1573" s="11">
        <v>45330</v>
      </c>
      <c r="B1573" s="12" t="s">
        <v>3833</v>
      </c>
      <c r="C1573" s="12" t="s">
        <v>3834</v>
      </c>
      <c r="D1573" s="12" t="s">
        <v>100</v>
      </c>
      <c r="E1573" s="12" t="s">
        <v>29</v>
      </c>
      <c r="F1573" s="12">
        <v>2133</v>
      </c>
      <c r="G1573" s="13" t="s">
        <v>101</v>
      </c>
      <c r="H1573" s="13" t="s">
        <v>31</v>
      </c>
      <c r="I1573" s="13" t="s">
        <v>69</v>
      </c>
      <c r="J1573" s="13" t="s">
        <v>70</v>
      </c>
      <c r="K1573" s="14">
        <v>34.4</v>
      </c>
      <c r="L1573" s="14">
        <v>25</v>
      </c>
      <c r="M1573" s="14">
        <v>1.3759999999999999</v>
      </c>
      <c r="N1573" s="14">
        <v>46</v>
      </c>
      <c r="O1573" s="14" t="s">
        <v>34</v>
      </c>
      <c r="P1573" s="14"/>
      <c r="Q1573" s="15">
        <f>K1573*N1573</f>
        <v>1582.3999999999999</v>
      </c>
      <c r="R1573" s="16">
        <v>0</v>
      </c>
      <c r="S1573" s="16">
        <f>K1573*R1573</f>
        <v>0</v>
      </c>
      <c r="T1573" s="16">
        <f t="shared" ref="T1573" si="2304">Q1573-S1573</f>
        <v>1582.3999999999999</v>
      </c>
      <c r="U1573" s="16">
        <f t="shared" ref="U1573" si="2305">T1573*1</f>
        <v>1582.3999999999999</v>
      </c>
      <c r="V1573" s="16">
        <f t="shared" ref="V1573" si="2306">T1573-U1573</f>
        <v>0</v>
      </c>
      <c r="W1573" s="17">
        <v>0</v>
      </c>
      <c r="X1573" s="17"/>
      <c r="Y1573" s="13"/>
      <c r="Z1573" s="13" t="s">
        <v>35</v>
      </c>
    </row>
    <row r="1574" spans="1:26" x14ac:dyDescent="0.25">
      <c r="A1574" s="11">
        <v>45330</v>
      </c>
      <c r="B1574" s="12" t="s">
        <v>3835</v>
      </c>
      <c r="C1574" s="12" t="s">
        <v>3836</v>
      </c>
      <c r="D1574" s="12" t="s">
        <v>97</v>
      </c>
      <c r="E1574" s="12" t="s">
        <v>29</v>
      </c>
      <c r="F1574" s="12" t="s">
        <v>45</v>
      </c>
      <c r="G1574" s="13" t="s">
        <v>46</v>
      </c>
      <c r="H1574" s="13" t="s">
        <v>93</v>
      </c>
      <c r="I1574" s="13" t="s">
        <v>93</v>
      </c>
      <c r="J1574" s="13" t="s">
        <v>94</v>
      </c>
      <c r="K1574" s="14">
        <v>39.799999999999997</v>
      </c>
      <c r="L1574" s="14">
        <v>24</v>
      </c>
      <c r="M1574" s="14">
        <v>1.6583333333333332</v>
      </c>
      <c r="N1574" s="14">
        <v>15</v>
      </c>
      <c r="O1574" s="14" t="s">
        <v>34</v>
      </c>
      <c r="P1574" s="14"/>
      <c r="Q1574" s="15">
        <f t="shared" ref="Q1574:Q1579" si="2307">+K1574*N1574</f>
        <v>597</v>
      </c>
      <c r="R1574" s="16">
        <v>0</v>
      </c>
      <c r="S1574" s="16">
        <f t="shared" ref="S1574:S1579" si="2308">+K1574*R1574</f>
        <v>0</v>
      </c>
      <c r="T1574" s="16">
        <f t="shared" ref="T1574:T1579" si="2309">+Q1574-S1574</f>
        <v>597</v>
      </c>
      <c r="U1574" s="16">
        <f t="shared" ref="U1574:U1579" si="2310">+T1574*0</f>
        <v>0</v>
      </c>
      <c r="V1574" s="16">
        <f t="shared" ref="V1574:V1579" si="2311">+T1574-U1574</f>
        <v>597</v>
      </c>
      <c r="W1574" s="17"/>
      <c r="X1574" s="17"/>
      <c r="Y1574" s="13"/>
      <c r="Z1574" s="13" t="s">
        <v>35</v>
      </c>
    </row>
    <row r="1575" spans="1:26" x14ac:dyDescent="0.25">
      <c r="A1575" s="11">
        <v>45330</v>
      </c>
      <c r="B1575" s="12" t="s">
        <v>3837</v>
      </c>
      <c r="C1575" s="12" t="s">
        <v>3838</v>
      </c>
      <c r="D1575" s="12" t="s">
        <v>79</v>
      </c>
      <c r="E1575" s="12" t="s">
        <v>29</v>
      </c>
      <c r="F1575" s="12" t="s">
        <v>45</v>
      </c>
      <c r="G1575" s="13" t="s">
        <v>46</v>
      </c>
      <c r="H1575" s="13" t="s">
        <v>93</v>
      </c>
      <c r="I1575" s="13" t="s">
        <v>93</v>
      </c>
      <c r="J1575" s="13" t="s">
        <v>94</v>
      </c>
      <c r="K1575" s="14">
        <v>38.94</v>
      </c>
      <c r="L1575" s="14">
        <v>23</v>
      </c>
      <c r="M1575" s="14">
        <v>1.6930434782608694</v>
      </c>
      <c r="N1575" s="14">
        <v>15</v>
      </c>
      <c r="O1575" s="14" t="s">
        <v>34</v>
      </c>
      <c r="P1575" s="14"/>
      <c r="Q1575" s="15">
        <f t="shared" si="2307"/>
        <v>584.09999999999991</v>
      </c>
      <c r="R1575" s="16">
        <v>0</v>
      </c>
      <c r="S1575" s="16">
        <f t="shared" si="2308"/>
        <v>0</v>
      </c>
      <c r="T1575" s="16">
        <f t="shared" si="2309"/>
        <v>584.09999999999991</v>
      </c>
      <c r="U1575" s="16">
        <f t="shared" si="2310"/>
        <v>0</v>
      </c>
      <c r="V1575" s="16">
        <f t="shared" si="2311"/>
        <v>584.09999999999991</v>
      </c>
      <c r="W1575" s="16"/>
      <c r="X1575" s="17"/>
      <c r="Y1575" s="13"/>
      <c r="Z1575" s="13" t="s">
        <v>35</v>
      </c>
    </row>
    <row r="1576" spans="1:26" x14ac:dyDescent="0.25">
      <c r="A1576" s="11">
        <v>45330</v>
      </c>
      <c r="B1576" s="12" t="s">
        <v>3839</v>
      </c>
      <c r="C1576" s="12" t="s">
        <v>3840</v>
      </c>
      <c r="D1576" s="12" t="s">
        <v>89</v>
      </c>
      <c r="E1576" s="12" t="s">
        <v>29</v>
      </c>
      <c r="F1576" s="12" t="s">
        <v>45</v>
      </c>
      <c r="G1576" s="13" t="s">
        <v>46</v>
      </c>
      <c r="H1576" s="13" t="s">
        <v>93</v>
      </c>
      <c r="I1576" s="13" t="s">
        <v>93</v>
      </c>
      <c r="J1576" s="13" t="s">
        <v>94</v>
      </c>
      <c r="K1576" s="14">
        <v>38.979999999999997</v>
      </c>
      <c r="L1576" s="14">
        <v>23</v>
      </c>
      <c r="M1576" s="14">
        <v>1.6947826086956521</v>
      </c>
      <c r="N1576" s="14">
        <v>15</v>
      </c>
      <c r="O1576" s="14" t="s">
        <v>34</v>
      </c>
      <c r="P1576" s="14"/>
      <c r="Q1576" s="15">
        <f t="shared" si="2307"/>
        <v>584.69999999999993</v>
      </c>
      <c r="R1576" s="16">
        <v>0</v>
      </c>
      <c r="S1576" s="16">
        <f t="shared" si="2308"/>
        <v>0</v>
      </c>
      <c r="T1576" s="16">
        <f t="shared" si="2309"/>
        <v>584.69999999999993</v>
      </c>
      <c r="U1576" s="16">
        <f t="shared" si="2310"/>
        <v>0</v>
      </c>
      <c r="V1576" s="16">
        <f t="shared" si="2311"/>
        <v>584.69999999999993</v>
      </c>
      <c r="W1576" s="16"/>
      <c r="X1576" s="17"/>
      <c r="Y1576" s="13"/>
      <c r="Z1576" s="13" t="s">
        <v>35</v>
      </c>
    </row>
    <row r="1577" spans="1:26" x14ac:dyDescent="0.25">
      <c r="A1577" s="11">
        <v>45330</v>
      </c>
      <c r="B1577" s="12" t="s">
        <v>3841</v>
      </c>
      <c r="C1577" s="12" t="s">
        <v>3842</v>
      </c>
      <c r="D1577" s="12" t="s">
        <v>208</v>
      </c>
      <c r="E1577" s="12" t="s">
        <v>29</v>
      </c>
      <c r="F1577" s="12" t="s">
        <v>45</v>
      </c>
      <c r="G1577" s="13" t="s">
        <v>46</v>
      </c>
      <c r="H1577" s="13" t="s">
        <v>93</v>
      </c>
      <c r="I1577" s="13" t="s">
        <v>93</v>
      </c>
      <c r="J1577" s="13" t="s">
        <v>94</v>
      </c>
      <c r="K1577" s="14">
        <v>40.4</v>
      </c>
      <c r="L1577" s="14">
        <v>25</v>
      </c>
      <c r="M1577" s="14">
        <v>1.6159999999999999</v>
      </c>
      <c r="N1577" s="14">
        <v>15</v>
      </c>
      <c r="O1577" s="14" t="s">
        <v>34</v>
      </c>
      <c r="P1577" s="14"/>
      <c r="Q1577" s="15">
        <f t="shared" si="2307"/>
        <v>606</v>
      </c>
      <c r="R1577" s="16">
        <v>0</v>
      </c>
      <c r="S1577" s="16">
        <f t="shared" si="2308"/>
        <v>0</v>
      </c>
      <c r="T1577" s="16">
        <f t="shared" si="2309"/>
        <v>606</v>
      </c>
      <c r="U1577" s="16">
        <f t="shared" si="2310"/>
        <v>0</v>
      </c>
      <c r="V1577" s="16">
        <f t="shared" si="2311"/>
        <v>606</v>
      </c>
      <c r="W1577" s="17"/>
      <c r="X1577" s="17"/>
      <c r="Y1577" s="13"/>
      <c r="Z1577" s="13" t="s">
        <v>35</v>
      </c>
    </row>
    <row r="1578" spans="1:26" x14ac:dyDescent="0.25">
      <c r="A1578" s="11">
        <v>45330</v>
      </c>
      <c r="B1578" s="12" t="s">
        <v>3843</v>
      </c>
      <c r="C1578" s="12" t="s">
        <v>3844</v>
      </c>
      <c r="D1578" s="12" t="s">
        <v>3845</v>
      </c>
      <c r="E1578" s="12" t="s">
        <v>29</v>
      </c>
      <c r="F1578" s="12" t="s">
        <v>45</v>
      </c>
      <c r="G1578" s="13" t="s">
        <v>46</v>
      </c>
      <c r="H1578" s="13" t="s">
        <v>93</v>
      </c>
      <c r="I1578" s="13" t="s">
        <v>93</v>
      </c>
      <c r="J1578" s="13" t="s">
        <v>94</v>
      </c>
      <c r="K1578" s="14">
        <v>41.82</v>
      </c>
      <c r="L1578" s="14">
        <v>25</v>
      </c>
      <c r="M1578" s="14">
        <v>1.6728000000000001</v>
      </c>
      <c r="N1578" s="14">
        <v>15</v>
      </c>
      <c r="O1578" s="14" t="s">
        <v>34</v>
      </c>
      <c r="P1578" s="14"/>
      <c r="Q1578" s="15">
        <f t="shared" si="2307"/>
        <v>627.29999999999995</v>
      </c>
      <c r="R1578" s="16">
        <v>0</v>
      </c>
      <c r="S1578" s="16">
        <f t="shared" si="2308"/>
        <v>0</v>
      </c>
      <c r="T1578" s="16">
        <f t="shared" si="2309"/>
        <v>627.29999999999995</v>
      </c>
      <c r="U1578" s="16">
        <f t="shared" si="2310"/>
        <v>0</v>
      </c>
      <c r="V1578" s="16">
        <f t="shared" si="2311"/>
        <v>627.29999999999995</v>
      </c>
      <c r="W1578" s="16"/>
      <c r="X1578" s="17"/>
      <c r="Y1578" s="13"/>
      <c r="Z1578" s="13" t="s">
        <v>35</v>
      </c>
    </row>
    <row r="1579" spans="1:26" x14ac:dyDescent="0.25">
      <c r="A1579" s="11">
        <v>45330</v>
      </c>
      <c r="B1579" s="12" t="s">
        <v>3846</v>
      </c>
      <c r="C1579" s="12" t="s">
        <v>3847</v>
      </c>
      <c r="D1579" s="12" t="s">
        <v>3848</v>
      </c>
      <c r="E1579" s="12" t="s">
        <v>29</v>
      </c>
      <c r="F1579" s="12" t="s">
        <v>45</v>
      </c>
      <c r="G1579" s="13" t="s">
        <v>46</v>
      </c>
      <c r="H1579" s="13" t="s">
        <v>93</v>
      </c>
      <c r="I1579" s="13" t="s">
        <v>93</v>
      </c>
      <c r="J1579" s="13" t="s">
        <v>94</v>
      </c>
      <c r="K1579" s="14">
        <v>40.56</v>
      </c>
      <c r="L1579" s="14">
        <v>25</v>
      </c>
      <c r="M1579" s="14">
        <v>1.6224000000000001</v>
      </c>
      <c r="N1579" s="14">
        <v>15</v>
      </c>
      <c r="O1579" s="14" t="s">
        <v>34</v>
      </c>
      <c r="P1579" s="14"/>
      <c r="Q1579" s="15">
        <f t="shared" si="2307"/>
        <v>608.40000000000009</v>
      </c>
      <c r="R1579" s="16">
        <v>0</v>
      </c>
      <c r="S1579" s="16">
        <f t="shared" si="2308"/>
        <v>0</v>
      </c>
      <c r="T1579" s="16">
        <f t="shared" si="2309"/>
        <v>608.40000000000009</v>
      </c>
      <c r="U1579" s="16">
        <f t="shared" si="2310"/>
        <v>0</v>
      </c>
      <c r="V1579" s="16">
        <f t="shared" si="2311"/>
        <v>608.40000000000009</v>
      </c>
      <c r="W1579" s="16"/>
      <c r="X1579" s="17"/>
      <c r="Y1579" s="13"/>
      <c r="Z1579" s="13" t="s">
        <v>35</v>
      </c>
    </row>
    <row r="1580" spans="1:26" x14ac:dyDescent="0.25">
      <c r="A1580" s="11">
        <v>45330</v>
      </c>
      <c r="B1580" s="12" t="s">
        <v>3849</v>
      </c>
      <c r="C1580" s="12" t="s">
        <v>3850</v>
      </c>
      <c r="D1580" s="12" t="s">
        <v>350</v>
      </c>
      <c r="E1580" s="12" t="s">
        <v>29</v>
      </c>
      <c r="F1580" s="12">
        <v>612</v>
      </c>
      <c r="G1580" s="13" t="s">
        <v>101</v>
      </c>
      <c r="H1580" s="13" t="s">
        <v>31</v>
      </c>
      <c r="I1580" s="13" t="s">
        <v>40</v>
      </c>
      <c r="J1580" s="13" t="s">
        <v>41</v>
      </c>
      <c r="K1580" s="14">
        <v>33.119999999999997</v>
      </c>
      <c r="L1580" s="14">
        <v>25</v>
      </c>
      <c r="M1580" s="14">
        <v>1.3248</v>
      </c>
      <c r="N1580" s="14">
        <v>45</v>
      </c>
      <c r="O1580" s="14" t="s">
        <v>34</v>
      </c>
      <c r="P1580" s="14"/>
      <c r="Q1580" s="15">
        <f>K1580*N1580</f>
        <v>1490.3999999999999</v>
      </c>
      <c r="R1580" s="16">
        <v>0</v>
      </c>
      <c r="S1580" s="16">
        <f>K1580*R1580</f>
        <v>0</v>
      </c>
      <c r="T1580" s="16">
        <f>Q1580-S1580</f>
        <v>1490.3999999999999</v>
      </c>
      <c r="U1580" s="16">
        <f>T1580*1</f>
        <v>1490.3999999999999</v>
      </c>
      <c r="V1580" s="16">
        <f>T1580-U1580</f>
        <v>0</v>
      </c>
      <c r="W1580" s="17">
        <v>0</v>
      </c>
      <c r="X1580" s="17"/>
      <c r="Y1580" s="13"/>
      <c r="Z1580" s="13" t="s">
        <v>35</v>
      </c>
    </row>
    <row r="1581" spans="1:26" x14ac:dyDescent="0.25">
      <c r="A1581" s="11">
        <v>45331</v>
      </c>
      <c r="B1581" s="12" t="s">
        <v>3851</v>
      </c>
      <c r="C1581" s="12" t="s">
        <v>29</v>
      </c>
      <c r="D1581" s="12" t="s">
        <v>144</v>
      </c>
      <c r="E1581" s="12" t="s">
        <v>29</v>
      </c>
      <c r="F1581" s="12">
        <v>1817</v>
      </c>
      <c r="G1581" s="13" t="s">
        <v>145</v>
      </c>
      <c r="H1581" s="13" t="s">
        <v>31</v>
      </c>
      <c r="I1581" s="13" t="s">
        <v>69</v>
      </c>
      <c r="J1581" s="13" t="s">
        <v>70</v>
      </c>
      <c r="K1581" s="14">
        <v>40.86</v>
      </c>
      <c r="L1581" s="14">
        <v>25</v>
      </c>
      <c r="M1581" s="14">
        <v>1.6344000000000001</v>
      </c>
      <c r="N1581" s="14">
        <v>48</v>
      </c>
      <c r="O1581" s="14" t="s">
        <v>34</v>
      </c>
      <c r="P1581" s="14"/>
      <c r="Q1581" s="16">
        <f>K1581*N1581</f>
        <v>1961.28</v>
      </c>
      <c r="R1581" s="16">
        <v>0</v>
      </c>
      <c r="S1581" s="16">
        <f>K1581*R1581</f>
        <v>0</v>
      </c>
      <c r="T1581" s="16">
        <f>Q1581-S1581</f>
        <v>1961.28</v>
      </c>
      <c r="U1581" s="16">
        <f>T1581*1</f>
        <v>1961.28</v>
      </c>
      <c r="V1581" s="16">
        <f>T1581-U1581</f>
        <v>0</v>
      </c>
      <c r="W1581" s="16"/>
      <c r="X1581" s="17"/>
      <c r="Y1581" s="13"/>
      <c r="Z1581" s="13" t="s">
        <v>35</v>
      </c>
    </row>
    <row r="1582" spans="1:26" x14ac:dyDescent="0.25">
      <c r="A1582" s="11">
        <v>45331</v>
      </c>
      <c r="B1582" s="12" t="s">
        <v>3851</v>
      </c>
      <c r="C1582" s="12" t="s">
        <v>29</v>
      </c>
      <c r="D1582" s="12" t="s">
        <v>410</v>
      </c>
      <c r="E1582" s="12" t="s">
        <v>29</v>
      </c>
      <c r="F1582" s="12">
        <v>1818</v>
      </c>
      <c r="G1582" s="13" t="s">
        <v>145</v>
      </c>
      <c r="H1582" s="13" t="s">
        <v>31</v>
      </c>
      <c r="I1582" s="13" t="s">
        <v>69</v>
      </c>
      <c r="J1582" s="13" t="s">
        <v>70</v>
      </c>
      <c r="K1582" s="14">
        <v>40</v>
      </c>
      <c r="L1582" s="14">
        <v>25</v>
      </c>
      <c r="M1582" s="14">
        <v>1.6</v>
      </c>
      <c r="N1582" s="14">
        <v>48</v>
      </c>
      <c r="O1582" s="14" t="s">
        <v>34</v>
      </c>
      <c r="P1582" s="14"/>
      <c r="Q1582" s="16">
        <f>K1582*N1582</f>
        <v>1920</v>
      </c>
      <c r="R1582" s="16">
        <v>0</v>
      </c>
      <c r="S1582" s="16">
        <f>K1582*R1582</f>
        <v>0</v>
      </c>
      <c r="T1582" s="16">
        <f>Q1582-S1582</f>
        <v>1920</v>
      </c>
      <c r="U1582" s="16">
        <f>T1582*1</f>
        <v>1920</v>
      </c>
      <c r="V1582" s="16">
        <f>T1582-U1582</f>
        <v>0</v>
      </c>
      <c r="W1582" s="16"/>
      <c r="X1582" s="16"/>
      <c r="Y1582" s="13"/>
      <c r="Z1582" s="13" t="s">
        <v>35</v>
      </c>
    </row>
    <row r="1583" spans="1:26" x14ac:dyDescent="0.25">
      <c r="A1583" s="11">
        <v>45331</v>
      </c>
      <c r="B1583" s="12" t="s">
        <v>3851</v>
      </c>
      <c r="C1583" s="12" t="s">
        <v>29</v>
      </c>
      <c r="D1583" s="12" t="s">
        <v>68</v>
      </c>
      <c r="E1583" s="12" t="s">
        <v>29</v>
      </c>
      <c r="F1583" s="12"/>
      <c r="G1583" s="13" t="s">
        <v>63</v>
      </c>
      <c r="H1583" s="13" t="s">
        <v>31</v>
      </c>
      <c r="I1583" s="13" t="s">
        <v>40</v>
      </c>
      <c r="J1583" s="13" t="s">
        <v>41</v>
      </c>
      <c r="K1583" s="14">
        <v>41.66</v>
      </c>
      <c r="L1583" s="14">
        <v>28</v>
      </c>
      <c r="M1583" s="14">
        <v>1.4878571428571428</v>
      </c>
      <c r="N1583" s="14">
        <v>90</v>
      </c>
      <c r="O1583" s="14" t="s">
        <v>34</v>
      </c>
      <c r="P1583" s="14"/>
      <c r="Q1583" s="15">
        <f>+K1583*N1583</f>
        <v>3749.3999999999996</v>
      </c>
      <c r="R1583" s="16">
        <v>43</v>
      </c>
      <c r="S1583" s="16">
        <f>+K1583*R1583</f>
        <v>1791.3799999999999</v>
      </c>
      <c r="T1583" s="16">
        <f>+Q1583-S1583</f>
        <v>1958.0199999999998</v>
      </c>
      <c r="U1583" s="16">
        <f t="shared" ref="U1583:U1585" si="2312">+T1583*1</f>
        <v>1958.0199999999998</v>
      </c>
      <c r="V1583" s="16">
        <f t="shared" ref="V1583:V1585" si="2313">+T1583-U1583</f>
        <v>0</v>
      </c>
      <c r="W1583" s="17">
        <f>+K1583*40</f>
        <v>1666.3999999999999</v>
      </c>
      <c r="X1583" s="17"/>
      <c r="Y1583" s="13" t="s">
        <v>64</v>
      </c>
      <c r="Z1583" s="13" t="s">
        <v>65</v>
      </c>
    </row>
    <row r="1584" spans="1:26" x14ac:dyDescent="0.25">
      <c r="A1584" s="11">
        <v>45331</v>
      </c>
      <c r="B1584" s="12" t="s">
        <v>3851</v>
      </c>
      <c r="C1584" s="12" t="s">
        <v>29</v>
      </c>
      <c r="D1584" s="12" t="s">
        <v>62</v>
      </c>
      <c r="E1584" s="12" t="s">
        <v>29</v>
      </c>
      <c r="F1584" s="12"/>
      <c r="G1584" s="13" t="s">
        <v>63</v>
      </c>
      <c r="H1584" s="13" t="s">
        <v>31</v>
      </c>
      <c r="I1584" s="13" t="s">
        <v>69</v>
      </c>
      <c r="J1584" s="13" t="s">
        <v>70</v>
      </c>
      <c r="K1584" s="14">
        <v>40.700000000000003</v>
      </c>
      <c r="L1584" s="14">
        <v>28</v>
      </c>
      <c r="M1584" s="14">
        <v>1.4535714285714287</v>
      </c>
      <c r="N1584" s="14">
        <v>92</v>
      </c>
      <c r="O1584" s="14" t="s">
        <v>34</v>
      </c>
      <c r="P1584" s="14"/>
      <c r="Q1584" s="15">
        <f>+K1584*N1584</f>
        <v>3744.4</v>
      </c>
      <c r="R1584" s="16">
        <v>43</v>
      </c>
      <c r="S1584" s="16">
        <f>+K1584*R1584</f>
        <v>1750.1000000000001</v>
      </c>
      <c r="T1584" s="16">
        <f>+Q1584-S1584</f>
        <v>1994.3</v>
      </c>
      <c r="U1584" s="16">
        <f t="shared" si="2312"/>
        <v>1994.3</v>
      </c>
      <c r="V1584" s="16">
        <f t="shared" si="2313"/>
        <v>0</v>
      </c>
      <c r="W1584" s="17">
        <f>+K1584*40</f>
        <v>1628</v>
      </c>
      <c r="X1584" s="16"/>
      <c r="Y1584" s="13" t="s">
        <v>64</v>
      </c>
      <c r="Z1584" s="13" t="s">
        <v>65</v>
      </c>
    </row>
    <row r="1585" spans="1:26" x14ac:dyDescent="0.25">
      <c r="A1585" s="11">
        <v>45331</v>
      </c>
      <c r="B1585" s="12" t="s">
        <v>3851</v>
      </c>
      <c r="C1585" s="12" t="s">
        <v>29</v>
      </c>
      <c r="D1585" s="12" t="s">
        <v>76</v>
      </c>
      <c r="E1585" s="12" t="s">
        <v>29</v>
      </c>
      <c r="F1585" s="12"/>
      <c r="G1585" s="13" t="s">
        <v>63</v>
      </c>
      <c r="H1585" s="13" t="s">
        <v>31</v>
      </c>
      <c r="I1585" s="13" t="s">
        <v>40</v>
      </c>
      <c r="J1585" s="13" t="s">
        <v>41</v>
      </c>
      <c r="K1585" s="14">
        <v>42.04</v>
      </c>
      <c r="L1585" s="14">
        <v>29</v>
      </c>
      <c r="M1585" s="14">
        <v>1.4496551724137932</v>
      </c>
      <c r="N1585" s="14">
        <v>90</v>
      </c>
      <c r="O1585" s="14" t="s">
        <v>34</v>
      </c>
      <c r="P1585" s="14"/>
      <c r="Q1585" s="15">
        <f>+K1585*N1585</f>
        <v>3783.6</v>
      </c>
      <c r="R1585" s="16">
        <v>43</v>
      </c>
      <c r="S1585" s="16">
        <f>+K1585*R1585</f>
        <v>1807.72</v>
      </c>
      <c r="T1585" s="16">
        <f>+Q1585-S1585</f>
        <v>1975.8799999999999</v>
      </c>
      <c r="U1585" s="16">
        <f t="shared" si="2312"/>
        <v>1975.8799999999999</v>
      </c>
      <c r="V1585" s="16">
        <f t="shared" si="2313"/>
        <v>0</v>
      </c>
      <c r="W1585" s="17">
        <f>+K1585*40</f>
        <v>1681.6</v>
      </c>
      <c r="X1585" s="17"/>
      <c r="Y1585" s="13" t="s">
        <v>64</v>
      </c>
      <c r="Z1585" s="13" t="s">
        <v>65</v>
      </c>
    </row>
    <row r="1586" spans="1:26" x14ac:dyDescent="0.25">
      <c r="A1586" s="11">
        <v>45331</v>
      </c>
      <c r="B1586" s="12" t="s">
        <v>3851</v>
      </c>
      <c r="C1586" s="12" t="s">
        <v>29</v>
      </c>
      <c r="D1586" s="12" t="s">
        <v>413</v>
      </c>
      <c r="E1586" s="12" t="s">
        <v>29</v>
      </c>
      <c r="F1586" s="12">
        <v>1819</v>
      </c>
      <c r="G1586" s="13" t="s">
        <v>145</v>
      </c>
      <c r="H1586" s="13" t="s">
        <v>31</v>
      </c>
      <c r="I1586" s="13" t="s">
        <v>69</v>
      </c>
      <c r="J1586" s="13" t="s">
        <v>70</v>
      </c>
      <c r="K1586" s="14">
        <v>40.159999999999997</v>
      </c>
      <c r="L1586" s="14">
        <v>25</v>
      </c>
      <c r="M1586" s="14">
        <v>1.6063999999999998</v>
      </c>
      <c r="N1586" s="14">
        <v>48</v>
      </c>
      <c r="O1586" s="14" t="s">
        <v>34</v>
      </c>
      <c r="P1586" s="14"/>
      <c r="Q1586" s="16">
        <f>K1586*N1586</f>
        <v>1927.6799999999998</v>
      </c>
      <c r="R1586" s="16">
        <v>0</v>
      </c>
      <c r="S1586" s="16">
        <f>K1586*R1586</f>
        <v>0</v>
      </c>
      <c r="T1586" s="16">
        <f>Q1586-S1586</f>
        <v>1927.6799999999998</v>
      </c>
      <c r="U1586" s="16">
        <f>T1586*1</f>
        <v>1927.6799999999998</v>
      </c>
      <c r="V1586" s="16">
        <f>T1586-U1586</f>
        <v>0</v>
      </c>
      <c r="W1586" s="16"/>
      <c r="X1586" s="17"/>
      <c r="Y1586" s="13"/>
      <c r="Z1586" s="13" t="s">
        <v>35</v>
      </c>
    </row>
    <row r="1587" spans="1:26" x14ac:dyDescent="0.25">
      <c r="A1587" s="11">
        <v>45331</v>
      </c>
      <c r="B1587" s="12" t="s">
        <v>3851</v>
      </c>
      <c r="C1587" s="12" t="s">
        <v>29</v>
      </c>
      <c r="D1587" s="12" t="s">
        <v>3852</v>
      </c>
      <c r="E1587" s="12" t="s">
        <v>29</v>
      </c>
      <c r="F1587" s="12" t="s">
        <v>45</v>
      </c>
      <c r="G1587" s="13" t="s">
        <v>46</v>
      </c>
      <c r="H1587" s="13" t="s">
        <v>93</v>
      </c>
      <c r="I1587" s="13" t="s">
        <v>93</v>
      </c>
      <c r="J1587" s="13" t="s">
        <v>94</v>
      </c>
      <c r="K1587" s="14">
        <v>35.340000000000003</v>
      </c>
      <c r="L1587" s="14">
        <v>22</v>
      </c>
      <c r="M1587" s="14">
        <v>1.6063636363636364</v>
      </c>
      <c r="N1587" s="14">
        <v>15</v>
      </c>
      <c r="O1587" s="14" t="s">
        <v>34</v>
      </c>
      <c r="P1587" s="14"/>
      <c r="Q1587" s="15">
        <f t="shared" ref="Q1587" si="2314">+K1587*N1587</f>
        <v>530.1</v>
      </c>
      <c r="R1587" s="16">
        <v>0</v>
      </c>
      <c r="S1587" s="16">
        <f t="shared" ref="S1587" si="2315">+K1587*R1587</f>
        <v>0</v>
      </c>
      <c r="T1587" s="16">
        <f t="shared" ref="T1587" si="2316">+Q1587-S1587</f>
        <v>530.1</v>
      </c>
      <c r="U1587" s="16">
        <f>+T1587*0</f>
        <v>0</v>
      </c>
      <c r="V1587" s="16">
        <f>+T1587-U1587</f>
        <v>530.1</v>
      </c>
      <c r="W1587" s="16"/>
      <c r="X1587" s="17"/>
      <c r="Y1587" s="13"/>
      <c r="Z1587" s="13" t="s">
        <v>35</v>
      </c>
    </row>
    <row r="1588" spans="1:26" x14ac:dyDescent="0.25">
      <c r="A1588" s="11">
        <v>45331</v>
      </c>
      <c r="B1588" s="12" t="s">
        <v>3851</v>
      </c>
      <c r="C1588" s="12" t="s">
        <v>29</v>
      </c>
      <c r="D1588" s="12" t="s">
        <v>801</v>
      </c>
      <c r="E1588" s="12" t="s">
        <v>29</v>
      </c>
      <c r="F1588" s="12">
        <v>666</v>
      </c>
      <c r="G1588" s="13" t="s">
        <v>101</v>
      </c>
      <c r="H1588" s="13" t="s">
        <v>31</v>
      </c>
      <c r="I1588" s="13" t="s">
        <v>40</v>
      </c>
      <c r="J1588" s="13" t="s">
        <v>41</v>
      </c>
      <c r="K1588" s="14">
        <v>37.72</v>
      </c>
      <c r="L1588" s="14">
        <v>25</v>
      </c>
      <c r="M1588" s="14">
        <v>1.5087999999999999</v>
      </c>
      <c r="N1588" s="14">
        <v>45</v>
      </c>
      <c r="O1588" s="14" t="s">
        <v>34</v>
      </c>
      <c r="P1588" s="14"/>
      <c r="Q1588" s="15">
        <f t="shared" ref="Q1588:Q1594" si="2317">K1588*N1588</f>
        <v>1697.3999999999999</v>
      </c>
      <c r="R1588" s="16">
        <v>0</v>
      </c>
      <c r="S1588" s="16">
        <f t="shared" ref="S1588:S1594" si="2318">K1588*R1588</f>
        <v>0</v>
      </c>
      <c r="T1588" s="16">
        <f>Q1588-S1588</f>
        <v>1697.3999999999999</v>
      </c>
      <c r="U1588" s="16">
        <f>T1588*1</f>
        <v>1697.3999999999999</v>
      </c>
      <c r="V1588" s="16">
        <f>T1588-U1588</f>
        <v>0</v>
      </c>
      <c r="W1588" s="17">
        <v>0</v>
      </c>
      <c r="X1588" s="17"/>
      <c r="Y1588" s="13"/>
      <c r="Z1588" s="13" t="s">
        <v>35</v>
      </c>
    </row>
    <row r="1589" spans="1:26" x14ac:dyDescent="0.25">
      <c r="A1589" s="11">
        <v>45331</v>
      </c>
      <c r="B1589" s="12" t="s">
        <v>3851</v>
      </c>
      <c r="C1589" s="12" t="s">
        <v>29</v>
      </c>
      <c r="D1589" s="12" t="s">
        <v>100</v>
      </c>
      <c r="E1589" s="12" t="s">
        <v>29</v>
      </c>
      <c r="F1589" s="12">
        <v>2135</v>
      </c>
      <c r="G1589" s="13" t="s">
        <v>101</v>
      </c>
      <c r="H1589" s="13" t="s">
        <v>31</v>
      </c>
      <c r="I1589" s="13" t="s">
        <v>69</v>
      </c>
      <c r="J1589" s="13" t="s">
        <v>70</v>
      </c>
      <c r="K1589" s="14">
        <v>36.840000000000003</v>
      </c>
      <c r="L1589" s="14">
        <v>25</v>
      </c>
      <c r="M1589" s="14">
        <v>1.4736000000000002</v>
      </c>
      <c r="N1589" s="14">
        <v>46</v>
      </c>
      <c r="O1589" s="14" t="s">
        <v>34</v>
      </c>
      <c r="P1589" s="14"/>
      <c r="Q1589" s="15">
        <f t="shared" si="2317"/>
        <v>1694.64</v>
      </c>
      <c r="R1589" s="16">
        <v>0</v>
      </c>
      <c r="S1589" s="16">
        <f t="shared" si="2318"/>
        <v>0</v>
      </c>
      <c r="T1589" s="16">
        <f t="shared" ref="T1589" si="2319">Q1589-S1589</f>
        <v>1694.64</v>
      </c>
      <c r="U1589" s="16">
        <f t="shared" ref="U1589" si="2320">T1589*1</f>
        <v>1694.64</v>
      </c>
      <c r="V1589" s="16">
        <f t="shared" ref="V1589" si="2321">T1589-U1589</f>
        <v>0</v>
      </c>
      <c r="W1589" s="17">
        <v>0</v>
      </c>
      <c r="X1589" s="17"/>
      <c r="Y1589" s="13"/>
      <c r="Z1589" s="13" t="s">
        <v>35</v>
      </c>
    </row>
    <row r="1590" spans="1:26" x14ac:dyDescent="0.25">
      <c r="A1590" s="11">
        <v>45331</v>
      </c>
      <c r="B1590" s="12" t="s">
        <v>3851</v>
      </c>
      <c r="C1590" s="12" t="s">
        <v>29</v>
      </c>
      <c r="D1590" s="12" t="s">
        <v>97</v>
      </c>
      <c r="E1590" s="12" t="s">
        <v>29</v>
      </c>
      <c r="F1590" s="12"/>
      <c r="G1590" s="13" t="s">
        <v>63</v>
      </c>
      <c r="H1590" s="13" t="s">
        <v>31</v>
      </c>
      <c r="I1590" s="13" t="s">
        <v>40</v>
      </c>
      <c r="J1590" s="13" t="s">
        <v>41</v>
      </c>
      <c r="K1590" s="14">
        <v>42.64</v>
      </c>
      <c r="L1590" s="14">
        <v>29</v>
      </c>
      <c r="M1590" s="14">
        <v>1.470344827586207</v>
      </c>
      <c r="N1590" s="14">
        <v>85</v>
      </c>
      <c r="O1590" s="14" t="s">
        <v>270</v>
      </c>
      <c r="P1590" s="15"/>
      <c r="Q1590" s="16">
        <f t="shared" si="2317"/>
        <v>3624.4</v>
      </c>
      <c r="R1590" s="16">
        <v>38</v>
      </c>
      <c r="S1590" s="16">
        <f t="shared" si="2318"/>
        <v>1620.32</v>
      </c>
      <c r="T1590" s="16">
        <f>Q1590-S1590</f>
        <v>2004.0800000000002</v>
      </c>
      <c r="U1590" s="16">
        <f>T1590*1</f>
        <v>2004.0800000000002</v>
      </c>
      <c r="V1590" s="16">
        <f>T1590-U1590</f>
        <v>0</v>
      </c>
      <c r="W1590" s="16">
        <f>K1590*39</f>
        <v>1662.96</v>
      </c>
      <c r="X1590" s="16"/>
      <c r="Y1590" s="13" t="s">
        <v>57</v>
      </c>
      <c r="Z1590" s="13" t="s">
        <v>271</v>
      </c>
    </row>
    <row r="1591" spans="1:26" x14ac:dyDescent="0.25">
      <c r="A1591" s="11">
        <v>45331</v>
      </c>
      <c r="B1591" s="12" t="s">
        <v>3851</v>
      </c>
      <c r="C1591" s="12" t="s">
        <v>29</v>
      </c>
      <c r="D1591" s="12" t="s">
        <v>353</v>
      </c>
      <c r="E1591" s="12" t="s">
        <v>29</v>
      </c>
      <c r="F1591" s="12">
        <v>612</v>
      </c>
      <c r="G1591" s="13" t="s">
        <v>101</v>
      </c>
      <c r="H1591" s="13" t="s">
        <v>31</v>
      </c>
      <c r="I1591" s="13" t="s">
        <v>40</v>
      </c>
      <c r="J1591" s="13" t="s">
        <v>41</v>
      </c>
      <c r="K1591" s="14">
        <v>32.56</v>
      </c>
      <c r="L1591" s="14">
        <v>25</v>
      </c>
      <c r="M1591" s="14">
        <v>1.3024</v>
      </c>
      <c r="N1591" s="14">
        <v>45</v>
      </c>
      <c r="O1591" s="14" t="s">
        <v>34</v>
      </c>
      <c r="P1591" s="14"/>
      <c r="Q1591" s="15">
        <f t="shared" si="2317"/>
        <v>1465.2</v>
      </c>
      <c r="R1591" s="16">
        <v>0</v>
      </c>
      <c r="S1591" s="16">
        <f t="shared" si="2318"/>
        <v>0</v>
      </c>
      <c r="T1591" s="16">
        <f>Q1591-S1591</f>
        <v>1465.2</v>
      </c>
      <c r="U1591" s="16">
        <f>T1591*1</f>
        <v>1465.2</v>
      </c>
      <c r="V1591" s="16">
        <f>T1591-U1591</f>
        <v>0</v>
      </c>
      <c r="W1591" s="17">
        <v>0</v>
      </c>
      <c r="X1591" s="17"/>
      <c r="Y1591" s="13"/>
      <c r="Z1591" s="13" t="s">
        <v>35</v>
      </c>
    </row>
    <row r="1592" spans="1:26" x14ac:dyDescent="0.25">
      <c r="A1592" s="11">
        <v>45331</v>
      </c>
      <c r="B1592" s="12" t="s">
        <v>3851</v>
      </c>
      <c r="C1592" s="12" t="s">
        <v>29</v>
      </c>
      <c r="D1592" s="12" t="s">
        <v>97</v>
      </c>
      <c r="E1592" s="12" t="s">
        <v>29</v>
      </c>
      <c r="F1592" s="12"/>
      <c r="G1592" s="13" t="s">
        <v>63</v>
      </c>
      <c r="H1592" s="13" t="s">
        <v>31</v>
      </c>
      <c r="I1592" s="13" t="s">
        <v>69</v>
      </c>
      <c r="J1592" s="13" t="s">
        <v>70</v>
      </c>
      <c r="K1592" s="14">
        <v>42.3</v>
      </c>
      <c r="L1592" s="14">
        <v>29</v>
      </c>
      <c r="M1592" s="14">
        <v>1.4586206896551723</v>
      </c>
      <c r="N1592" s="14">
        <v>87</v>
      </c>
      <c r="O1592" s="14" t="s">
        <v>34</v>
      </c>
      <c r="P1592" s="14"/>
      <c r="Q1592" s="16">
        <f t="shared" si="2317"/>
        <v>3680.1</v>
      </c>
      <c r="R1592" s="16">
        <v>38</v>
      </c>
      <c r="S1592" s="16">
        <f t="shared" si="2318"/>
        <v>1607.3999999999999</v>
      </c>
      <c r="T1592" s="16">
        <f t="shared" ref="T1592" si="2322">Q1592-S1592</f>
        <v>2072.6999999999998</v>
      </c>
      <c r="U1592" s="16">
        <f>T1592*1</f>
        <v>2072.6999999999998</v>
      </c>
      <c r="V1592" s="16">
        <f t="shared" ref="V1592" si="2323">T1592-U1592</f>
        <v>0</v>
      </c>
      <c r="W1592" s="16">
        <f>K1592*39</f>
        <v>1649.6999999999998</v>
      </c>
      <c r="X1592" s="17"/>
      <c r="Y1592" s="13" t="s">
        <v>57</v>
      </c>
      <c r="Z1592" s="13" t="s">
        <v>271</v>
      </c>
    </row>
    <row r="1593" spans="1:26" x14ac:dyDescent="0.25">
      <c r="A1593" s="11">
        <v>45331</v>
      </c>
      <c r="B1593" s="12" t="s">
        <v>3851</v>
      </c>
      <c r="C1593" s="12" t="s">
        <v>29</v>
      </c>
      <c r="D1593" s="12" t="s">
        <v>350</v>
      </c>
      <c r="E1593" s="12" t="s">
        <v>29</v>
      </c>
      <c r="F1593" s="12">
        <v>54217</v>
      </c>
      <c r="G1593" s="13" t="s">
        <v>101</v>
      </c>
      <c r="H1593" s="13" t="s">
        <v>31</v>
      </c>
      <c r="I1593" s="13" t="s">
        <v>40</v>
      </c>
      <c r="J1593" s="13" t="s">
        <v>41</v>
      </c>
      <c r="K1593" s="14">
        <v>35.36</v>
      </c>
      <c r="L1593" s="14">
        <v>25</v>
      </c>
      <c r="M1593" s="14">
        <v>1.4143999999999999</v>
      </c>
      <c r="N1593" s="14">
        <v>45</v>
      </c>
      <c r="O1593" s="14" t="s">
        <v>34</v>
      </c>
      <c r="P1593" s="14"/>
      <c r="Q1593" s="15">
        <f t="shared" si="2317"/>
        <v>1591.2</v>
      </c>
      <c r="R1593" s="16">
        <v>0</v>
      </c>
      <c r="S1593" s="16">
        <f t="shared" si="2318"/>
        <v>0</v>
      </c>
      <c r="T1593" s="16">
        <f>Q1593-S1593</f>
        <v>1591.2</v>
      </c>
      <c r="U1593" s="16">
        <f>T1593*1</f>
        <v>1591.2</v>
      </c>
      <c r="V1593" s="16">
        <f>T1593-U1593</f>
        <v>0</v>
      </c>
      <c r="W1593" s="17">
        <v>0</v>
      </c>
      <c r="X1593" s="16"/>
      <c r="Y1593" s="13"/>
      <c r="Z1593" s="13" t="s">
        <v>35</v>
      </c>
    </row>
    <row r="1594" spans="1:26" x14ac:dyDescent="0.25">
      <c r="A1594" s="11">
        <v>45331</v>
      </c>
      <c r="B1594" s="12" t="s">
        <v>3851</v>
      </c>
      <c r="C1594" s="12" t="s">
        <v>29</v>
      </c>
      <c r="D1594" s="12" t="s">
        <v>3358</v>
      </c>
      <c r="E1594" s="12" t="s">
        <v>29</v>
      </c>
      <c r="F1594" s="12">
        <v>6508</v>
      </c>
      <c r="G1594" s="13" t="s">
        <v>101</v>
      </c>
      <c r="H1594" s="13" t="s">
        <v>31</v>
      </c>
      <c r="I1594" s="13" t="s">
        <v>40</v>
      </c>
      <c r="J1594" s="13" t="s">
        <v>41</v>
      </c>
      <c r="K1594" s="14">
        <v>37.659999999999997</v>
      </c>
      <c r="L1594" s="14">
        <v>25</v>
      </c>
      <c r="M1594" s="14">
        <v>1.5064</v>
      </c>
      <c r="N1594" s="14">
        <v>45</v>
      </c>
      <c r="O1594" s="14" t="s">
        <v>34</v>
      </c>
      <c r="P1594" s="14"/>
      <c r="Q1594" s="15">
        <f t="shared" si="2317"/>
        <v>1694.6999999999998</v>
      </c>
      <c r="R1594" s="16">
        <v>0</v>
      </c>
      <c r="S1594" s="16">
        <f t="shared" si="2318"/>
        <v>0</v>
      </c>
      <c r="T1594" s="16">
        <f>Q1594-S1594</f>
        <v>1694.6999999999998</v>
      </c>
      <c r="U1594" s="16">
        <f>T1594*1</f>
        <v>1694.6999999999998</v>
      </c>
      <c r="V1594" s="16">
        <f>T1594-U1594</f>
        <v>0</v>
      </c>
      <c r="W1594" s="17">
        <v>0</v>
      </c>
      <c r="X1594" s="17"/>
      <c r="Y1594" s="13"/>
      <c r="Z1594" s="13" t="s">
        <v>35</v>
      </c>
    </row>
    <row r="1595" spans="1:26" x14ac:dyDescent="0.25">
      <c r="A1595" s="11">
        <v>45331</v>
      </c>
      <c r="B1595" s="12" t="s">
        <v>3851</v>
      </c>
      <c r="C1595" s="12" t="s">
        <v>29</v>
      </c>
      <c r="D1595" s="12" t="s">
        <v>97</v>
      </c>
      <c r="E1595" s="12" t="s">
        <v>1527</v>
      </c>
      <c r="F1595" s="12" t="s">
        <v>45</v>
      </c>
      <c r="G1595" s="13" t="s">
        <v>46</v>
      </c>
      <c r="H1595" s="13" t="s">
        <v>31</v>
      </c>
      <c r="I1595" s="13" t="s">
        <v>69</v>
      </c>
      <c r="J1595" s="13" t="s">
        <v>70</v>
      </c>
      <c r="K1595" s="14">
        <v>37.78</v>
      </c>
      <c r="L1595" s="14">
        <v>25</v>
      </c>
      <c r="M1595" s="14">
        <v>1.5112000000000001</v>
      </c>
      <c r="N1595" s="14">
        <v>46</v>
      </c>
      <c r="O1595" s="14" t="s">
        <v>34</v>
      </c>
      <c r="P1595" s="14">
        <v>50</v>
      </c>
      <c r="Q1595" s="16">
        <f>(+K1595*N1595)-P1595</f>
        <v>1687.88</v>
      </c>
      <c r="R1595" s="16">
        <v>0</v>
      </c>
      <c r="S1595" s="16">
        <f t="shared" ref="S1595" si="2324">+K1595*R1595</f>
        <v>0</v>
      </c>
      <c r="T1595" s="16">
        <f>+Q1595-S1595</f>
        <v>1687.88</v>
      </c>
      <c r="U1595" s="16">
        <f t="shared" ref="U1595" si="2325">+T1595*0</f>
        <v>0</v>
      </c>
      <c r="V1595" s="16">
        <f t="shared" ref="V1595" si="2326">T1595-U1595</f>
        <v>1687.88</v>
      </c>
      <c r="W1595" s="16"/>
      <c r="X1595" s="17"/>
      <c r="Y1595" s="13"/>
      <c r="Z1595" s="13" t="s">
        <v>35</v>
      </c>
    </row>
    <row r="1596" spans="1:26" x14ac:dyDescent="0.25">
      <c r="A1596" s="11">
        <v>45331</v>
      </c>
      <c r="B1596" s="12" t="s">
        <v>3851</v>
      </c>
      <c r="C1596" s="12" t="s">
        <v>29</v>
      </c>
      <c r="D1596" s="12" t="s">
        <v>801</v>
      </c>
      <c r="E1596" s="12" t="s">
        <v>29</v>
      </c>
      <c r="F1596" s="12">
        <v>667</v>
      </c>
      <c r="G1596" s="13" t="s">
        <v>101</v>
      </c>
      <c r="H1596" s="13" t="s">
        <v>31</v>
      </c>
      <c r="I1596" s="13" t="s">
        <v>40</v>
      </c>
      <c r="J1596" s="13" t="s">
        <v>41</v>
      </c>
      <c r="K1596" s="14">
        <v>31.88</v>
      </c>
      <c r="L1596" s="14">
        <v>25</v>
      </c>
      <c r="M1596" s="14">
        <v>1.2751999999999999</v>
      </c>
      <c r="N1596" s="14">
        <v>45</v>
      </c>
      <c r="O1596" s="14" t="s">
        <v>34</v>
      </c>
      <c r="P1596" s="14"/>
      <c r="Q1596" s="15">
        <f t="shared" ref="Q1596:Q1603" si="2327">K1596*N1596</f>
        <v>1434.6</v>
      </c>
      <c r="R1596" s="16">
        <v>0</v>
      </c>
      <c r="S1596" s="16">
        <f t="shared" ref="S1596:S1603" si="2328">K1596*R1596</f>
        <v>0</v>
      </c>
      <c r="T1596" s="16">
        <f>Q1596-S1596</f>
        <v>1434.6</v>
      </c>
      <c r="U1596" s="16">
        <f>T1596*1</f>
        <v>1434.6</v>
      </c>
      <c r="V1596" s="16">
        <f>T1596-U1596</f>
        <v>0</v>
      </c>
      <c r="W1596" s="17">
        <v>0</v>
      </c>
      <c r="X1596" s="17"/>
      <c r="Y1596" s="13"/>
      <c r="Z1596" s="13" t="s">
        <v>35</v>
      </c>
    </row>
    <row r="1597" spans="1:26" x14ac:dyDescent="0.25">
      <c r="A1597" s="11">
        <v>45331</v>
      </c>
      <c r="B1597" s="12" t="s">
        <v>3851</v>
      </c>
      <c r="C1597" s="12" t="s">
        <v>29</v>
      </c>
      <c r="D1597" s="12" t="s">
        <v>868</v>
      </c>
      <c r="E1597" s="12" t="s">
        <v>29</v>
      </c>
      <c r="F1597" s="12">
        <v>6654</v>
      </c>
      <c r="G1597" s="13" t="s">
        <v>101</v>
      </c>
      <c r="H1597" s="13" t="s">
        <v>31</v>
      </c>
      <c r="I1597" s="13" t="s">
        <v>40</v>
      </c>
      <c r="J1597" s="13" t="s">
        <v>41</v>
      </c>
      <c r="K1597" s="14">
        <v>36.159999999999997</v>
      </c>
      <c r="L1597" s="14">
        <v>25</v>
      </c>
      <c r="M1597" s="14">
        <v>1.4463999999999999</v>
      </c>
      <c r="N1597" s="14">
        <v>45</v>
      </c>
      <c r="O1597" s="14" t="s">
        <v>34</v>
      </c>
      <c r="P1597" s="14"/>
      <c r="Q1597" s="15">
        <f t="shared" si="2327"/>
        <v>1627.1999999999998</v>
      </c>
      <c r="R1597" s="16">
        <v>0</v>
      </c>
      <c r="S1597" s="16">
        <f t="shared" si="2328"/>
        <v>0</v>
      </c>
      <c r="T1597" s="16">
        <f>Q1597-S1597</f>
        <v>1627.1999999999998</v>
      </c>
      <c r="U1597" s="16">
        <f>T1597*1</f>
        <v>1627.1999999999998</v>
      </c>
      <c r="V1597" s="16">
        <f>T1597-U1597</f>
        <v>0</v>
      </c>
      <c r="W1597" s="17">
        <v>0</v>
      </c>
      <c r="X1597" s="17"/>
      <c r="Y1597" s="13"/>
      <c r="Z1597" s="13" t="s">
        <v>35</v>
      </c>
    </row>
    <row r="1598" spans="1:26" x14ac:dyDescent="0.25">
      <c r="A1598" s="11">
        <v>45331</v>
      </c>
      <c r="B1598" s="12" t="s">
        <v>3851</v>
      </c>
      <c r="C1598" s="12" t="s">
        <v>29</v>
      </c>
      <c r="D1598" s="12" t="s">
        <v>353</v>
      </c>
      <c r="E1598" s="12" t="s">
        <v>29</v>
      </c>
      <c r="F1598" s="12">
        <v>614</v>
      </c>
      <c r="G1598" s="13" t="s">
        <v>101</v>
      </c>
      <c r="H1598" s="13" t="s">
        <v>31</v>
      </c>
      <c r="I1598" s="13" t="s">
        <v>40</v>
      </c>
      <c r="J1598" s="13" t="s">
        <v>41</v>
      </c>
      <c r="K1598" s="14">
        <v>32.92</v>
      </c>
      <c r="L1598" s="14">
        <v>25</v>
      </c>
      <c r="M1598" s="14">
        <v>1.3168</v>
      </c>
      <c r="N1598" s="14">
        <v>45</v>
      </c>
      <c r="O1598" s="14" t="s">
        <v>34</v>
      </c>
      <c r="P1598" s="14"/>
      <c r="Q1598" s="15">
        <f t="shared" si="2327"/>
        <v>1481.4</v>
      </c>
      <c r="R1598" s="16">
        <v>0</v>
      </c>
      <c r="S1598" s="16">
        <f t="shared" si="2328"/>
        <v>0</v>
      </c>
      <c r="T1598" s="16">
        <f>Q1598-S1598</f>
        <v>1481.4</v>
      </c>
      <c r="U1598" s="16">
        <f>T1598*1</f>
        <v>1481.4</v>
      </c>
      <c r="V1598" s="16">
        <f>T1598-U1598</f>
        <v>0</v>
      </c>
      <c r="W1598" s="17">
        <v>0</v>
      </c>
      <c r="X1598" s="16"/>
      <c r="Y1598" s="13"/>
      <c r="Z1598" s="13" t="s">
        <v>35</v>
      </c>
    </row>
    <row r="1599" spans="1:26" x14ac:dyDescent="0.25">
      <c r="A1599" s="11">
        <v>45331</v>
      </c>
      <c r="B1599" s="12" t="s">
        <v>3851</v>
      </c>
      <c r="C1599" s="12" t="s">
        <v>29</v>
      </c>
      <c r="D1599" s="12" t="s">
        <v>100</v>
      </c>
      <c r="E1599" s="12" t="s">
        <v>29</v>
      </c>
      <c r="F1599" s="12"/>
      <c r="G1599" s="13" t="s">
        <v>101</v>
      </c>
      <c r="H1599" s="13" t="s">
        <v>31</v>
      </c>
      <c r="I1599" s="13" t="s">
        <v>40</v>
      </c>
      <c r="J1599" s="13" t="s">
        <v>41</v>
      </c>
      <c r="K1599" s="14">
        <v>32.299999999999997</v>
      </c>
      <c r="L1599" s="14">
        <v>25</v>
      </c>
      <c r="M1599" s="14">
        <v>1.2919999999999998</v>
      </c>
      <c r="N1599" s="14">
        <v>45</v>
      </c>
      <c r="O1599" s="14" t="s">
        <v>34</v>
      </c>
      <c r="P1599" s="14"/>
      <c r="Q1599" s="15">
        <f t="shared" si="2327"/>
        <v>1453.4999999999998</v>
      </c>
      <c r="R1599" s="16">
        <v>0</v>
      </c>
      <c r="S1599" s="16">
        <f t="shared" si="2328"/>
        <v>0</v>
      </c>
      <c r="T1599" s="16">
        <f>Q1599-S1599</f>
        <v>1453.4999999999998</v>
      </c>
      <c r="U1599" s="16">
        <f>T1599*1</f>
        <v>1453.4999999999998</v>
      </c>
      <c r="V1599" s="16">
        <f>T1599-U1599</f>
        <v>0</v>
      </c>
      <c r="W1599" s="17">
        <v>0</v>
      </c>
      <c r="X1599" s="17"/>
      <c r="Y1599" s="13"/>
      <c r="Z1599" s="13" t="s">
        <v>35</v>
      </c>
    </row>
    <row r="1600" spans="1:26" x14ac:dyDescent="0.25">
      <c r="A1600" s="11">
        <v>45332</v>
      </c>
      <c r="B1600" s="12" t="s">
        <v>3851</v>
      </c>
      <c r="C1600" s="12" t="s">
        <v>29</v>
      </c>
      <c r="D1600" s="12" t="s">
        <v>350</v>
      </c>
      <c r="E1600" s="12" t="s">
        <v>29</v>
      </c>
      <c r="F1600" s="12">
        <v>54218</v>
      </c>
      <c r="G1600" s="13" t="s">
        <v>101</v>
      </c>
      <c r="H1600" s="13" t="s">
        <v>31</v>
      </c>
      <c r="I1600" s="13" t="s">
        <v>69</v>
      </c>
      <c r="J1600" s="13" t="s">
        <v>70</v>
      </c>
      <c r="K1600" s="14">
        <v>34.72</v>
      </c>
      <c r="L1600" s="14">
        <v>25</v>
      </c>
      <c r="M1600" s="14">
        <v>1.3888</v>
      </c>
      <c r="N1600" s="14">
        <v>46</v>
      </c>
      <c r="O1600" s="14" t="s">
        <v>34</v>
      </c>
      <c r="P1600" s="14"/>
      <c r="Q1600" s="15">
        <f t="shared" si="2327"/>
        <v>1597.12</v>
      </c>
      <c r="R1600" s="16">
        <v>0</v>
      </c>
      <c r="S1600" s="16">
        <f t="shared" si="2328"/>
        <v>0</v>
      </c>
      <c r="T1600" s="16">
        <f t="shared" ref="T1600:T1601" si="2329">Q1600-S1600</f>
        <v>1597.12</v>
      </c>
      <c r="U1600" s="16">
        <f t="shared" ref="U1600:U1601" si="2330">T1600*1</f>
        <v>1597.12</v>
      </c>
      <c r="V1600" s="16">
        <f t="shared" ref="V1600:V1601" si="2331">T1600-U1600</f>
        <v>0</v>
      </c>
      <c r="W1600" s="17">
        <v>0</v>
      </c>
      <c r="X1600" s="17"/>
      <c r="Y1600" s="13"/>
      <c r="Z1600" s="13" t="s">
        <v>35</v>
      </c>
    </row>
    <row r="1601" spans="1:26" x14ac:dyDescent="0.25">
      <c r="A1601" s="11">
        <v>45332</v>
      </c>
      <c r="B1601" s="12" t="s">
        <v>3851</v>
      </c>
      <c r="C1601" s="12" t="s">
        <v>29</v>
      </c>
      <c r="D1601" s="12" t="s">
        <v>3358</v>
      </c>
      <c r="E1601" s="12" t="s">
        <v>29</v>
      </c>
      <c r="F1601" s="12">
        <v>6509</v>
      </c>
      <c r="G1601" s="13" t="s">
        <v>101</v>
      </c>
      <c r="H1601" s="13" t="s">
        <v>31</v>
      </c>
      <c r="I1601" s="13" t="s">
        <v>69</v>
      </c>
      <c r="J1601" s="13" t="s">
        <v>70</v>
      </c>
      <c r="K1601" s="14">
        <v>36.18</v>
      </c>
      <c r="L1601" s="14">
        <v>25</v>
      </c>
      <c r="M1601" s="14">
        <v>1.4472</v>
      </c>
      <c r="N1601" s="14">
        <v>46</v>
      </c>
      <c r="O1601" s="14" t="s">
        <v>34</v>
      </c>
      <c r="P1601" s="14"/>
      <c r="Q1601" s="15">
        <f t="shared" si="2327"/>
        <v>1664.28</v>
      </c>
      <c r="R1601" s="16">
        <v>0</v>
      </c>
      <c r="S1601" s="16">
        <f t="shared" si="2328"/>
        <v>0</v>
      </c>
      <c r="T1601" s="16">
        <f t="shared" si="2329"/>
        <v>1664.28</v>
      </c>
      <c r="U1601" s="16">
        <f t="shared" si="2330"/>
        <v>1664.28</v>
      </c>
      <c r="V1601" s="16">
        <f t="shared" si="2331"/>
        <v>0</v>
      </c>
      <c r="W1601" s="17">
        <v>0</v>
      </c>
      <c r="X1601" s="17"/>
      <c r="Y1601" s="13"/>
      <c r="Z1601" s="13" t="s">
        <v>35</v>
      </c>
    </row>
    <row r="1602" spans="1:26" x14ac:dyDescent="0.25">
      <c r="A1602" s="11">
        <v>45332</v>
      </c>
      <c r="B1602" s="12" t="s">
        <v>3851</v>
      </c>
      <c r="C1602" s="12" t="s">
        <v>29</v>
      </c>
      <c r="D1602" s="12" t="s">
        <v>100</v>
      </c>
      <c r="E1602" s="12" t="s">
        <v>29</v>
      </c>
      <c r="F1602" s="12">
        <v>2137</v>
      </c>
      <c r="G1602" s="13" t="s">
        <v>101</v>
      </c>
      <c r="H1602" s="13" t="s">
        <v>31</v>
      </c>
      <c r="I1602" s="13" t="s">
        <v>40</v>
      </c>
      <c r="J1602" s="13" t="s">
        <v>41</v>
      </c>
      <c r="K1602" s="14">
        <v>38.56</v>
      </c>
      <c r="L1602" s="14">
        <v>25</v>
      </c>
      <c r="M1602" s="14">
        <v>1.5424</v>
      </c>
      <c r="N1602" s="14">
        <v>45</v>
      </c>
      <c r="O1602" s="14" t="s">
        <v>34</v>
      </c>
      <c r="P1602" s="14"/>
      <c r="Q1602" s="15">
        <f t="shared" si="2327"/>
        <v>1735.2</v>
      </c>
      <c r="R1602" s="16">
        <v>0</v>
      </c>
      <c r="S1602" s="16">
        <f t="shared" si="2328"/>
        <v>0</v>
      </c>
      <c r="T1602" s="16">
        <f>Q1602-S1602</f>
        <v>1735.2</v>
      </c>
      <c r="U1602" s="16">
        <f>T1602*1</f>
        <v>1735.2</v>
      </c>
      <c r="V1602" s="16">
        <f>T1602-U1602</f>
        <v>0</v>
      </c>
      <c r="W1602" s="17">
        <v>0</v>
      </c>
      <c r="X1602" s="17"/>
      <c r="Y1602" s="13"/>
      <c r="Z1602" s="13" t="s">
        <v>35</v>
      </c>
    </row>
    <row r="1603" spans="1:26" x14ac:dyDescent="0.25">
      <c r="A1603" s="11">
        <v>45332</v>
      </c>
      <c r="B1603" s="12" t="s">
        <v>3851</v>
      </c>
      <c r="C1603" s="12" t="s">
        <v>29</v>
      </c>
      <c r="D1603" s="12" t="s">
        <v>868</v>
      </c>
      <c r="E1603" s="12" t="s">
        <v>29</v>
      </c>
      <c r="F1603" s="12">
        <v>6655</v>
      </c>
      <c r="G1603" s="13" t="s">
        <v>101</v>
      </c>
      <c r="H1603" s="13" t="s">
        <v>31</v>
      </c>
      <c r="I1603" s="13" t="s">
        <v>40</v>
      </c>
      <c r="J1603" s="13" t="s">
        <v>41</v>
      </c>
      <c r="K1603" s="14">
        <v>34</v>
      </c>
      <c r="L1603" s="14">
        <v>25</v>
      </c>
      <c r="M1603" s="14">
        <v>1.36</v>
      </c>
      <c r="N1603" s="14">
        <v>45</v>
      </c>
      <c r="O1603" s="14" t="s">
        <v>34</v>
      </c>
      <c r="P1603" s="14"/>
      <c r="Q1603" s="15">
        <f t="shared" si="2327"/>
        <v>1530</v>
      </c>
      <c r="R1603" s="16">
        <v>0</v>
      </c>
      <c r="S1603" s="16">
        <f t="shared" si="2328"/>
        <v>0</v>
      </c>
      <c r="T1603" s="16">
        <f>Q1603-S1603</f>
        <v>1530</v>
      </c>
      <c r="U1603" s="16">
        <f>T1603*1</f>
        <v>1530</v>
      </c>
      <c r="V1603" s="16">
        <f>T1603-U1603</f>
        <v>0</v>
      </c>
      <c r="W1603" s="17">
        <v>0</v>
      </c>
      <c r="X1603" s="16"/>
      <c r="Y1603" s="13"/>
      <c r="Z1603" s="13" t="s">
        <v>35</v>
      </c>
    </row>
    <row r="1604" spans="1:26" x14ac:dyDescent="0.25">
      <c r="A1604" s="11">
        <v>45332</v>
      </c>
      <c r="B1604" s="12" t="s">
        <v>3851</v>
      </c>
      <c r="C1604" s="12" t="s">
        <v>29</v>
      </c>
      <c r="D1604" s="12" t="s">
        <v>73</v>
      </c>
      <c r="E1604" s="12" t="s">
        <v>1527</v>
      </c>
      <c r="F1604" s="12" t="s">
        <v>45</v>
      </c>
      <c r="G1604" s="13" t="s">
        <v>46</v>
      </c>
      <c r="H1604" s="13" t="s">
        <v>31</v>
      </c>
      <c r="I1604" s="13" t="s">
        <v>69</v>
      </c>
      <c r="J1604" s="13" t="s">
        <v>70</v>
      </c>
      <c r="K1604" s="14">
        <v>39.020000000000003</v>
      </c>
      <c r="L1604" s="14">
        <v>25</v>
      </c>
      <c r="M1604" s="14">
        <v>1.5608000000000002</v>
      </c>
      <c r="N1604" s="14">
        <v>46</v>
      </c>
      <c r="O1604" s="14" t="s">
        <v>34</v>
      </c>
      <c r="P1604" s="14">
        <v>50</v>
      </c>
      <c r="Q1604" s="16">
        <f>(+K1604*N1604)-P1604</f>
        <v>1744.92</v>
      </c>
      <c r="R1604" s="16">
        <v>0</v>
      </c>
      <c r="S1604" s="16">
        <f t="shared" ref="S1604" si="2332">+K1604*R1604</f>
        <v>0</v>
      </c>
      <c r="T1604" s="16">
        <f>+Q1604-S1604</f>
        <v>1744.92</v>
      </c>
      <c r="U1604" s="16">
        <f t="shared" ref="U1604" si="2333">+T1604*0</f>
        <v>0</v>
      </c>
      <c r="V1604" s="16">
        <f t="shared" ref="V1604" si="2334">T1604-U1604</f>
        <v>1744.92</v>
      </c>
      <c r="W1604" s="17"/>
      <c r="X1604" s="17"/>
      <c r="Y1604" s="13"/>
      <c r="Z1604" s="13" t="s">
        <v>35</v>
      </c>
    </row>
    <row r="1605" spans="1:26" x14ac:dyDescent="0.25">
      <c r="A1605" s="11">
        <v>45332</v>
      </c>
      <c r="B1605" s="12" t="s">
        <v>3851</v>
      </c>
      <c r="C1605" s="12" t="s">
        <v>29</v>
      </c>
      <c r="D1605" s="12" t="s">
        <v>3358</v>
      </c>
      <c r="E1605" s="12" t="s">
        <v>29</v>
      </c>
      <c r="F1605" s="12">
        <v>6510</v>
      </c>
      <c r="G1605" s="13" t="s">
        <v>101</v>
      </c>
      <c r="H1605" s="13" t="s">
        <v>31</v>
      </c>
      <c r="I1605" s="13" t="s">
        <v>40</v>
      </c>
      <c r="J1605" s="13" t="s">
        <v>41</v>
      </c>
      <c r="K1605" s="14">
        <v>36.78</v>
      </c>
      <c r="L1605" s="14">
        <v>25</v>
      </c>
      <c r="M1605" s="14">
        <v>1.4712000000000001</v>
      </c>
      <c r="N1605" s="14">
        <v>45</v>
      </c>
      <c r="O1605" s="14" t="s">
        <v>34</v>
      </c>
      <c r="P1605" s="14"/>
      <c r="Q1605" s="15">
        <f>K1605*N1605</f>
        <v>1655.1000000000001</v>
      </c>
      <c r="R1605" s="16">
        <v>0</v>
      </c>
      <c r="S1605" s="16">
        <f>K1605*R1605</f>
        <v>0</v>
      </c>
      <c r="T1605" s="16">
        <f>Q1605-S1605</f>
        <v>1655.1000000000001</v>
      </c>
      <c r="U1605" s="16">
        <f>T1605*1</f>
        <v>1655.1000000000001</v>
      </c>
      <c r="V1605" s="16">
        <f>T1605-U1605</f>
        <v>0</v>
      </c>
      <c r="W1605" s="17">
        <v>0</v>
      </c>
      <c r="X1605" s="16"/>
      <c r="Y1605" s="13"/>
      <c r="Z1605" s="13" t="s">
        <v>35</v>
      </c>
    </row>
    <row r="1606" spans="1:26" x14ac:dyDescent="0.25">
      <c r="A1606" s="11">
        <v>45332</v>
      </c>
      <c r="B1606" s="12" t="s">
        <v>3851</v>
      </c>
      <c r="C1606" s="12" t="s">
        <v>29</v>
      </c>
      <c r="D1606" s="12" t="s">
        <v>3852</v>
      </c>
      <c r="E1606" s="12" t="s">
        <v>29</v>
      </c>
      <c r="F1606" s="12" t="s">
        <v>45</v>
      </c>
      <c r="G1606" s="13" t="s">
        <v>46</v>
      </c>
      <c r="H1606" s="13" t="s">
        <v>93</v>
      </c>
      <c r="I1606" s="13" t="s">
        <v>93</v>
      </c>
      <c r="J1606" s="13" t="s">
        <v>94</v>
      </c>
      <c r="K1606" s="14">
        <v>36.54</v>
      </c>
      <c r="L1606" s="14">
        <v>25</v>
      </c>
      <c r="M1606" s="14">
        <v>1.4616</v>
      </c>
      <c r="N1606" s="14">
        <v>15</v>
      </c>
      <c r="O1606" s="14" t="s">
        <v>34</v>
      </c>
      <c r="P1606" s="14"/>
      <c r="Q1606" s="15">
        <f t="shared" ref="Q1606" si="2335">+K1606*N1606</f>
        <v>548.1</v>
      </c>
      <c r="R1606" s="16">
        <v>0</v>
      </c>
      <c r="S1606" s="16">
        <f t="shared" ref="S1606" si="2336">+K1606*R1606</f>
        <v>0</v>
      </c>
      <c r="T1606" s="16">
        <f t="shared" ref="T1606" si="2337">+Q1606-S1606</f>
        <v>548.1</v>
      </c>
      <c r="U1606" s="16">
        <f>+T1606*0</f>
        <v>0</v>
      </c>
      <c r="V1606" s="16">
        <f>+T1606-U1606</f>
        <v>548.1</v>
      </c>
      <c r="W1606" s="16"/>
      <c r="X1606" s="16"/>
      <c r="Y1606" s="13"/>
      <c r="Z1606" s="13" t="s">
        <v>35</v>
      </c>
    </row>
    <row r="1607" spans="1:26" x14ac:dyDescent="0.25">
      <c r="A1607" s="11">
        <v>45332</v>
      </c>
      <c r="B1607" s="12" t="s">
        <v>3851</v>
      </c>
      <c r="C1607" s="12" t="s">
        <v>29</v>
      </c>
      <c r="D1607" s="12" t="s">
        <v>350</v>
      </c>
      <c r="E1607" s="12" t="s">
        <v>29</v>
      </c>
      <c r="F1607" s="12">
        <v>54219</v>
      </c>
      <c r="G1607" s="13" t="s">
        <v>101</v>
      </c>
      <c r="H1607" s="13" t="s">
        <v>31</v>
      </c>
      <c r="I1607" s="13" t="s">
        <v>69</v>
      </c>
      <c r="J1607" s="13" t="s">
        <v>70</v>
      </c>
      <c r="K1607" s="14">
        <v>34.78</v>
      </c>
      <c r="L1607" s="14">
        <v>25</v>
      </c>
      <c r="M1607" s="14">
        <v>1.3912</v>
      </c>
      <c r="N1607" s="14">
        <v>46</v>
      </c>
      <c r="O1607" s="14" t="s">
        <v>34</v>
      </c>
      <c r="P1607" s="14"/>
      <c r="Q1607" s="15">
        <f>K1607*N1607</f>
        <v>1599.88</v>
      </c>
      <c r="R1607" s="16">
        <v>0</v>
      </c>
      <c r="S1607" s="16">
        <f>K1607*R1607</f>
        <v>0</v>
      </c>
      <c r="T1607" s="16">
        <f t="shared" ref="T1607" si="2338">Q1607-S1607</f>
        <v>1599.88</v>
      </c>
      <c r="U1607" s="16">
        <f t="shared" ref="U1607" si="2339">T1607*1</f>
        <v>1599.88</v>
      </c>
      <c r="V1607" s="16">
        <f t="shared" ref="V1607" si="2340">T1607-U1607</f>
        <v>0</v>
      </c>
      <c r="W1607" s="17">
        <v>0</v>
      </c>
      <c r="X1607" s="16"/>
      <c r="Y1607" s="13"/>
      <c r="Z1607" s="13" t="s">
        <v>35</v>
      </c>
    </row>
    <row r="1608" spans="1:26" x14ac:dyDescent="0.25">
      <c r="A1608" s="11">
        <v>45332</v>
      </c>
      <c r="B1608" s="12" t="s">
        <v>3851</v>
      </c>
      <c r="C1608" s="12" t="s">
        <v>29</v>
      </c>
      <c r="D1608" s="12" t="s">
        <v>3845</v>
      </c>
      <c r="E1608" s="12" t="s">
        <v>29</v>
      </c>
      <c r="F1608" s="12" t="s">
        <v>45</v>
      </c>
      <c r="G1608" s="13" t="s">
        <v>46</v>
      </c>
      <c r="H1608" s="13" t="s">
        <v>93</v>
      </c>
      <c r="I1608" s="13" t="s">
        <v>93</v>
      </c>
      <c r="J1608" s="13" t="s">
        <v>94</v>
      </c>
      <c r="K1608" s="14">
        <v>36.18</v>
      </c>
      <c r="L1608" s="14">
        <v>25</v>
      </c>
      <c r="M1608" s="14">
        <v>1.4472</v>
      </c>
      <c r="N1608" s="14">
        <v>15</v>
      </c>
      <c r="O1608" s="14" t="s">
        <v>34</v>
      </c>
      <c r="P1608" s="14"/>
      <c r="Q1608" s="15">
        <f t="shared" ref="Q1608" si="2341">+K1608*N1608</f>
        <v>542.70000000000005</v>
      </c>
      <c r="R1608" s="16">
        <v>0</v>
      </c>
      <c r="S1608" s="16">
        <f t="shared" ref="S1608" si="2342">+K1608*R1608</f>
        <v>0</v>
      </c>
      <c r="T1608" s="16">
        <f t="shared" ref="T1608" si="2343">+Q1608-S1608</f>
        <v>542.70000000000005</v>
      </c>
      <c r="U1608" s="16">
        <f>+T1608*0</f>
        <v>0</v>
      </c>
      <c r="V1608" s="16">
        <f>+T1608-U1608</f>
        <v>542.70000000000005</v>
      </c>
      <c r="W1608" s="16"/>
      <c r="X1608" s="16"/>
      <c r="Y1608" s="13"/>
      <c r="Z1608" s="13" t="s">
        <v>35</v>
      </c>
    </row>
    <row r="1609" spans="1:26" x14ac:dyDescent="0.25">
      <c r="A1609" s="11">
        <v>45332</v>
      </c>
      <c r="B1609" s="12" t="s">
        <v>3851</v>
      </c>
      <c r="C1609" s="12" t="s">
        <v>29</v>
      </c>
      <c r="D1609" s="12" t="s">
        <v>100</v>
      </c>
      <c r="E1609" s="12" t="s">
        <v>29</v>
      </c>
      <c r="F1609" s="12">
        <v>2138</v>
      </c>
      <c r="G1609" s="13" t="s">
        <v>101</v>
      </c>
      <c r="H1609" s="13" t="s">
        <v>31</v>
      </c>
      <c r="I1609" s="13" t="s">
        <v>40</v>
      </c>
      <c r="J1609" s="13" t="s">
        <v>41</v>
      </c>
      <c r="K1609" s="14">
        <v>35.14</v>
      </c>
      <c r="L1609" s="14">
        <v>25</v>
      </c>
      <c r="M1609" s="14">
        <v>1.4056</v>
      </c>
      <c r="N1609" s="14">
        <v>45</v>
      </c>
      <c r="O1609" s="14" t="s">
        <v>34</v>
      </c>
      <c r="P1609" s="14"/>
      <c r="Q1609" s="15">
        <f t="shared" ref="Q1609:Q1614" si="2344">K1609*N1609</f>
        <v>1581.3</v>
      </c>
      <c r="R1609" s="16">
        <v>0</v>
      </c>
      <c r="S1609" s="16">
        <f t="shared" ref="S1609:S1614" si="2345">K1609*R1609</f>
        <v>0</v>
      </c>
      <c r="T1609" s="16">
        <f t="shared" ref="T1609:T1614" si="2346">Q1609-S1609</f>
        <v>1581.3</v>
      </c>
      <c r="U1609" s="16">
        <f t="shared" ref="U1609:U1614" si="2347">T1609*1</f>
        <v>1581.3</v>
      </c>
      <c r="V1609" s="16">
        <f t="shared" ref="V1609:V1614" si="2348">T1609-U1609</f>
        <v>0</v>
      </c>
      <c r="W1609" s="17">
        <v>0</v>
      </c>
      <c r="X1609" s="17"/>
      <c r="Y1609" s="13"/>
      <c r="Z1609" s="13" t="s">
        <v>35</v>
      </c>
    </row>
    <row r="1610" spans="1:26" x14ac:dyDescent="0.25">
      <c r="A1610" s="11">
        <v>45332</v>
      </c>
      <c r="B1610" s="12" t="s">
        <v>3851</v>
      </c>
      <c r="C1610" s="12" t="s">
        <v>29</v>
      </c>
      <c r="D1610" s="12" t="s">
        <v>353</v>
      </c>
      <c r="E1610" s="12" t="s">
        <v>29</v>
      </c>
      <c r="F1610" s="12">
        <v>616</v>
      </c>
      <c r="G1610" s="13" t="s">
        <v>101</v>
      </c>
      <c r="H1610" s="13" t="s">
        <v>31</v>
      </c>
      <c r="I1610" s="13" t="s">
        <v>40</v>
      </c>
      <c r="J1610" s="13" t="s">
        <v>41</v>
      </c>
      <c r="K1610" s="14">
        <v>32.06</v>
      </c>
      <c r="L1610" s="14">
        <v>25</v>
      </c>
      <c r="M1610" s="14">
        <v>1.2824</v>
      </c>
      <c r="N1610" s="14">
        <v>45</v>
      </c>
      <c r="O1610" s="14" t="s">
        <v>34</v>
      </c>
      <c r="P1610" s="14"/>
      <c r="Q1610" s="15">
        <f t="shared" si="2344"/>
        <v>1442.7</v>
      </c>
      <c r="R1610" s="16">
        <v>0</v>
      </c>
      <c r="S1610" s="16">
        <f t="shared" si="2345"/>
        <v>0</v>
      </c>
      <c r="T1610" s="16">
        <f t="shared" si="2346"/>
        <v>1442.7</v>
      </c>
      <c r="U1610" s="16">
        <f t="shared" si="2347"/>
        <v>1442.7</v>
      </c>
      <c r="V1610" s="16">
        <f t="shared" si="2348"/>
        <v>0</v>
      </c>
      <c r="W1610" s="17">
        <v>0</v>
      </c>
      <c r="X1610" s="17"/>
      <c r="Y1610" s="13"/>
      <c r="Z1610" s="13" t="s">
        <v>35</v>
      </c>
    </row>
    <row r="1611" spans="1:26" x14ac:dyDescent="0.25">
      <c r="A1611" s="11">
        <v>45334</v>
      </c>
      <c r="B1611" s="12" t="s">
        <v>3851</v>
      </c>
      <c r="C1611" s="12" t="s">
        <v>29</v>
      </c>
      <c r="D1611" s="12" t="s">
        <v>410</v>
      </c>
      <c r="E1611" s="12" t="s">
        <v>29</v>
      </c>
      <c r="F1611" s="12">
        <v>1820</v>
      </c>
      <c r="G1611" s="13" t="s">
        <v>145</v>
      </c>
      <c r="H1611" s="13" t="s">
        <v>31</v>
      </c>
      <c r="I1611" s="13" t="s">
        <v>40</v>
      </c>
      <c r="J1611" s="13" t="s">
        <v>41</v>
      </c>
      <c r="K1611" s="14">
        <v>37.880000000000003</v>
      </c>
      <c r="L1611" s="14">
        <v>25</v>
      </c>
      <c r="M1611" s="14">
        <f>K1611/L1611</f>
        <v>1.5152000000000001</v>
      </c>
      <c r="N1611" s="14">
        <v>46</v>
      </c>
      <c r="O1611" s="14"/>
      <c r="P1611" s="14"/>
      <c r="Q1611" s="16">
        <f t="shared" si="2344"/>
        <v>1742.48</v>
      </c>
      <c r="R1611" s="16">
        <v>0</v>
      </c>
      <c r="S1611" s="16">
        <f t="shared" si="2345"/>
        <v>0</v>
      </c>
      <c r="T1611" s="16">
        <f t="shared" si="2346"/>
        <v>1742.48</v>
      </c>
      <c r="U1611" s="16">
        <f t="shared" si="2347"/>
        <v>1742.48</v>
      </c>
      <c r="V1611" s="16">
        <f t="shared" si="2348"/>
        <v>0</v>
      </c>
      <c r="W1611" s="17"/>
      <c r="X1611" s="16"/>
      <c r="Y1611" s="13"/>
      <c r="Z1611" s="13" t="s">
        <v>35</v>
      </c>
    </row>
    <row r="1612" spans="1:26" x14ac:dyDescent="0.25">
      <c r="A1612" s="11">
        <v>45334</v>
      </c>
      <c r="B1612" s="12" t="s">
        <v>3851</v>
      </c>
      <c r="C1612" s="12" t="s">
        <v>29</v>
      </c>
      <c r="D1612" s="12" t="s">
        <v>100</v>
      </c>
      <c r="E1612" s="12" t="s">
        <v>29</v>
      </c>
      <c r="F1612" s="12">
        <v>2140</v>
      </c>
      <c r="G1612" s="13" t="s">
        <v>101</v>
      </c>
      <c r="H1612" s="13" t="s">
        <v>31</v>
      </c>
      <c r="I1612" s="13" t="s">
        <v>40</v>
      </c>
      <c r="J1612" s="13" t="s">
        <v>41</v>
      </c>
      <c r="K1612" s="14">
        <v>33.479999999999997</v>
      </c>
      <c r="L1612" s="14">
        <v>25</v>
      </c>
      <c r="M1612" s="14">
        <f t="shared" ref="M1612:M1615" si="2349">K1612/L1612</f>
        <v>1.3391999999999999</v>
      </c>
      <c r="N1612" s="14">
        <v>45</v>
      </c>
      <c r="O1612" s="14" t="s">
        <v>34</v>
      </c>
      <c r="P1612" s="14"/>
      <c r="Q1612" s="15">
        <f t="shared" si="2344"/>
        <v>1506.6</v>
      </c>
      <c r="R1612" s="16">
        <v>0</v>
      </c>
      <c r="S1612" s="16">
        <f t="shared" si="2345"/>
        <v>0</v>
      </c>
      <c r="T1612" s="16">
        <f t="shared" si="2346"/>
        <v>1506.6</v>
      </c>
      <c r="U1612" s="16">
        <f t="shared" si="2347"/>
        <v>1506.6</v>
      </c>
      <c r="V1612" s="16">
        <f t="shared" si="2348"/>
        <v>0</v>
      </c>
      <c r="W1612" s="17">
        <v>0</v>
      </c>
      <c r="X1612" s="17"/>
      <c r="Y1612" s="13"/>
      <c r="Z1612" s="13" t="s">
        <v>35</v>
      </c>
    </row>
    <row r="1613" spans="1:26" x14ac:dyDescent="0.25">
      <c r="A1613" s="11">
        <v>45334</v>
      </c>
      <c r="B1613" s="12" t="s">
        <v>3851</v>
      </c>
      <c r="C1613" s="12" t="s">
        <v>29</v>
      </c>
      <c r="D1613" s="12" t="s">
        <v>353</v>
      </c>
      <c r="E1613" s="12" t="s">
        <v>29</v>
      </c>
      <c r="F1613" s="12">
        <v>617</v>
      </c>
      <c r="G1613" s="13" t="s">
        <v>101</v>
      </c>
      <c r="H1613" s="13" t="s">
        <v>31</v>
      </c>
      <c r="I1613" s="13" t="s">
        <v>40</v>
      </c>
      <c r="J1613" s="13" t="s">
        <v>41</v>
      </c>
      <c r="K1613" s="14">
        <v>32.4</v>
      </c>
      <c r="L1613" s="14">
        <v>25</v>
      </c>
      <c r="M1613" s="14">
        <f t="shared" si="2349"/>
        <v>1.296</v>
      </c>
      <c r="N1613" s="14">
        <v>45</v>
      </c>
      <c r="O1613" s="14" t="s">
        <v>34</v>
      </c>
      <c r="P1613" s="14"/>
      <c r="Q1613" s="15">
        <f t="shared" si="2344"/>
        <v>1458</v>
      </c>
      <c r="R1613" s="16">
        <v>0</v>
      </c>
      <c r="S1613" s="16">
        <f t="shared" si="2345"/>
        <v>0</v>
      </c>
      <c r="T1613" s="16">
        <f t="shared" si="2346"/>
        <v>1458</v>
      </c>
      <c r="U1613" s="16">
        <f t="shared" si="2347"/>
        <v>1458</v>
      </c>
      <c r="V1613" s="16">
        <f t="shared" si="2348"/>
        <v>0</v>
      </c>
      <c r="W1613" s="17">
        <v>0</v>
      </c>
      <c r="X1613" s="17"/>
      <c r="Y1613" s="13"/>
      <c r="Z1613" s="13" t="s">
        <v>35</v>
      </c>
    </row>
    <row r="1614" spans="1:26" x14ac:dyDescent="0.25">
      <c r="A1614" s="11">
        <v>45334</v>
      </c>
      <c r="B1614" s="12" t="s">
        <v>3851</v>
      </c>
      <c r="C1614" s="12" t="s">
        <v>29</v>
      </c>
      <c r="D1614" s="12" t="s">
        <v>144</v>
      </c>
      <c r="E1614" s="12" t="s">
        <v>29</v>
      </c>
      <c r="F1614" s="12">
        <v>1821</v>
      </c>
      <c r="G1614" s="13" t="s">
        <v>145</v>
      </c>
      <c r="H1614" s="13" t="s">
        <v>31</v>
      </c>
      <c r="I1614" s="13" t="s">
        <v>40</v>
      </c>
      <c r="J1614" s="13" t="s">
        <v>41</v>
      </c>
      <c r="K1614" s="14">
        <v>38.22</v>
      </c>
      <c r="L1614" s="14">
        <v>25</v>
      </c>
      <c r="M1614" s="14">
        <f t="shared" si="2349"/>
        <v>1.5287999999999999</v>
      </c>
      <c r="N1614" s="14">
        <v>46</v>
      </c>
      <c r="O1614" s="14"/>
      <c r="P1614" s="14"/>
      <c r="Q1614" s="16">
        <f t="shared" si="2344"/>
        <v>1758.12</v>
      </c>
      <c r="R1614" s="16">
        <v>0</v>
      </c>
      <c r="S1614" s="16">
        <f t="shared" si="2345"/>
        <v>0</v>
      </c>
      <c r="T1614" s="16">
        <f t="shared" si="2346"/>
        <v>1758.12</v>
      </c>
      <c r="U1614" s="16">
        <f t="shared" si="2347"/>
        <v>1758.12</v>
      </c>
      <c r="V1614" s="16">
        <f t="shared" si="2348"/>
        <v>0</v>
      </c>
      <c r="W1614" s="16"/>
      <c r="X1614" s="17"/>
      <c r="Y1614" s="13"/>
      <c r="Z1614" s="13" t="s">
        <v>35</v>
      </c>
    </row>
    <row r="1615" spans="1:26" x14ac:dyDescent="0.25">
      <c r="A1615" s="11">
        <v>45334</v>
      </c>
      <c r="B1615" s="12" t="s">
        <v>3851</v>
      </c>
      <c r="C1615" s="12" t="s">
        <v>29</v>
      </c>
      <c r="D1615" s="12" t="s">
        <v>3853</v>
      </c>
      <c r="E1615" s="12" t="s">
        <v>29</v>
      </c>
      <c r="F1615" s="12" t="s">
        <v>45</v>
      </c>
      <c r="G1615" s="13" t="s">
        <v>46</v>
      </c>
      <c r="H1615" s="13" t="s">
        <v>31</v>
      </c>
      <c r="I1615" s="13" t="s">
        <v>58</v>
      </c>
      <c r="J1615" s="13" t="s">
        <v>59</v>
      </c>
      <c r="K1615" s="14">
        <v>8.92</v>
      </c>
      <c r="L1615" s="14">
        <v>5</v>
      </c>
      <c r="M1615" s="14">
        <f t="shared" si="2349"/>
        <v>1.784</v>
      </c>
      <c r="N1615" s="14">
        <v>45</v>
      </c>
      <c r="O1615" s="14" t="s">
        <v>34</v>
      </c>
      <c r="P1615" s="14"/>
      <c r="Q1615" s="15">
        <f t="shared" ref="Q1615" si="2350">+K1615*N1615</f>
        <v>401.4</v>
      </c>
      <c r="R1615" s="16">
        <v>0</v>
      </c>
      <c r="S1615" s="16">
        <f t="shared" ref="S1615" si="2351">+K1615*R1615</f>
        <v>0</v>
      </c>
      <c r="T1615" s="16">
        <f t="shared" ref="T1615" si="2352">+Q1615-S1615</f>
        <v>401.4</v>
      </c>
      <c r="U1615" s="16">
        <f t="shared" ref="U1615" si="2353">+T1615*0</f>
        <v>0</v>
      </c>
      <c r="V1615" s="16">
        <f>+T1615-U1615</f>
        <v>401.4</v>
      </c>
      <c r="W1615" s="16"/>
      <c r="X1615" s="16"/>
      <c r="Y1615" s="13"/>
      <c r="Z1615" s="13" t="s">
        <v>35</v>
      </c>
    </row>
    <row r="1616" spans="1:26" x14ac:dyDescent="0.25">
      <c r="A1616" s="11">
        <v>45335</v>
      </c>
      <c r="B1616" s="12" t="s">
        <v>3854</v>
      </c>
      <c r="C1616" s="12" t="s">
        <v>3855</v>
      </c>
      <c r="D1616" s="12" t="s">
        <v>68</v>
      </c>
      <c r="E1616" s="12" t="s">
        <v>29</v>
      </c>
      <c r="F1616" s="12">
        <v>544</v>
      </c>
      <c r="G1616" s="13" t="s">
        <v>64</v>
      </c>
      <c r="H1616" s="13" t="s">
        <v>31</v>
      </c>
      <c r="I1616" s="13" t="s">
        <v>40</v>
      </c>
      <c r="J1616" s="13" t="s">
        <v>41</v>
      </c>
      <c r="K1616" s="14">
        <v>38.979999999999997</v>
      </c>
      <c r="L1616" s="14">
        <v>25</v>
      </c>
      <c r="M1616" s="14">
        <v>1.5591999999999999</v>
      </c>
      <c r="N1616" s="14" t="s">
        <v>34</v>
      </c>
      <c r="O1616" s="14">
        <v>70</v>
      </c>
      <c r="P1616" s="14"/>
      <c r="Q1616" s="15">
        <f>L1616*O1616</f>
        <v>1750</v>
      </c>
      <c r="R1616" s="16">
        <v>0</v>
      </c>
      <c r="S1616" s="16">
        <f>L1616*R1616</f>
        <v>0</v>
      </c>
      <c r="T1616" s="16">
        <f>Q1616-S1616</f>
        <v>1750</v>
      </c>
      <c r="U1616" s="16">
        <f>T1616*0</f>
        <v>0</v>
      </c>
      <c r="V1616" s="16">
        <f>T1616-U1616</f>
        <v>1750</v>
      </c>
      <c r="W1616" s="16"/>
      <c r="X1616" s="17"/>
      <c r="Y1616" s="13"/>
      <c r="Z1616" s="13" t="s">
        <v>35</v>
      </c>
    </row>
    <row r="1617" spans="1:26" x14ac:dyDescent="0.25">
      <c r="A1617" s="11">
        <v>45335</v>
      </c>
      <c r="B1617" s="12" t="s">
        <v>3856</v>
      </c>
      <c r="C1617" s="12" t="s">
        <v>3857</v>
      </c>
      <c r="D1617" s="12" t="s">
        <v>2140</v>
      </c>
      <c r="E1617" s="12" t="s">
        <v>29</v>
      </c>
      <c r="F1617" s="12" t="s">
        <v>2299</v>
      </c>
      <c r="G1617" s="13" t="s">
        <v>2985</v>
      </c>
      <c r="H1617" s="13" t="s">
        <v>31</v>
      </c>
      <c r="I1617" s="13" t="s">
        <v>58</v>
      </c>
      <c r="J1617" s="13" t="s">
        <v>59</v>
      </c>
      <c r="K1617" s="14">
        <v>40.520000000000003</v>
      </c>
      <c r="L1617" s="14">
        <v>25</v>
      </c>
      <c r="M1617" s="14">
        <v>1.6208</v>
      </c>
      <c r="N1617" s="14">
        <v>43.5</v>
      </c>
      <c r="O1617" s="14" t="s">
        <v>34</v>
      </c>
      <c r="P1617" s="14"/>
      <c r="Q1617" s="15">
        <f>K1617*N1617</f>
        <v>1762.6200000000001</v>
      </c>
      <c r="R1617" s="16">
        <v>0</v>
      </c>
      <c r="S1617" s="16">
        <f>K1617*R1617</f>
        <v>0</v>
      </c>
      <c r="T1617" s="16">
        <f>Q1617-S1617</f>
        <v>1762.6200000000001</v>
      </c>
      <c r="U1617" s="16">
        <f>T1617*1</f>
        <v>1762.6200000000001</v>
      </c>
      <c r="V1617" s="16">
        <f>T1617-U1617</f>
        <v>0</v>
      </c>
      <c r="W1617" s="16"/>
      <c r="X1617" s="17"/>
      <c r="Y1617" s="13"/>
      <c r="Z1617" s="13" t="s">
        <v>35</v>
      </c>
    </row>
    <row r="1618" spans="1:26" x14ac:dyDescent="0.25">
      <c r="A1618" s="11">
        <v>45335</v>
      </c>
      <c r="B1618" s="12" t="s">
        <v>3858</v>
      </c>
      <c r="C1618" s="12" t="s">
        <v>3859</v>
      </c>
      <c r="D1618" s="12" t="s">
        <v>62</v>
      </c>
      <c r="E1618" s="12" t="s">
        <v>29</v>
      </c>
      <c r="F1618" s="12"/>
      <c r="G1618" s="13" t="s">
        <v>63</v>
      </c>
      <c r="H1618" s="13" t="s">
        <v>31</v>
      </c>
      <c r="I1618" s="13" t="s">
        <v>40</v>
      </c>
      <c r="J1618" s="13" t="s">
        <v>41</v>
      </c>
      <c r="K1618" s="14">
        <v>41.34</v>
      </c>
      <c r="L1618" s="14">
        <v>28</v>
      </c>
      <c r="M1618" s="14">
        <v>1.4764285714285716</v>
      </c>
      <c r="N1618" s="14">
        <v>90</v>
      </c>
      <c r="O1618" s="14" t="s">
        <v>34</v>
      </c>
      <c r="P1618" s="14"/>
      <c r="Q1618" s="15">
        <f>+K1618*N1618</f>
        <v>3720.6000000000004</v>
      </c>
      <c r="R1618" s="16">
        <v>43</v>
      </c>
      <c r="S1618" s="16">
        <f>+K1618*R1618</f>
        <v>1777.6200000000001</v>
      </c>
      <c r="T1618" s="16">
        <f>+Q1618-S1618</f>
        <v>1942.9800000000002</v>
      </c>
      <c r="U1618" s="16">
        <f t="shared" ref="U1618:U1619" si="2354">+T1618*1</f>
        <v>1942.9800000000002</v>
      </c>
      <c r="V1618" s="16">
        <f t="shared" ref="V1618:V1619" si="2355">+T1618-U1618</f>
        <v>0</v>
      </c>
      <c r="W1618" s="17">
        <f>+K1618*40</f>
        <v>1653.6000000000001</v>
      </c>
      <c r="X1618" s="16"/>
      <c r="Y1618" s="13" t="s">
        <v>64</v>
      </c>
      <c r="Z1618" s="13" t="s">
        <v>65</v>
      </c>
    </row>
    <row r="1619" spans="1:26" x14ac:dyDescent="0.25">
      <c r="A1619" s="11">
        <v>45335</v>
      </c>
      <c r="B1619" s="12" t="s">
        <v>276</v>
      </c>
      <c r="C1619" s="12" t="s">
        <v>3860</v>
      </c>
      <c r="D1619" s="12" t="s">
        <v>76</v>
      </c>
      <c r="E1619" s="12" t="s">
        <v>29</v>
      </c>
      <c r="F1619" s="12"/>
      <c r="G1619" s="13" t="s">
        <v>63</v>
      </c>
      <c r="H1619" s="13" t="s">
        <v>31</v>
      </c>
      <c r="I1619" s="13" t="s">
        <v>69</v>
      </c>
      <c r="J1619" s="13" t="s">
        <v>70</v>
      </c>
      <c r="K1619" s="14">
        <v>41.3</v>
      </c>
      <c r="L1619" s="14">
        <v>28</v>
      </c>
      <c r="M1619" s="14">
        <v>1.4749999999999999</v>
      </c>
      <c r="N1619" s="14">
        <v>92</v>
      </c>
      <c r="O1619" s="14" t="s">
        <v>34</v>
      </c>
      <c r="P1619" s="14"/>
      <c r="Q1619" s="15">
        <f>+K1619*N1619</f>
        <v>3799.6</v>
      </c>
      <c r="R1619" s="16">
        <v>43</v>
      </c>
      <c r="S1619" s="16">
        <f>+K1619*R1619</f>
        <v>1775.8999999999999</v>
      </c>
      <c r="T1619" s="16">
        <f>+Q1619-S1619</f>
        <v>2023.7</v>
      </c>
      <c r="U1619" s="16">
        <f t="shared" si="2354"/>
        <v>2023.7</v>
      </c>
      <c r="V1619" s="16">
        <f t="shared" si="2355"/>
        <v>0</v>
      </c>
      <c r="W1619" s="17">
        <f>+K1619*40</f>
        <v>1652</v>
      </c>
      <c r="X1619" s="17"/>
      <c r="Y1619" s="13" t="s">
        <v>64</v>
      </c>
      <c r="Z1619" s="13" t="s">
        <v>65</v>
      </c>
    </row>
    <row r="1620" spans="1:26" x14ac:dyDescent="0.25">
      <c r="A1620" s="11">
        <v>45335</v>
      </c>
      <c r="B1620" s="12" t="s">
        <v>3861</v>
      </c>
      <c r="C1620" s="12" t="s">
        <v>3862</v>
      </c>
      <c r="D1620" s="12" t="s">
        <v>1573</v>
      </c>
      <c r="E1620" s="12" t="s">
        <v>111</v>
      </c>
      <c r="F1620" s="12" t="s">
        <v>45</v>
      </c>
      <c r="G1620" s="13" t="s">
        <v>46</v>
      </c>
      <c r="H1620" s="13" t="s">
        <v>31</v>
      </c>
      <c r="I1620" s="13" t="s">
        <v>58</v>
      </c>
      <c r="J1620" s="13" t="s">
        <v>59</v>
      </c>
      <c r="K1620" s="14">
        <v>18.28</v>
      </c>
      <c r="L1620" s="14">
        <v>11</v>
      </c>
      <c r="M1620" s="14">
        <v>1.6618181818181819</v>
      </c>
      <c r="N1620" s="14">
        <v>45</v>
      </c>
      <c r="O1620" s="14" t="s">
        <v>34</v>
      </c>
      <c r="P1620" s="14">
        <v>15</v>
      </c>
      <c r="Q1620" s="16">
        <f>(+K1620*N1620)-P1620</f>
        <v>807.6</v>
      </c>
      <c r="R1620" s="16">
        <v>0</v>
      </c>
      <c r="S1620" s="16">
        <f t="shared" ref="S1620" si="2356">+K1620*R1620</f>
        <v>0</v>
      </c>
      <c r="T1620" s="16">
        <f>+Q1620-S1620</f>
        <v>807.6</v>
      </c>
      <c r="U1620" s="16">
        <f t="shared" ref="U1620" si="2357">+T1620*0</f>
        <v>0</v>
      </c>
      <c r="V1620" s="16">
        <f t="shared" ref="V1620" si="2358">T1620-U1620</f>
        <v>807.6</v>
      </c>
      <c r="W1620" s="17"/>
      <c r="X1620" s="17"/>
      <c r="Y1620" s="13"/>
      <c r="Z1620" s="13" t="s">
        <v>35</v>
      </c>
    </row>
    <row r="1621" spans="1:26" x14ac:dyDescent="0.25">
      <c r="A1621" s="11">
        <v>45335</v>
      </c>
      <c r="B1621" s="12" t="s">
        <v>3863</v>
      </c>
      <c r="C1621" s="12" t="s">
        <v>3864</v>
      </c>
      <c r="D1621" s="12" t="s">
        <v>410</v>
      </c>
      <c r="E1621" s="12" t="s">
        <v>29</v>
      </c>
      <c r="F1621" s="12">
        <v>1822</v>
      </c>
      <c r="G1621" s="13" t="s">
        <v>145</v>
      </c>
      <c r="H1621" s="13" t="s">
        <v>31</v>
      </c>
      <c r="I1621" s="13" t="s">
        <v>69</v>
      </c>
      <c r="J1621" s="13" t="s">
        <v>70</v>
      </c>
      <c r="K1621" s="14">
        <v>38.979999999999997</v>
      </c>
      <c r="L1621" s="14">
        <v>25</v>
      </c>
      <c r="M1621" s="14">
        <v>1.5591999999999999</v>
      </c>
      <c r="N1621" s="14">
        <v>48</v>
      </c>
      <c r="O1621" s="14" t="s">
        <v>34</v>
      </c>
      <c r="P1621" s="14"/>
      <c r="Q1621" s="16">
        <f>K1621*N1621</f>
        <v>1871.04</v>
      </c>
      <c r="R1621" s="16">
        <v>0</v>
      </c>
      <c r="S1621" s="16">
        <f>K1621*R1621</f>
        <v>0</v>
      </c>
      <c r="T1621" s="16">
        <f>Q1621-S1621</f>
        <v>1871.04</v>
      </c>
      <c r="U1621" s="16">
        <f>T1621*1</f>
        <v>1871.04</v>
      </c>
      <c r="V1621" s="16">
        <f>T1621-U1621</f>
        <v>0</v>
      </c>
      <c r="W1621" s="16"/>
      <c r="X1621" s="17"/>
      <c r="Y1621" s="13"/>
      <c r="Z1621" s="13" t="s">
        <v>35</v>
      </c>
    </row>
    <row r="1622" spans="1:26" x14ac:dyDescent="0.25">
      <c r="A1622" s="11">
        <v>45335</v>
      </c>
      <c r="B1622" s="12" t="s">
        <v>3865</v>
      </c>
      <c r="C1622" s="12" t="s">
        <v>3866</v>
      </c>
      <c r="D1622" s="12" t="s">
        <v>353</v>
      </c>
      <c r="E1622" s="12" t="s">
        <v>29</v>
      </c>
      <c r="F1622" s="12">
        <v>619</v>
      </c>
      <c r="G1622" s="13" t="s">
        <v>101</v>
      </c>
      <c r="H1622" s="13" t="s">
        <v>31</v>
      </c>
      <c r="I1622" s="13" t="s">
        <v>40</v>
      </c>
      <c r="J1622" s="13" t="s">
        <v>41</v>
      </c>
      <c r="K1622" s="14">
        <v>32.28</v>
      </c>
      <c r="L1622" s="14">
        <v>25</v>
      </c>
      <c r="M1622" s="14">
        <v>1.2912000000000001</v>
      </c>
      <c r="N1622" s="14">
        <v>45</v>
      </c>
      <c r="O1622" s="14" t="s">
        <v>34</v>
      </c>
      <c r="P1622" s="14"/>
      <c r="Q1622" s="15">
        <f>K1622*N1622</f>
        <v>1452.6000000000001</v>
      </c>
      <c r="R1622" s="16">
        <v>0</v>
      </c>
      <c r="S1622" s="16">
        <f>K1622*R1622</f>
        <v>0</v>
      </c>
      <c r="T1622" s="16">
        <f>Q1622-S1622</f>
        <v>1452.6000000000001</v>
      </c>
      <c r="U1622" s="16">
        <f>T1622*1</f>
        <v>1452.6000000000001</v>
      </c>
      <c r="V1622" s="16">
        <f>T1622-U1622</f>
        <v>0</v>
      </c>
      <c r="W1622" s="17">
        <v>0</v>
      </c>
      <c r="X1622" s="17"/>
      <c r="Y1622" s="13"/>
      <c r="Z1622" s="13" t="s">
        <v>35</v>
      </c>
    </row>
    <row r="1623" spans="1:26" x14ac:dyDescent="0.25">
      <c r="A1623" s="11">
        <v>45335</v>
      </c>
      <c r="B1623" s="12" t="s">
        <v>3867</v>
      </c>
      <c r="C1623" s="12" t="s">
        <v>3868</v>
      </c>
      <c r="D1623" s="12" t="s">
        <v>3852</v>
      </c>
      <c r="E1623" s="12" t="s">
        <v>29</v>
      </c>
      <c r="F1623" s="12" t="s">
        <v>45</v>
      </c>
      <c r="G1623" s="13" t="s">
        <v>46</v>
      </c>
      <c r="H1623" s="13" t="s">
        <v>93</v>
      </c>
      <c r="I1623" s="13" t="s">
        <v>93</v>
      </c>
      <c r="J1623" s="13" t="s">
        <v>94</v>
      </c>
      <c r="K1623" s="14">
        <v>37.18</v>
      </c>
      <c r="L1623" s="14">
        <v>23</v>
      </c>
      <c r="M1623" s="14">
        <v>1.6165217391304347</v>
      </c>
      <c r="N1623" s="14">
        <v>15</v>
      </c>
      <c r="O1623" s="14" t="s">
        <v>34</v>
      </c>
      <c r="P1623" s="14"/>
      <c r="Q1623" s="15">
        <f t="shared" ref="Q1623" si="2359">+K1623*N1623</f>
        <v>557.70000000000005</v>
      </c>
      <c r="R1623" s="16">
        <v>0</v>
      </c>
      <c r="S1623" s="16">
        <f t="shared" ref="S1623:S1624" si="2360">+K1623*R1623</f>
        <v>0</v>
      </c>
      <c r="T1623" s="16">
        <f t="shared" ref="T1623" si="2361">+Q1623-S1623</f>
        <v>557.70000000000005</v>
      </c>
      <c r="U1623" s="16">
        <f>+T1623*0</f>
        <v>0</v>
      </c>
      <c r="V1623" s="16">
        <f>+T1623-U1623</f>
        <v>557.70000000000005</v>
      </c>
      <c r="W1623" s="16"/>
      <c r="X1623" s="17"/>
      <c r="Y1623" s="13"/>
      <c r="Z1623" s="13" t="s">
        <v>35</v>
      </c>
    </row>
    <row r="1624" spans="1:26" x14ac:dyDescent="0.25">
      <c r="A1624" s="11">
        <v>45335</v>
      </c>
      <c r="B1624" s="12" t="s">
        <v>3869</v>
      </c>
      <c r="C1624" s="12" t="s">
        <v>3870</v>
      </c>
      <c r="D1624" s="12" t="s">
        <v>413</v>
      </c>
      <c r="E1624" s="12" t="s">
        <v>1527</v>
      </c>
      <c r="F1624" s="12" t="s">
        <v>45</v>
      </c>
      <c r="G1624" s="13" t="s">
        <v>46</v>
      </c>
      <c r="H1624" s="13" t="s">
        <v>31</v>
      </c>
      <c r="I1624" s="13" t="s">
        <v>58</v>
      </c>
      <c r="J1624" s="13" t="s">
        <v>59</v>
      </c>
      <c r="K1624" s="14">
        <v>37.82</v>
      </c>
      <c r="L1624" s="14">
        <v>23</v>
      </c>
      <c r="M1624" s="14">
        <v>1.6443478260869566</v>
      </c>
      <c r="N1624" s="14">
        <v>45</v>
      </c>
      <c r="O1624" s="14" t="s">
        <v>34</v>
      </c>
      <c r="P1624" s="14">
        <v>50</v>
      </c>
      <c r="Q1624" s="16">
        <f>(+K1624*N1624)-P1624</f>
        <v>1651.9</v>
      </c>
      <c r="R1624" s="16">
        <v>0</v>
      </c>
      <c r="S1624" s="16">
        <f t="shared" si="2360"/>
        <v>0</v>
      </c>
      <c r="T1624" s="16">
        <f>+Q1624-S1624</f>
        <v>1651.9</v>
      </c>
      <c r="U1624" s="16">
        <f t="shared" ref="U1624" si="2362">+T1624*0</f>
        <v>0</v>
      </c>
      <c r="V1624" s="16">
        <f t="shared" ref="V1624" si="2363">T1624-U1624</f>
        <v>1651.9</v>
      </c>
      <c r="W1624" s="17"/>
      <c r="X1624" s="17"/>
      <c r="Y1624" s="13"/>
      <c r="Z1624" s="13" t="s">
        <v>35</v>
      </c>
    </row>
    <row r="1625" spans="1:26" x14ac:dyDescent="0.25">
      <c r="A1625" s="11">
        <v>45335</v>
      </c>
      <c r="B1625" s="12" t="s">
        <v>3871</v>
      </c>
      <c r="C1625" s="12" t="s">
        <v>3872</v>
      </c>
      <c r="D1625" s="12" t="s">
        <v>2140</v>
      </c>
      <c r="E1625" s="12" t="s">
        <v>29</v>
      </c>
      <c r="F1625" s="12" t="s">
        <v>2299</v>
      </c>
      <c r="G1625" s="13" t="s">
        <v>2985</v>
      </c>
      <c r="H1625" s="13" t="s">
        <v>31</v>
      </c>
      <c r="I1625" s="13" t="s">
        <v>58</v>
      </c>
      <c r="J1625" s="13" t="s">
        <v>59</v>
      </c>
      <c r="K1625" s="14">
        <v>41.04</v>
      </c>
      <c r="L1625" s="14">
        <v>25</v>
      </c>
      <c r="M1625" s="14">
        <v>1.6415999999999999</v>
      </c>
      <c r="N1625" s="14">
        <v>43.5</v>
      </c>
      <c r="O1625" s="14" t="s">
        <v>34</v>
      </c>
      <c r="P1625" s="14"/>
      <c r="Q1625" s="15">
        <f>K1625*N1625</f>
        <v>1785.24</v>
      </c>
      <c r="R1625" s="16">
        <v>0</v>
      </c>
      <c r="S1625" s="16">
        <f>K1625*R1625</f>
        <v>0</v>
      </c>
      <c r="T1625" s="16">
        <f>Q1625-S1625</f>
        <v>1785.24</v>
      </c>
      <c r="U1625" s="16">
        <f>T1625*1</f>
        <v>1785.24</v>
      </c>
      <c r="V1625" s="16">
        <f>T1625-U1625</f>
        <v>0</v>
      </c>
      <c r="W1625" s="16"/>
      <c r="X1625" s="17"/>
      <c r="Y1625" s="13"/>
      <c r="Z1625" s="13" t="s">
        <v>35</v>
      </c>
    </row>
    <row r="1626" spans="1:26" x14ac:dyDescent="0.25">
      <c r="A1626" s="11">
        <v>45335</v>
      </c>
      <c r="B1626" s="12" t="s">
        <v>3873</v>
      </c>
      <c r="C1626" s="12" t="s">
        <v>3874</v>
      </c>
      <c r="D1626" s="12" t="s">
        <v>3845</v>
      </c>
      <c r="E1626" s="12" t="s">
        <v>29</v>
      </c>
      <c r="F1626" s="12" t="s">
        <v>45</v>
      </c>
      <c r="G1626" s="13" t="s">
        <v>46</v>
      </c>
      <c r="H1626" s="13" t="s">
        <v>93</v>
      </c>
      <c r="I1626" s="13" t="s">
        <v>93</v>
      </c>
      <c r="J1626" s="13" t="s">
        <v>94</v>
      </c>
      <c r="K1626" s="14">
        <v>32.86</v>
      </c>
      <c r="L1626" s="14">
        <v>22</v>
      </c>
      <c r="M1626" s="14">
        <v>1.4936363636363637</v>
      </c>
      <c r="N1626" s="14">
        <v>15</v>
      </c>
      <c r="O1626" s="14" t="s">
        <v>34</v>
      </c>
      <c r="P1626" s="14"/>
      <c r="Q1626" s="15">
        <f t="shared" ref="Q1626" si="2364">+K1626*N1626</f>
        <v>492.9</v>
      </c>
      <c r="R1626" s="16">
        <v>0</v>
      </c>
      <c r="S1626" s="16">
        <f t="shared" ref="S1626" si="2365">+K1626*R1626</f>
        <v>0</v>
      </c>
      <c r="T1626" s="16">
        <f t="shared" ref="T1626" si="2366">+Q1626-S1626</f>
        <v>492.9</v>
      </c>
      <c r="U1626" s="16">
        <f>+T1626*0</f>
        <v>0</v>
      </c>
      <c r="V1626" s="16">
        <f>+T1626-U1626</f>
        <v>492.9</v>
      </c>
      <c r="W1626" s="17"/>
      <c r="X1626" s="16"/>
      <c r="Y1626" s="13"/>
      <c r="Z1626" s="13" t="s">
        <v>35</v>
      </c>
    </row>
    <row r="1627" spans="1:26" x14ac:dyDescent="0.25">
      <c r="A1627" s="11">
        <v>45335</v>
      </c>
      <c r="B1627" s="12" t="s">
        <v>3875</v>
      </c>
      <c r="C1627" s="12" t="s">
        <v>3876</v>
      </c>
      <c r="D1627" s="12" t="s">
        <v>3877</v>
      </c>
      <c r="E1627" s="12" t="s">
        <v>29</v>
      </c>
      <c r="F1627" s="12" t="s">
        <v>3878</v>
      </c>
      <c r="G1627" s="13" t="s">
        <v>904</v>
      </c>
      <c r="H1627" s="13" t="s">
        <v>47</v>
      </c>
      <c r="I1627" s="13" t="s">
        <v>307</v>
      </c>
      <c r="J1627" s="13" t="s">
        <v>308</v>
      </c>
      <c r="K1627" s="14">
        <v>34.6</v>
      </c>
      <c r="L1627" s="14">
        <v>21</v>
      </c>
      <c r="M1627" s="14">
        <v>1.6476190476190478</v>
      </c>
      <c r="N1627" s="14" t="s">
        <v>34</v>
      </c>
      <c r="O1627" s="14">
        <v>60</v>
      </c>
      <c r="P1627" s="14"/>
      <c r="Q1627" s="16">
        <f>L1627*O1627</f>
        <v>1260</v>
      </c>
      <c r="R1627" s="16">
        <v>0</v>
      </c>
      <c r="S1627" s="16">
        <f>L1627*R1627</f>
        <v>0</v>
      </c>
      <c r="T1627" s="16">
        <f>Q1627-S1627</f>
        <v>1260</v>
      </c>
      <c r="U1627" s="16">
        <f>T1627*0</f>
        <v>0</v>
      </c>
      <c r="V1627" s="16">
        <f>T1627-U1627</f>
        <v>1260</v>
      </c>
      <c r="W1627" s="17"/>
      <c r="X1627" s="17"/>
      <c r="Y1627" s="13"/>
      <c r="Z1627" s="13" t="s">
        <v>35</v>
      </c>
    </row>
    <row r="1628" spans="1:26" x14ac:dyDescent="0.25">
      <c r="A1628" s="11">
        <v>45335</v>
      </c>
      <c r="B1628" s="12" t="s">
        <v>3879</v>
      </c>
      <c r="C1628" s="12" t="s">
        <v>3880</v>
      </c>
      <c r="D1628" s="12" t="s">
        <v>68</v>
      </c>
      <c r="E1628" s="12" t="s">
        <v>29</v>
      </c>
      <c r="F1628" s="12">
        <v>543</v>
      </c>
      <c r="G1628" s="13" t="s">
        <v>64</v>
      </c>
      <c r="H1628" s="13" t="s">
        <v>31</v>
      </c>
      <c r="I1628" s="13" t="s">
        <v>40</v>
      </c>
      <c r="J1628" s="13" t="s">
        <v>41</v>
      </c>
      <c r="K1628" s="14">
        <v>37.76</v>
      </c>
      <c r="L1628" s="14">
        <v>25</v>
      </c>
      <c r="M1628" s="14">
        <v>1.5104</v>
      </c>
      <c r="N1628" s="14" t="s">
        <v>34</v>
      </c>
      <c r="O1628" s="14">
        <v>70</v>
      </c>
      <c r="P1628" s="14"/>
      <c r="Q1628" s="15">
        <f>L1628*O1628</f>
        <v>1750</v>
      </c>
      <c r="R1628" s="16">
        <v>0</v>
      </c>
      <c r="S1628" s="16">
        <f>L1628*R1628</f>
        <v>0</v>
      </c>
      <c r="T1628" s="16">
        <f>Q1628-S1628</f>
        <v>1750</v>
      </c>
      <c r="U1628" s="16">
        <f>T1628*0</f>
        <v>0</v>
      </c>
      <c r="V1628" s="16">
        <f>T1628-U1628</f>
        <v>1750</v>
      </c>
      <c r="W1628" s="17"/>
      <c r="X1628" s="17"/>
      <c r="Y1628" s="13"/>
      <c r="Z1628" s="13" t="s">
        <v>35</v>
      </c>
    </row>
    <row r="1629" spans="1:26" x14ac:dyDescent="0.25">
      <c r="A1629" s="11">
        <v>45335</v>
      </c>
      <c r="B1629" s="12" t="s">
        <v>3420</v>
      </c>
      <c r="C1629" s="12" t="s">
        <v>3881</v>
      </c>
      <c r="D1629" s="12" t="s">
        <v>2140</v>
      </c>
      <c r="E1629" s="12" t="s">
        <v>29</v>
      </c>
      <c r="F1629" s="12" t="s">
        <v>2299</v>
      </c>
      <c r="G1629" s="13" t="s">
        <v>2985</v>
      </c>
      <c r="H1629" s="13" t="s">
        <v>31</v>
      </c>
      <c r="I1629" s="13" t="s">
        <v>58</v>
      </c>
      <c r="J1629" s="13" t="s">
        <v>59</v>
      </c>
      <c r="K1629" s="14">
        <v>43.14</v>
      </c>
      <c r="L1629" s="14">
        <v>25</v>
      </c>
      <c r="M1629" s="14">
        <v>1.7256</v>
      </c>
      <c r="N1629" s="14">
        <v>43.5</v>
      </c>
      <c r="O1629" s="14" t="s">
        <v>34</v>
      </c>
      <c r="P1629" s="14"/>
      <c r="Q1629" s="15">
        <f>K1629*N1629</f>
        <v>1876.59</v>
      </c>
      <c r="R1629" s="16">
        <v>0</v>
      </c>
      <c r="S1629" s="16">
        <f>K1629*R1629</f>
        <v>0</v>
      </c>
      <c r="T1629" s="16">
        <f>Q1629-S1629</f>
        <v>1876.59</v>
      </c>
      <c r="U1629" s="16">
        <f>T1629*1</f>
        <v>1876.59</v>
      </c>
      <c r="V1629" s="16">
        <f>T1629-U1629</f>
        <v>0</v>
      </c>
      <c r="W1629" s="16"/>
      <c r="X1629" s="16"/>
      <c r="Y1629" s="13"/>
      <c r="Z1629" s="13" t="s">
        <v>35</v>
      </c>
    </row>
    <row r="1630" spans="1:26" x14ac:dyDescent="0.25">
      <c r="A1630" s="11">
        <v>45335</v>
      </c>
      <c r="B1630" s="12" t="s">
        <v>3882</v>
      </c>
      <c r="C1630" s="12" t="s">
        <v>3883</v>
      </c>
      <c r="D1630" s="12" t="s">
        <v>76</v>
      </c>
      <c r="E1630" s="12" t="s">
        <v>29</v>
      </c>
      <c r="F1630" s="12">
        <v>547</v>
      </c>
      <c r="G1630" s="13" t="s">
        <v>64</v>
      </c>
      <c r="H1630" s="13" t="s">
        <v>31</v>
      </c>
      <c r="I1630" s="13" t="s">
        <v>58</v>
      </c>
      <c r="J1630" s="13" t="s">
        <v>59</v>
      </c>
      <c r="K1630" s="14">
        <v>43.32</v>
      </c>
      <c r="L1630" s="14">
        <v>25</v>
      </c>
      <c r="M1630" s="14">
        <v>1.7328000000000001</v>
      </c>
      <c r="N1630" s="14" t="s">
        <v>34</v>
      </c>
      <c r="O1630" s="14">
        <v>68</v>
      </c>
      <c r="P1630" s="14"/>
      <c r="Q1630" s="15">
        <f>L1630*O1630</f>
        <v>1700</v>
      </c>
      <c r="R1630" s="16">
        <v>0</v>
      </c>
      <c r="S1630" s="16">
        <f>L1630*R1630</f>
        <v>0</v>
      </c>
      <c r="T1630" s="16">
        <f>Q1630-S1630</f>
        <v>1700</v>
      </c>
      <c r="U1630" s="16">
        <f>T1630*0</f>
        <v>0</v>
      </c>
      <c r="V1630" s="16">
        <f>T1630-U1630</f>
        <v>1700</v>
      </c>
      <c r="W1630" s="16"/>
      <c r="X1630" s="17"/>
      <c r="Y1630" s="13"/>
      <c r="Z1630" s="13" t="s">
        <v>35</v>
      </c>
    </row>
    <row r="1631" spans="1:26" x14ac:dyDescent="0.25">
      <c r="A1631" s="11">
        <v>45335</v>
      </c>
      <c r="B1631" s="12" t="s">
        <v>3884</v>
      </c>
      <c r="C1631" s="12" t="s">
        <v>3885</v>
      </c>
      <c r="D1631" s="12" t="s">
        <v>62</v>
      </c>
      <c r="E1631" s="12" t="s">
        <v>29</v>
      </c>
      <c r="F1631" s="12">
        <v>539</v>
      </c>
      <c r="G1631" s="13" t="s">
        <v>64</v>
      </c>
      <c r="H1631" s="13" t="s">
        <v>31</v>
      </c>
      <c r="I1631" s="13" t="s">
        <v>58</v>
      </c>
      <c r="J1631" s="13" t="s">
        <v>59</v>
      </c>
      <c r="K1631" s="14">
        <v>42.88</v>
      </c>
      <c r="L1631" s="14">
        <v>25</v>
      </c>
      <c r="M1631" s="14">
        <v>1.7152000000000001</v>
      </c>
      <c r="N1631" s="14" t="s">
        <v>34</v>
      </c>
      <c r="O1631" s="14">
        <v>68</v>
      </c>
      <c r="P1631" s="14"/>
      <c r="Q1631" s="15">
        <f>L1631*O1631</f>
        <v>1700</v>
      </c>
      <c r="R1631" s="16">
        <v>0</v>
      </c>
      <c r="S1631" s="16">
        <f>L1631*R1631</f>
        <v>0</v>
      </c>
      <c r="T1631" s="16">
        <f>Q1631-S1631</f>
        <v>1700</v>
      </c>
      <c r="U1631" s="16">
        <f>T1631*0</f>
        <v>0</v>
      </c>
      <c r="V1631" s="16">
        <f>T1631-U1631</f>
        <v>1700</v>
      </c>
      <c r="W1631" s="16"/>
      <c r="X1631" s="17"/>
      <c r="Y1631" s="13"/>
      <c r="Z1631" s="13" t="s">
        <v>35</v>
      </c>
    </row>
    <row r="1632" spans="1:26" x14ac:dyDescent="0.25">
      <c r="A1632" s="11">
        <v>45335</v>
      </c>
      <c r="B1632" s="12" t="s">
        <v>3886</v>
      </c>
      <c r="C1632" s="12" t="s">
        <v>3887</v>
      </c>
      <c r="D1632" s="12" t="s">
        <v>89</v>
      </c>
      <c r="E1632" s="12" t="s">
        <v>29</v>
      </c>
      <c r="F1632" s="12"/>
      <c r="G1632" s="13" t="s">
        <v>282</v>
      </c>
      <c r="H1632" s="13" t="s">
        <v>31</v>
      </c>
      <c r="I1632" s="13" t="s">
        <v>40</v>
      </c>
      <c r="J1632" s="13" t="s">
        <v>41</v>
      </c>
      <c r="K1632" s="14">
        <v>42.66</v>
      </c>
      <c r="L1632" s="14">
        <v>29</v>
      </c>
      <c r="M1632" s="14">
        <v>1.4710344827586206</v>
      </c>
      <c r="N1632" s="14">
        <v>91</v>
      </c>
      <c r="O1632" s="14" t="s">
        <v>34</v>
      </c>
      <c r="P1632" s="14"/>
      <c r="Q1632" s="15">
        <f>+K1632*N1632</f>
        <v>3882.0599999999995</v>
      </c>
      <c r="R1632" s="16">
        <v>40</v>
      </c>
      <c r="S1632" s="16">
        <f t="shared" ref="S1632:S1637" si="2367">K1632*R1632</f>
        <v>1706.3999999999999</v>
      </c>
      <c r="T1632" s="16">
        <f t="shared" ref="T1632:T1633" si="2368">Q1632-S1632</f>
        <v>2175.66</v>
      </c>
      <c r="U1632" s="16">
        <f t="shared" ref="U1632:U1633" si="2369">T1632*1</f>
        <v>2175.66</v>
      </c>
      <c r="V1632" s="16">
        <f t="shared" ref="V1632:V1633" si="2370">T1632-U1632</f>
        <v>0</v>
      </c>
      <c r="W1632" s="16">
        <f>K1632*36.5</f>
        <v>1557.09</v>
      </c>
      <c r="X1632" s="17"/>
      <c r="Y1632" s="13" t="s">
        <v>57</v>
      </c>
      <c r="Z1632" s="13" t="s">
        <v>283</v>
      </c>
    </row>
    <row r="1633" spans="1:26" x14ac:dyDescent="0.25">
      <c r="A1633" s="11">
        <v>45335</v>
      </c>
      <c r="B1633" s="12" t="s">
        <v>3888</v>
      </c>
      <c r="C1633" s="12" t="s">
        <v>3889</v>
      </c>
      <c r="D1633" s="12" t="s">
        <v>56</v>
      </c>
      <c r="E1633" s="12" t="s">
        <v>29</v>
      </c>
      <c r="F1633" s="12"/>
      <c r="G1633" s="13" t="s">
        <v>282</v>
      </c>
      <c r="H1633" s="13" t="s">
        <v>31</v>
      </c>
      <c r="I1633" s="13" t="s">
        <v>69</v>
      </c>
      <c r="J1633" s="13" t="s">
        <v>70</v>
      </c>
      <c r="K1633" s="14">
        <v>40.4</v>
      </c>
      <c r="L1633" s="14">
        <v>27</v>
      </c>
      <c r="M1633" s="14">
        <v>1.4962962962962962</v>
      </c>
      <c r="N1633" s="14">
        <v>91</v>
      </c>
      <c r="O1633" s="14" t="s">
        <v>34</v>
      </c>
      <c r="P1633" s="14"/>
      <c r="Q1633" s="15">
        <f>+K1633*N1633</f>
        <v>3676.4</v>
      </c>
      <c r="R1633" s="16">
        <v>40</v>
      </c>
      <c r="S1633" s="16">
        <f t="shared" si="2367"/>
        <v>1616</v>
      </c>
      <c r="T1633" s="16">
        <f t="shared" si="2368"/>
        <v>2060.4</v>
      </c>
      <c r="U1633" s="16">
        <f t="shared" si="2369"/>
        <v>2060.4</v>
      </c>
      <c r="V1633" s="16">
        <f t="shared" si="2370"/>
        <v>0</v>
      </c>
      <c r="W1633" s="16">
        <f>K1633*36.5</f>
        <v>1474.6</v>
      </c>
      <c r="X1633" s="17"/>
      <c r="Y1633" s="13" t="s">
        <v>57</v>
      </c>
      <c r="Z1633" s="13" t="s">
        <v>283</v>
      </c>
    </row>
    <row r="1634" spans="1:26" x14ac:dyDescent="0.25">
      <c r="A1634" s="11">
        <v>45335</v>
      </c>
      <c r="B1634" s="12" t="s">
        <v>3890</v>
      </c>
      <c r="C1634" s="12" t="s">
        <v>3891</v>
      </c>
      <c r="D1634" s="12" t="s">
        <v>410</v>
      </c>
      <c r="E1634" s="12" t="s">
        <v>29</v>
      </c>
      <c r="F1634" s="12">
        <v>1823</v>
      </c>
      <c r="G1634" s="13" t="s">
        <v>145</v>
      </c>
      <c r="H1634" s="13" t="s">
        <v>31</v>
      </c>
      <c r="I1634" s="13" t="s">
        <v>58</v>
      </c>
      <c r="J1634" s="13" t="s">
        <v>59</v>
      </c>
      <c r="K1634" s="14">
        <v>43.58</v>
      </c>
      <c r="L1634" s="14">
        <v>25</v>
      </c>
      <c r="M1634" s="14">
        <v>1.7431999999999999</v>
      </c>
      <c r="N1634" s="14">
        <v>43</v>
      </c>
      <c r="O1634" s="14" t="s">
        <v>34</v>
      </c>
      <c r="P1634" s="14"/>
      <c r="Q1634" s="16">
        <f>K1634*N1634</f>
        <v>1873.9399999999998</v>
      </c>
      <c r="R1634" s="16">
        <v>0</v>
      </c>
      <c r="S1634" s="16">
        <f t="shared" si="2367"/>
        <v>0</v>
      </c>
      <c r="T1634" s="16">
        <f>Q1634-S1634</f>
        <v>1873.9399999999998</v>
      </c>
      <c r="U1634" s="16">
        <f>T1634*1</f>
        <v>1873.9399999999998</v>
      </c>
      <c r="V1634" s="16">
        <f>T1634-U1634</f>
        <v>0</v>
      </c>
      <c r="W1634" s="16"/>
      <c r="X1634" s="17"/>
      <c r="Y1634" s="13"/>
      <c r="Z1634" s="13" t="s">
        <v>35</v>
      </c>
    </row>
    <row r="1635" spans="1:26" x14ac:dyDescent="0.25">
      <c r="A1635" s="11">
        <v>45335</v>
      </c>
      <c r="B1635" s="12" t="s">
        <v>3892</v>
      </c>
      <c r="C1635" s="12" t="s">
        <v>3893</v>
      </c>
      <c r="D1635" s="12" t="s">
        <v>79</v>
      </c>
      <c r="E1635" s="12" t="s">
        <v>29</v>
      </c>
      <c r="F1635" s="12"/>
      <c r="G1635" s="13" t="s">
        <v>282</v>
      </c>
      <c r="H1635" s="13" t="s">
        <v>31</v>
      </c>
      <c r="I1635" s="13" t="s">
        <v>69</v>
      </c>
      <c r="J1635" s="13" t="s">
        <v>70</v>
      </c>
      <c r="K1635" s="14">
        <v>41.92</v>
      </c>
      <c r="L1635" s="14">
        <v>28</v>
      </c>
      <c r="M1635" s="14">
        <v>1.4971428571428571</v>
      </c>
      <c r="N1635" s="14">
        <v>91</v>
      </c>
      <c r="O1635" s="14" t="s">
        <v>34</v>
      </c>
      <c r="P1635" s="14"/>
      <c r="Q1635" s="15">
        <f>+K1635*N1635</f>
        <v>3814.7200000000003</v>
      </c>
      <c r="R1635" s="16">
        <v>40</v>
      </c>
      <c r="S1635" s="16">
        <f t="shared" si="2367"/>
        <v>1676.8000000000002</v>
      </c>
      <c r="T1635" s="16">
        <f t="shared" ref="T1635" si="2371">Q1635-S1635</f>
        <v>2137.92</v>
      </c>
      <c r="U1635" s="16">
        <f t="shared" ref="U1635" si="2372">T1635*1</f>
        <v>2137.92</v>
      </c>
      <c r="V1635" s="16">
        <f t="shared" ref="V1635" si="2373">T1635-U1635</f>
        <v>0</v>
      </c>
      <c r="W1635" s="16">
        <f>K1635*36.5</f>
        <v>1530.0800000000002</v>
      </c>
      <c r="X1635" s="17"/>
      <c r="Y1635" s="13" t="s">
        <v>57</v>
      </c>
      <c r="Z1635" s="13" t="s">
        <v>283</v>
      </c>
    </row>
    <row r="1636" spans="1:26" x14ac:dyDescent="0.25">
      <c r="A1636" s="11">
        <v>45335</v>
      </c>
      <c r="B1636" s="12" t="s">
        <v>3894</v>
      </c>
      <c r="C1636" s="12" t="s">
        <v>3895</v>
      </c>
      <c r="D1636" s="12" t="s">
        <v>353</v>
      </c>
      <c r="E1636" s="12" t="s">
        <v>29</v>
      </c>
      <c r="F1636" s="12">
        <v>620</v>
      </c>
      <c r="G1636" s="13" t="s">
        <v>101</v>
      </c>
      <c r="H1636" s="13" t="s">
        <v>31</v>
      </c>
      <c r="I1636" s="13" t="s">
        <v>58</v>
      </c>
      <c r="J1636" s="13" t="s">
        <v>59</v>
      </c>
      <c r="K1636" s="14">
        <v>35.92</v>
      </c>
      <c r="L1636" s="14">
        <v>25</v>
      </c>
      <c r="M1636" s="14">
        <v>1.4368000000000001</v>
      </c>
      <c r="N1636" s="14">
        <v>42</v>
      </c>
      <c r="O1636" s="14" t="s">
        <v>34</v>
      </c>
      <c r="P1636" s="14"/>
      <c r="Q1636" s="15">
        <f>K1636*N1636</f>
        <v>1508.64</v>
      </c>
      <c r="R1636" s="16">
        <v>0</v>
      </c>
      <c r="S1636" s="16">
        <f t="shared" si="2367"/>
        <v>0</v>
      </c>
      <c r="T1636" s="16">
        <f>Q1636-S1636</f>
        <v>1508.64</v>
      </c>
      <c r="U1636" s="16">
        <f>T1636*1</f>
        <v>1508.64</v>
      </c>
      <c r="V1636" s="16">
        <f>T1636-U1636</f>
        <v>0</v>
      </c>
      <c r="W1636" s="17">
        <v>0</v>
      </c>
      <c r="X1636" s="17"/>
      <c r="Y1636" s="13"/>
      <c r="Z1636" s="13" t="s">
        <v>35</v>
      </c>
    </row>
    <row r="1637" spans="1:26" x14ac:dyDescent="0.25">
      <c r="A1637" s="11">
        <v>45335</v>
      </c>
      <c r="B1637" s="12" t="s">
        <v>3896</v>
      </c>
      <c r="C1637" s="12" t="s">
        <v>3897</v>
      </c>
      <c r="D1637" s="12" t="s">
        <v>2140</v>
      </c>
      <c r="E1637" s="12" t="s">
        <v>29</v>
      </c>
      <c r="F1637" s="12" t="s">
        <v>2299</v>
      </c>
      <c r="G1637" s="13" t="s">
        <v>2985</v>
      </c>
      <c r="H1637" s="13" t="s">
        <v>31</v>
      </c>
      <c r="I1637" s="13" t="s">
        <v>58</v>
      </c>
      <c r="J1637" s="13" t="s">
        <v>59</v>
      </c>
      <c r="K1637" s="14">
        <v>43.64</v>
      </c>
      <c r="L1637" s="14">
        <v>25</v>
      </c>
      <c r="M1637" s="14">
        <v>1.7456</v>
      </c>
      <c r="N1637" s="14">
        <v>43.5</v>
      </c>
      <c r="O1637" s="14" t="s">
        <v>34</v>
      </c>
      <c r="P1637" s="14"/>
      <c r="Q1637" s="15">
        <f>K1637*N1637</f>
        <v>1898.34</v>
      </c>
      <c r="R1637" s="16">
        <v>0</v>
      </c>
      <c r="S1637" s="16">
        <f t="shared" si="2367"/>
        <v>0</v>
      </c>
      <c r="T1637" s="16">
        <f>Q1637-S1637</f>
        <v>1898.34</v>
      </c>
      <c r="U1637" s="16">
        <f>T1637*1</f>
        <v>1898.34</v>
      </c>
      <c r="V1637" s="16">
        <f>T1637-U1637</f>
        <v>0</v>
      </c>
      <c r="W1637" s="17"/>
      <c r="X1637" s="17"/>
      <c r="Y1637" s="13"/>
      <c r="Z1637" s="13" t="s">
        <v>35</v>
      </c>
    </row>
    <row r="1638" spans="1:26" x14ac:dyDescent="0.25">
      <c r="A1638" s="11">
        <v>45335</v>
      </c>
      <c r="B1638" s="12" t="s">
        <v>3898</v>
      </c>
      <c r="C1638" s="12" t="s">
        <v>3899</v>
      </c>
      <c r="D1638" s="12" t="s">
        <v>3852</v>
      </c>
      <c r="E1638" s="12" t="s">
        <v>29</v>
      </c>
      <c r="F1638" s="12" t="s">
        <v>45</v>
      </c>
      <c r="G1638" s="13" t="s">
        <v>46</v>
      </c>
      <c r="H1638" s="13" t="s">
        <v>93</v>
      </c>
      <c r="I1638" s="13" t="s">
        <v>93</v>
      </c>
      <c r="J1638" s="13" t="s">
        <v>94</v>
      </c>
      <c r="K1638" s="14">
        <v>34.42</v>
      </c>
      <c r="L1638" s="14">
        <v>21</v>
      </c>
      <c r="M1638" s="14">
        <v>1.6390476190476191</v>
      </c>
      <c r="N1638" s="14">
        <v>15</v>
      </c>
      <c r="O1638" s="14" t="s">
        <v>34</v>
      </c>
      <c r="P1638" s="14"/>
      <c r="Q1638" s="15">
        <f t="shared" ref="Q1638:Q1640" si="2374">+K1638*N1638</f>
        <v>516.30000000000007</v>
      </c>
      <c r="R1638" s="16">
        <v>0</v>
      </c>
      <c r="S1638" s="16">
        <f t="shared" ref="S1638:S1641" si="2375">+K1638*R1638</f>
        <v>0</v>
      </c>
      <c r="T1638" s="16">
        <f t="shared" ref="T1638:T1640" si="2376">+Q1638-S1638</f>
        <v>516.30000000000007</v>
      </c>
      <c r="U1638" s="16">
        <f>+T1638*0</f>
        <v>0</v>
      </c>
      <c r="V1638" s="16">
        <f>+T1638-U1638</f>
        <v>516.30000000000007</v>
      </c>
      <c r="W1638" s="16"/>
      <c r="X1638" s="17"/>
      <c r="Y1638" s="13"/>
      <c r="Z1638" s="13" t="s">
        <v>35</v>
      </c>
    </row>
    <row r="1639" spans="1:26" x14ac:dyDescent="0.25">
      <c r="A1639" s="11">
        <v>45335</v>
      </c>
      <c r="B1639" s="12" t="s">
        <v>3900</v>
      </c>
      <c r="C1639" s="12" t="s">
        <v>3901</v>
      </c>
      <c r="D1639" s="12" t="s">
        <v>3845</v>
      </c>
      <c r="E1639" s="12" t="s">
        <v>29</v>
      </c>
      <c r="F1639" s="12" t="s">
        <v>45</v>
      </c>
      <c r="G1639" s="13" t="s">
        <v>46</v>
      </c>
      <c r="H1639" s="13" t="s">
        <v>93</v>
      </c>
      <c r="I1639" s="13" t="s">
        <v>93</v>
      </c>
      <c r="J1639" s="13" t="s">
        <v>94</v>
      </c>
      <c r="K1639" s="14">
        <v>33.159999999999997</v>
      </c>
      <c r="L1639" s="14">
        <v>20</v>
      </c>
      <c r="M1639" s="14">
        <v>1.6579999999999999</v>
      </c>
      <c r="N1639" s="14">
        <v>15</v>
      </c>
      <c r="O1639" s="14" t="s">
        <v>34</v>
      </c>
      <c r="P1639" s="14"/>
      <c r="Q1639" s="15">
        <f t="shared" si="2374"/>
        <v>497.4</v>
      </c>
      <c r="R1639" s="16">
        <v>0</v>
      </c>
      <c r="S1639" s="16">
        <f t="shared" si="2375"/>
        <v>0</v>
      </c>
      <c r="T1639" s="16">
        <f t="shared" si="2376"/>
        <v>497.4</v>
      </c>
      <c r="U1639" s="16">
        <f>+T1639*0</f>
        <v>0</v>
      </c>
      <c r="V1639" s="16">
        <f>+T1639-U1639</f>
        <v>497.4</v>
      </c>
      <c r="W1639" s="16"/>
      <c r="X1639" s="17"/>
      <c r="Y1639" s="13"/>
      <c r="Z1639" s="13" t="s">
        <v>35</v>
      </c>
    </row>
    <row r="1640" spans="1:26" x14ac:dyDescent="0.25">
      <c r="A1640" s="11">
        <v>45335</v>
      </c>
      <c r="B1640" s="12" t="s">
        <v>3902</v>
      </c>
      <c r="C1640" s="12" t="s">
        <v>3903</v>
      </c>
      <c r="D1640" s="12" t="s">
        <v>82</v>
      </c>
      <c r="E1640" s="12" t="s">
        <v>29</v>
      </c>
      <c r="F1640" s="12" t="s">
        <v>45</v>
      </c>
      <c r="G1640" s="13" t="s">
        <v>46</v>
      </c>
      <c r="H1640" s="13" t="s">
        <v>93</v>
      </c>
      <c r="I1640" s="13" t="s">
        <v>93</v>
      </c>
      <c r="J1640" s="13" t="s">
        <v>94</v>
      </c>
      <c r="K1640" s="14">
        <v>42.06</v>
      </c>
      <c r="L1640" s="14">
        <v>25</v>
      </c>
      <c r="M1640" s="14">
        <v>1.6824000000000001</v>
      </c>
      <c r="N1640" s="14">
        <v>15</v>
      </c>
      <c r="O1640" s="14" t="s">
        <v>34</v>
      </c>
      <c r="P1640" s="14"/>
      <c r="Q1640" s="15">
        <f t="shared" si="2374"/>
        <v>630.90000000000009</v>
      </c>
      <c r="R1640" s="16">
        <v>0</v>
      </c>
      <c r="S1640" s="16">
        <f t="shared" si="2375"/>
        <v>0</v>
      </c>
      <c r="T1640" s="16">
        <f t="shared" si="2376"/>
        <v>630.90000000000009</v>
      </c>
      <c r="U1640" s="16">
        <f>+T1640*0</f>
        <v>0</v>
      </c>
      <c r="V1640" s="16">
        <f>+T1640-U1640</f>
        <v>630.90000000000009</v>
      </c>
      <c r="W1640" s="16"/>
      <c r="X1640" s="17"/>
      <c r="Y1640" s="13"/>
      <c r="Z1640" s="13" t="s">
        <v>35</v>
      </c>
    </row>
    <row r="1641" spans="1:26" x14ac:dyDescent="0.25">
      <c r="A1641" s="11">
        <v>45335</v>
      </c>
      <c r="B1641" s="12" t="s">
        <v>3904</v>
      </c>
      <c r="C1641" s="12" t="s">
        <v>3905</v>
      </c>
      <c r="D1641" s="12" t="s">
        <v>413</v>
      </c>
      <c r="E1641" s="12" t="s">
        <v>1527</v>
      </c>
      <c r="F1641" s="12" t="s">
        <v>45</v>
      </c>
      <c r="G1641" s="13" t="s">
        <v>46</v>
      </c>
      <c r="H1641" s="13" t="s">
        <v>31</v>
      </c>
      <c r="I1641" s="13" t="s">
        <v>58</v>
      </c>
      <c r="J1641" s="13" t="s">
        <v>59</v>
      </c>
      <c r="K1641" s="14">
        <v>38.979999999999997</v>
      </c>
      <c r="L1641" s="14">
        <v>25</v>
      </c>
      <c r="M1641" s="14">
        <v>1.5591999999999999</v>
      </c>
      <c r="N1641" s="14">
        <v>45</v>
      </c>
      <c r="O1641" s="14" t="s">
        <v>34</v>
      </c>
      <c r="P1641" s="14">
        <v>50</v>
      </c>
      <c r="Q1641" s="16">
        <f>(+K1641*N1641)-P1641</f>
        <v>1704.1</v>
      </c>
      <c r="R1641" s="16">
        <v>0</v>
      </c>
      <c r="S1641" s="16">
        <f t="shared" si="2375"/>
        <v>0</v>
      </c>
      <c r="T1641" s="16">
        <f>+Q1641-S1641</f>
        <v>1704.1</v>
      </c>
      <c r="U1641" s="16">
        <f t="shared" ref="U1641" si="2377">+T1641*0</f>
        <v>0</v>
      </c>
      <c r="V1641" s="16">
        <f t="shared" ref="V1641" si="2378">T1641-U1641</f>
        <v>1704.1</v>
      </c>
      <c r="W1641" s="16"/>
      <c r="X1641" s="17"/>
      <c r="Y1641" s="13"/>
      <c r="Z1641" s="13" t="s">
        <v>35</v>
      </c>
    </row>
    <row r="1642" spans="1:26" x14ac:dyDescent="0.25">
      <c r="A1642" s="11">
        <v>45335</v>
      </c>
      <c r="B1642" s="12" t="s">
        <v>3906</v>
      </c>
      <c r="C1642" s="12" t="s">
        <v>3907</v>
      </c>
      <c r="D1642" s="12" t="s">
        <v>394</v>
      </c>
      <c r="E1642" s="12" t="s">
        <v>29</v>
      </c>
      <c r="F1642" s="12">
        <v>6820</v>
      </c>
      <c r="G1642" s="13" t="s">
        <v>101</v>
      </c>
      <c r="H1642" s="13" t="s">
        <v>31</v>
      </c>
      <c r="I1642" s="13" t="s">
        <v>58</v>
      </c>
      <c r="J1642" s="13" t="s">
        <v>59</v>
      </c>
      <c r="K1642" s="14">
        <v>37.380000000000003</v>
      </c>
      <c r="L1642" s="14">
        <v>25</v>
      </c>
      <c r="M1642" s="14">
        <v>1.4952000000000001</v>
      </c>
      <c r="N1642" s="14">
        <v>42</v>
      </c>
      <c r="O1642" s="14" t="s">
        <v>34</v>
      </c>
      <c r="P1642" s="14"/>
      <c r="Q1642" s="15">
        <f>K1642*N1642</f>
        <v>1569.96</v>
      </c>
      <c r="R1642" s="16">
        <v>0</v>
      </c>
      <c r="S1642" s="16">
        <f>K1642*R1642</f>
        <v>0</v>
      </c>
      <c r="T1642" s="16">
        <f>Q1642-S1642</f>
        <v>1569.96</v>
      </c>
      <c r="U1642" s="16">
        <f>T1642*1</f>
        <v>1569.96</v>
      </c>
      <c r="V1642" s="16">
        <f>T1642-U1642</f>
        <v>0</v>
      </c>
      <c r="W1642" s="17">
        <v>0</v>
      </c>
      <c r="X1642" s="17"/>
      <c r="Y1642" s="13"/>
      <c r="Z1642" s="13" t="s">
        <v>35</v>
      </c>
    </row>
    <row r="1643" spans="1:26" x14ac:dyDescent="0.25">
      <c r="A1643" s="11">
        <v>45335</v>
      </c>
      <c r="B1643" s="12" t="s">
        <v>3908</v>
      </c>
      <c r="C1643" s="12" t="s">
        <v>3909</v>
      </c>
      <c r="D1643" s="12" t="s">
        <v>531</v>
      </c>
      <c r="E1643" s="12" t="s">
        <v>29</v>
      </c>
      <c r="F1643" s="12">
        <v>2296</v>
      </c>
      <c r="G1643" s="13" t="s">
        <v>101</v>
      </c>
      <c r="H1643" s="13" t="s">
        <v>31</v>
      </c>
      <c r="I1643" s="13" t="s">
        <v>58</v>
      </c>
      <c r="J1643" s="13" t="s">
        <v>59</v>
      </c>
      <c r="K1643" s="14">
        <v>37.72</v>
      </c>
      <c r="L1643" s="14">
        <v>25</v>
      </c>
      <c r="M1643" s="14">
        <v>1.5087999999999999</v>
      </c>
      <c r="N1643" s="14">
        <v>42</v>
      </c>
      <c r="O1643" s="14" t="s">
        <v>34</v>
      </c>
      <c r="P1643" s="14"/>
      <c r="Q1643" s="15">
        <f>K1643*N1643</f>
        <v>1584.24</v>
      </c>
      <c r="R1643" s="16">
        <v>0</v>
      </c>
      <c r="S1643" s="16">
        <f>K1643*R1643</f>
        <v>0</v>
      </c>
      <c r="T1643" s="16">
        <f>Q1643-S1643</f>
        <v>1584.24</v>
      </c>
      <c r="U1643" s="16">
        <f>T1643*1</f>
        <v>1584.24</v>
      </c>
      <c r="V1643" s="16">
        <f>T1643-U1643</f>
        <v>0</v>
      </c>
      <c r="W1643" s="17">
        <v>0</v>
      </c>
      <c r="X1643" s="17"/>
      <c r="Y1643" s="13"/>
      <c r="Z1643" s="13" t="s">
        <v>35</v>
      </c>
    </row>
    <row r="1644" spans="1:26" x14ac:dyDescent="0.25">
      <c r="A1644" s="11">
        <v>45335</v>
      </c>
      <c r="B1644" s="12" t="s">
        <v>3910</v>
      </c>
      <c r="C1644" s="12" t="s">
        <v>3911</v>
      </c>
      <c r="D1644" s="12" t="s">
        <v>3679</v>
      </c>
      <c r="E1644" s="12" t="s">
        <v>29</v>
      </c>
      <c r="F1644" s="12" t="s">
        <v>45</v>
      </c>
      <c r="G1644" s="13" t="s">
        <v>46</v>
      </c>
      <c r="H1644" s="13" t="s">
        <v>93</v>
      </c>
      <c r="I1644" s="13" t="s">
        <v>93</v>
      </c>
      <c r="J1644" s="13" t="s">
        <v>94</v>
      </c>
      <c r="K1644" s="14">
        <v>40.1</v>
      </c>
      <c r="L1644" s="14">
        <v>25</v>
      </c>
      <c r="M1644" s="14">
        <v>1.6040000000000001</v>
      </c>
      <c r="N1644" s="14">
        <v>15</v>
      </c>
      <c r="O1644" s="14" t="s">
        <v>34</v>
      </c>
      <c r="P1644" s="14"/>
      <c r="Q1644" s="15">
        <f t="shared" ref="Q1644" si="2379">+K1644*N1644</f>
        <v>601.5</v>
      </c>
      <c r="R1644" s="16">
        <v>0</v>
      </c>
      <c r="S1644" s="16">
        <f t="shared" ref="S1644" si="2380">+K1644*R1644</f>
        <v>0</v>
      </c>
      <c r="T1644" s="16">
        <f t="shared" ref="T1644" si="2381">+Q1644-S1644</f>
        <v>601.5</v>
      </c>
      <c r="U1644" s="16">
        <f>+T1644*0</f>
        <v>0</v>
      </c>
      <c r="V1644" s="16">
        <f>+T1644-U1644</f>
        <v>601.5</v>
      </c>
      <c r="W1644" s="16"/>
      <c r="X1644" s="17"/>
      <c r="Y1644" s="13"/>
      <c r="Z1644" s="13" t="s">
        <v>35</v>
      </c>
    </row>
    <row r="1645" spans="1:26" x14ac:dyDescent="0.25">
      <c r="A1645" s="11">
        <v>45336</v>
      </c>
      <c r="B1645" s="12" t="s">
        <v>3912</v>
      </c>
      <c r="C1645" s="12" t="s">
        <v>3913</v>
      </c>
      <c r="D1645" s="12" t="s">
        <v>3358</v>
      </c>
      <c r="E1645" s="12" t="s">
        <v>29</v>
      </c>
      <c r="F1645" s="12">
        <v>6514</v>
      </c>
      <c r="G1645" s="13" t="s">
        <v>101</v>
      </c>
      <c r="H1645" s="13" t="s">
        <v>31</v>
      </c>
      <c r="I1645" s="13" t="s">
        <v>40</v>
      </c>
      <c r="J1645" s="13" t="s">
        <v>41</v>
      </c>
      <c r="K1645" s="14">
        <v>32.5</v>
      </c>
      <c r="L1645" s="14">
        <v>25</v>
      </c>
      <c r="M1645" s="14">
        <f>+K1645/L1645</f>
        <v>1.3</v>
      </c>
      <c r="N1645" s="14">
        <v>45</v>
      </c>
      <c r="O1645" s="14" t="s">
        <v>34</v>
      </c>
      <c r="P1645" s="14"/>
      <c r="Q1645" s="15">
        <f>K1645*N1645</f>
        <v>1462.5</v>
      </c>
      <c r="R1645" s="16">
        <v>0</v>
      </c>
      <c r="S1645" s="16">
        <f>K1645*R1645</f>
        <v>0</v>
      </c>
      <c r="T1645" s="16">
        <f>Q1645-S1645</f>
        <v>1462.5</v>
      </c>
      <c r="U1645" s="16">
        <f>T1645*1</f>
        <v>1462.5</v>
      </c>
      <c r="V1645" s="16">
        <f>T1645-U1645</f>
        <v>0</v>
      </c>
      <c r="W1645" s="16"/>
      <c r="X1645" s="17"/>
      <c r="Y1645" s="13"/>
      <c r="Z1645" s="13" t="s">
        <v>35</v>
      </c>
    </row>
    <row r="1646" spans="1:26" x14ac:dyDescent="0.25">
      <c r="A1646" s="11">
        <v>45336</v>
      </c>
      <c r="B1646" s="12" t="s">
        <v>3914</v>
      </c>
      <c r="C1646" s="12" t="s">
        <v>3915</v>
      </c>
      <c r="D1646" s="12" t="s">
        <v>38</v>
      </c>
      <c r="E1646" s="12" t="s">
        <v>29</v>
      </c>
      <c r="F1646" s="12">
        <v>92340</v>
      </c>
      <c r="G1646" s="13" t="s">
        <v>39</v>
      </c>
      <c r="H1646" s="13" t="s">
        <v>31</v>
      </c>
      <c r="I1646" s="13" t="s">
        <v>58</v>
      </c>
      <c r="J1646" s="13" t="s">
        <v>59</v>
      </c>
      <c r="K1646" s="14">
        <v>42.74</v>
      </c>
      <c r="L1646" s="14">
        <v>25</v>
      </c>
      <c r="M1646" s="14">
        <f t="shared" ref="M1646:M1709" si="2382">+K1646/L1646</f>
        <v>1.7096</v>
      </c>
      <c r="N1646" s="14" t="s">
        <v>34</v>
      </c>
      <c r="O1646" s="14">
        <v>68</v>
      </c>
      <c r="P1646" s="14"/>
      <c r="Q1646" s="15">
        <f>+L1646*O1646</f>
        <v>1700</v>
      </c>
      <c r="R1646" s="16">
        <v>0</v>
      </c>
      <c r="S1646" s="16">
        <f>+L1646*R1646</f>
        <v>0</v>
      </c>
      <c r="T1646" s="16">
        <f>+Q1646-S1646</f>
        <v>1700</v>
      </c>
      <c r="U1646" s="16">
        <f>+T1646*0.75</f>
        <v>1275</v>
      </c>
      <c r="V1646" s="16">
        <f>+T1646-U1646</f>
        <v>425</v>
      </c>
      <c r="W1646" s="17"/>
      <c r="X1646" s="17"/>
      <c r="Y1646" s="13"/>
      <c r="Z1646" s="13" t="s">
        <v>35</v>
      </c>
    </row>
    <row r="1647" spans="1:26" x14ac:dyDescent="0.25">
      <c r="A1647" s="11">
        <v>45336</v>
      </c>
      <c r="B1647" s="12" t="s">
        <v>3916</v>
      </c>
      <c r="C1647" s="12" t="s">
        <v>3917</v>
      </c>
      <c r="D1647" s="12" t="s">
        <v>144</v>
      </c>
      <c r="E1647" s="12" t="s">
        <v>29</v>
      </c>
      <c r="F1647" s="12">
        <v>1824</v>
      </c>
      <c r="G1647" s="13" t="s">
        <v>145</v>
      </c>
      <c r="H1647" s="13" t="s">
        <v>31</v>
      </c>
      <c r="I1647" s="13" t="s">
        <v>58</v>
      </c>
      <c r="J1647" s="13" t="s">
        <v>59</v>
      </c>
      <c r="K1647" s="14">
        <v>41.56</v>
      </c>
      <c r="L1647" s="14">
        <v>25</v>
      </c>
      <c r="M1647" s="14">
        <f t="shared" si="2382"/>
        <v>1.6624000000000001</v>
      </c>
      <c r="N1647" s="14">
        <v>43</v>
      </c>
      <c r="O1647" s="14" t="s">
        <v>34</v>
      </c>
      <c r="P1647" s="14"/>
      <c r="Q1647" s="16">
        <f>K1647*N1647</f>
        <v>1787.0800000000002</v>
      </c>
      <c r="R1647" s="16">
        <v>0</v>
      </c>
      <c r="S1647" s="16">
        <f t="shared" ref="S1647" si="2383">K1647*R1647</f>
        <v>0</v>
      </c>
      <c r="T1647" s="16">
        <f>Q1647-S1647</f>
        <v>1787.0800000000002</v>
      </c>
      <c r="U1647" s="16">
        <f>T1647*1</f>
        <v>1787.0800000000002</v>
      </c>
      <c r="V1647" s="16">
        <f>T1647-U1647</f>
        <v>0</v>
      </c>
      <c r="W1647" s="16"/>
      <c r="X1647" s="17"/>
      <c r="Y1647" s="13"/>
      <c r="Z1647" s="13" t="s">
        <v>35</v>
      </c>
    </row>
    <row r="1648" spans="1:26" x14ac:dyDescent="0.25">
      <c r="A1648" s="11">
        <v>45336</v>
      </c>
      <c r="B1648" s="12" t="s">
        <v>3918</v>
      </c>
      <c r="C1648" s="12" t="s">
        <v>3919</v>
      </c>
      <c r="D1648" s="12" t="s">
        <v>413</v>
      </c>
      <c r="E1648" s="12" t="s">
        <v>1527</v>
      </c>
      <c r="F1648" s="12" t="s">
        <v>45</v>
      </c>
      <c r="G1648" s="13" t="s">
        <v>46</v>
      </c>
      <c r="H1648" s="13" t="s">
        <v>31</v>
      </c>
      <c r="I1648" s="13" t="s">
        <v>58</v>
      </c>
      <c r="J1648" s="13" t="s">
        <v>59</v>
      </c>
      <c r="K1648" s="14">
        <v>38.54</v>
      </c>
      <c r="L1648" s="14">
        <v>25</v>
      </c>
      <c r="M1648" s="14">
        <f t="shared" si="2382"/>
        <v>1.5415999999999999</v>
      </c>
      <c r="N1648" s="14">
        <v>45</v>
      </c>
      <c r="O1648" s="14" t="s">
        <v>34</v>
      </c>
      <c r="P1648" s="14">
        <v>50</v>
      </c>
      <c r="Q1648" s="16">
        <f>(+K1648*N1648)-P1648</f>
        <v>1684.3</v>
      </c>
      <c r="R1648" s="16">
        <v>0</v>
      </c>
      <c r="S1648" s="16">
        <f t="shared" ref="S1648" si="2384">+K1648*R1648</f>
        <v>0</v>
      </c>
      <c r="T1648" s="16">
        <f>+Q1648-S1648</f>
        <v>1684.3</v>
      </c>
      <c r="U1648" s="16">
        <f t="shared" ref="U1648" si="2385">+T1648*0</f>
        <v>0</v>
      </c>
      <c r="V1648" s="16">
        <f t="shared" ref="V1648" si="2386">T1648-U1648</f>
        <v>1684.3</v>
      </c>
      <c r="W1648" s="17"/>
      <c r="X1648" s="17"/>
      <c r="Y1648" s="13"/>
      <c r="Z1648" s="13" t="s">
        <v>35</v>
      </c>
    </row>
    <row r="1649" spans="1:26" x14ac:dyDescent="0.25">
      <c r="A1649" s="11">
        <v>45336</v>
      </c>
      <c r="B1649" s="12" t="s">
        <v>3920</v>
      </c>
      <c r="C1649" s="12" t="s">
        <v>3921</v>
      </c>
      <c r="D1649" s="12" t="s">
        <v>62</v>
      </c>
      <c r="E1649" s="12" t="s">
        <v>29</v>
      </c>
      <c r="F1649" s="12"/>
      <c r="G1649" s="13" t="s">
        <v>63</v>
      </c>
      <c r="H1649" s="13" t="s">
        <v>31</v>
      </c>
      <c r="I1649" s="13" t="s">
        <v>40</v>
      </c>
      <c r="J1649" s="13" t="s">
        <v>41</v>
      </c>
      <c r="K1649" s="14">
        <v>41.26</v>
      </c>
      <c r="L1649" s="14">
        <v>28</v>
      </c>
      <c r="M1649" s="14">
        <f t="shared" si="2382"/>
        <v>1.4735714285714285</v>
      </c>
      <c r="N1649" s="14">
        <v>90</v>
      </c>
      <c r="O1649" s="14" t="s">
        <v>34</v>
      </c>
      <c r="P1649" s="14"/>
      <c r="Q1649" s="15">
        <f>+K1649*N1649</f>
        <v>3713.3999999999996</v>
      </c>
      <c r="R1649" s="16">
        <v>43</v>
      </c>
      <c r="S1649" s="16">
        <f>+K1649*R1649</f>
        <v>1774.1799999999998</v>
      </c>
      <c r="T1649" s="16">
        <f>+Q1649-S1649</f>
        <v>1939.2199999999998</v>
      </c>
      <c r="U1649" s="16">
        <f t="shared" ref="U1649" si="2387">+T1649*1</f>
        <v>1939.2199999999998</v>
      </c>
      <c r="V1649" s="16">
        <f t="shared" ref="V1649" si="2388">+T1649-U1649</f>
        <v>0</v>
      </c>
      <c r="W1649" s="17">
        <f>+K1649*40</f>
        <v>1650.3999999999999</v>
      </c>
      <c r="X1649" s="17"/>
      <c r="Y1649" s="13" t="s">
        <v>64</v>
      </c>
      <c r="Z1649" s="13" t="s">
        <v>65</v>
      </c>
    </row>
    <row r="1650" spans="1:26" x14ac:dyDescent="0.25">
      <c r="A1650" s="11">
        <v>45336</v>
      </c>
      <c r="B1650" s="12" t="s">
        <v>3922</v>
      </c>
      <c r="C1650" s="12" t="s">
        <v>3923</v>
      </c>
      <c r="D1650" s="12" t="s">
        <v>52</v>
      </c>
      <c r="E1650" s="12" t="s">
        <v>29</v>
      </c>
      <c r="F1650" s="12"/>
      <c r="G1650" s="13" t="s">
        <v>282</v>
      </c>
      <c r="H1650" s="13" t="s">
        <v>31</v>
      </c>
      <c r="I1650" s="13" t="s">
        <v>40</v>
      </c>
      <c r="J1650" s="13" t="s">
        <v>41</v>
      </c>
      <c r="K1650" s="14">
        <v>40.4</v>
      </c>
      <c r="L1650" s="14">
        <v>27</v>
      </c>
      <c r="M1650" s="14">
        <f t="shared" si="2382"/>
        <v>1.4962962962962962</v>
      </c>
      <c r="N1650" s="14">
        <v>91</v>
      </c>
      <c r="O1650" s="14" t="s">
        <v>34</v>
      </c>
      <c r="P1650" s="14"/>
      <c r="Q1650" s="15">
        <f>+K1650*N1650</f>
        <v>3676.4</v>
      </c>
      <c r="R1650" s="16">
        <v>40</v>
      </c>
      <c r="S1650" s="16">
        <f t="shared" ref="S1650" si="2389">K1650*R1650</f>
        <v>1616</v>
      </c>
      <c r="T1650" s="16">
        <f t="shared" ref="T1650" si="2390">Q1650-S1650</f>
        <v>2060.4</v>
      </c>
      <c r="U1650" s="16">
        <f t="shared" ref="U1650" si="2391">T1650*1</f>
        <v>2060.4</v>
      </c>
      <c r="V1650" s="16">
        <f t="shared" ref="V1650" si="2392">T1650-U1650</f>
        <v>0</v>
      </c>
      <c r="W1650" s="16">
        <f>K1650*36</f>
        <v>1454.3999999999999</v>
      </c>
      <c r="X1650" s="17"/>
      <c r="Y1650" s="13" t="s">
        <v>53</v>
      </c>
      <c r="Z1650" s="13" t="s">
        <v>283</v>
      </c>
    </row>
    <row r="1651" spans="1:26" x14ac:dyDescent="0.25">
      <c r="A1651" s="11">
        <v>45336</v>
      </c>
      <c r="B1651" s="12" t="s">
        <v>3924</v>
      </c>
      <c r="C1651" s="12" t="s">
        <v>3925</v>
      </c>
      <c r="D1651" s="12" t="s">
        <v>68</v>
      </c>
      <c r="E1651" s="12" t="s">
        <v>29</v>
      </c>
      <c r="F1651" s="12">
        <v>542</v>
      </c>
      <c r="G1651" s="13" t="s">
        <v>64</v>
      </c>
      <c r="H1651" s="13" t="s">
        <v>31</v>
      </c>
      <c r="I1651" s="13" t="s">
        <v>40</v>
      </c>
      <c r="J1651" s="13" t="s">
        <v>41</v>
      </c>
      <c r="K1651" s="14">
        <v>38.92</v>
      </c>
      <c r="L1651" s="14">
        <v>25</v>
      </c>
      <c r="M1651" s="14">
        <f t="shared" si="2382"/>
        <v>1.5568</v>
      </c>
      <c r="N1651" s="14" t="s">
        <v>34</v>
      </c>
      <c r="O1651" s="14">
        <v>70</v>
      </c>
      <c r="P1651" s="14"/>
      <c r="Q1651" s="15">
        <f>L1651*O1651</f>
        <v>1750</v>
      </c>
      <c r="R1651" s="16">
        <v>0</v>
      </c>
      <c r="S1651" s="16">
        <f>L1651*R1651</f>
        <v>0</v>
      </c>
      <c r="T1651" s="16">
        <f>Q1651-S1651</f>
        <v>1750</v>
      </c>
      <c r="U1651" s="16">
        <f>T1651*0</f>
        <v>0</v>
      </c>
      <c r="V1651" s="16">
        <f>T1651-U1651</f>
        <v>1750</v>
      </c>
      <c r="W1651" s="17"/>
      <c r="X1651" s="17"/>
      <c r="Y1651" s="13"/>
      <c r="Z1651" s="13" t="s">
        <v>35</v>
      </c>
    </row>
    <row r="1652" spans="1:26" x14ac:dyDescent="0.25">
      <c r="A1652" s="11">
        <v>45336</v>
      </c>
      <c r="B1652" s="12" t="s">
        <v>3926</v>
      </c>
      <c r="C1652" s="12" t="s">
        <v>3927</v>
      </c>
      <c r="D1652" s="12" t="s">
        <v>76</v>
      </c>
      <c r="E1652" s="12" t="s">
        <v>29</v>
      </c>
      <c r="F1652" s="12"/>
      <c r="G1652" s="13" t="s">
        <v>63</v>
      </c>
      <c r="H1652" s="13" t="s">
        <v>31</v>
      </c>
      <c r="I1652" s="13" t="s">
        <v>69</v>
      </c>
      <c r="J1652" s="13" t="s">
        <v>70</v>
      </c>
      <c r="K1652" s="14">
        <v>40.36</v>
      </c>
      <c r="L1652" s="14">
        <v>27</v>
      </c>
      <c r="M1652" s="14">
        <f t="shared" si="2382"/>
        <v>1.4948148148148148</v>
      </c>
      <c r="N1652" s="14">
        <v>92</v>
      </c>
      <c r="O1652" s="14" t="s">
        <v>34</v>
      </c>
      <c r="P1652" s="14"/>
      <c r="Q1652" s="15">
        <f>+K1652*N1652</f>
        <v>3713.12</v>
      </c>
      <c r="R1652" s="16">
        <v>43</v>
      </c>
      <c r="S1652" s="16">
        <f>+K1652*R1652</f>
        <v>1735.48</v>
      </c>
      <c r="T1652" s="16">
        <f>+Q1652-S1652</f>
        <v>1977.6399999999999</v>
      </c>
      <c r="U1652" s="16">
        <f t="shared" ref="U1652" si="2393">+T1652*1</f>
        <v>1977.6399999999999</v>
      </c>
      <c r="V1652" s="16">
        <f t="shared" ref="V1652" si="2394">+T1652-U1652</f>
        <v>0</v>
      </c>
      <c r="W1652" s="17">
        <f>+K1652*40</f>
        <v>1614.4</v>
      </c>
      <c r="X1652" s="17"/>
      <c r="Y1652" s="13" t="s">
        <v>64</v>
      </c>
      <c r="Z1652" s="13" t="s">
        <v>65</v>
      </c>
    </row>
    <row r="1653" spans="1:26" x14ac:dyDescent="0.25">
      <c r="A1653" s="11">
        <v>45336</v>
      </c>
      <c r="B1653" s="12" t="s">
        <v>3928</v>
      </c>
      <c r="C1653" s="12" t="s">
        <v>3929</v>
      </c>
      <c r="D1653" s="12" t="s">
        <v>86</v>
      </c>
      <c r="E1653" s="12" t="s">
        <v>29</v>
      </c>
      <c r="F1653" s="12"/>
      <c r="G1653" s="13" t="s">
        <v>282</v>
      </c>
      <c r="H1653" s="13" t="s">
        <v>31</v>
      </c>
      <c r="I1653" s="13" t="s">
        <v>40</v>
      </c>
      <c r="J1653" s="13" t="s">
        <v>41</v>
      </c>
      <c r="K1653" s="14">
        <v>39.880000000000003</v>
      </c>
      <c r="L1653" s="14">
        <v>27</v>
      </c>
      <c r="M1653" s="14">
        <f t="shared" si="2382"/>
        <v>1.4770370370370371</v>
      </c>
      <c r="N1653" s="14">
        <v>91</v>
      </c>
      <c r="O1653" s="14" t="s">
        <v>34</v>
      </c>
      <c r="P1653" s="14"/>
      <c r="Q1653" s="15">
        <f>+K1653*N1653</f>
        <v>3629.0800000000004</v>
      </c>
      <c r="R1653" s="16">
        <v>40</v>
      </c>
      <c r="S1653" s="16">
        <f t="shared" ref="S1653" si="2395">K1653*R1653</f>
        <v>1595.2</v>
      </c>
      <c r="T1653" s="16">
        <f t="shared" ref="T1653" si="2396">Q1653-S1653</f>
        <v>2033.8800000000003</v>
      </c>
      <c r="U1653" s="16">
        <f t="shared" ref="U1653" si="2397">T1653*1</f>
        <v>2033.8800000000003</v>
      </c>
      <c r="V1653" s="16">
        <f t="shared" ref="V1653" si="2398">T1653-U1653</f>
        <v>0</v>
      </c>
      <c r="W1653" s="16">
        <f>K1653*36</f>
        <v>1435.68</v>
      </c>
      <c r="X1653" s="17"/>
      <c r="Y1653" s="13" t="s">
        <v>53</v>
      </c>
      <c r="Z1653" s="13" t="s">
        <v>283</v>
      </c>
    </row>
    <row r="1654" spans="1:26" x14ac:dyDescent="0.25">
      <c r="A1654" s="11">
        <v>45336</v>
      </c>
      <c r="B1654" s="12" t="s">
        <v>3930</v>
      </c>
      <c r="C1654" s="12" t="s">
        <v>3931</v>
      </c>
      <c r="D1654" s="12" t="s">
        <v>73</v>
      </c>
      <c r="E1654" s="12" t="s">
        <v>29</v>
      </c>
      <c r="F1654" s="12" t="s">
        <v>45</v>
      </c>
      <c r="G1654" s="13" t="s">
        <v>46</v>
      </c>
      <c r="H1654" s="13" t="s">
        <v>93</v>
      </c>
      <c r="I1654" s="13" t="s">
        <v>93</v>
      </c>
      <c r="J1654" s="13" t="s">
        <v>94</v>
      </c>
      <c r="K1654" s="14">
        <v>40.880000000000003</v>
      </c>
      <c r="L1654" s="14">
        <v>25</v>
      </c>
      <c r="M1654" s="14">
        <f t="shared" si="2382"/>
        <v>1.6352000000000002</v>
      </c>
      <c r="N1654" s="14">
        <v>15</v>
      </c>
      <c r="O1654" s="14" t="s">
        <v>34</v>
      </c>
      <c r="P1654" s="14"/>
      <c r="Q1654" s="15">
        <f t="shared" ref="Q1654" si="2399">+K1654*N1654</f>
        <v>613.20000000000005</v>
      </c>
      <c r="R1654" s="16">
        <v>0</v>
      </c>
      <c r="S1654" s="16">
        <f t="shared" ref="S1654" si="2400">+K1654*R1654</f>
        <v>0</v>
      </c>
      <c r="T1654" s="16">
        <f t="shared" ref="T1654" si="2401">+Q1654-S1654</f>
        <v>613.20000000000005</v>
      </c>
      <c r="U1654" s="16">
        <f>+T1654*0</f>
        <v>0</v>
      </c>
      <c r="V1654" s="16">
        <f>+T1654-U1654</f>
        <v>613.20000000000005</v>
      </c>
      <c r="W1654" s="16"/>
      <c r="X1654" s="17"/>
      <c r="Y1654" s="13"/>
      <c r="Z1654" s="13" t="s">
        <v>35</v>
      </c>
    </row>
    <row r="1655" spans="1:26" x14ac:dyDescent="0.25">
      <c r="A1655" s="11">
        <v>45336</v>
      </c>
      <c r="B1655" s="12" t="s">
        <v>3932</v>
      </c>
      <c r="C1655" s="12" t="s">
        <v>3933</v>
      </c>
      <c r="D1655" s="12" t="s">
        <v>126</v>
      </c>
      <c r="E1655" s="12" t="s">
        <v>29</v>
      </c>
      <c r="F1655" s="12"/>
      <c r="G1655" s="13" t="s">
        <v>282</v>
      </c>
      <c r="H1655" s="13" t="s">
        <v>31</v>
      </c>
      <c r="I1655" s="13" t="s">
        <v>69</v>
      </c>
      <c r="J1655" s="13" t="s">
        <v>70</v>
      </c>
      <c r="K1655" s="14">
        <v>40.74</v>
      </c>
      <c r="L1655" s="14">
        <v>28</v>
      </c>
      <c r="M1655" s="14">
        <f t="shared" si="2382"/>
        <v>1.4550000000000001</v>
      </c>
      <c r="N1655" s="14">
        <v>91</v>
      </c>
      <c r="O1655" s="14" t="s">
        <v>34</v>
      </c>
      <c r="P1655" s="14"/>
      <c r="Q1655" s="15">
        <f>+K1655*N1655</f>
        <v>3707.34</v>
      </c>
      <c r="R1655" s="16">
        <v>40</v>
      </c>
      <c r="S1655" s="16">
        <f t="shared" ref="S1655:S1658" si="2402">K1655*R1655</f>
        <v>1629.6000000000001</v>
      </c>
      <c r="T1655" s="16">
        <f t="shared" ref="T1655:T1658" si="2403">Q1655-S1655</f>
        <v>2077.7399999999998</v>
      </c>
      <c r="U1655" s="16">
        <f t="shared" ref="U1655:U1658" si="2404">T1655*1</f>
        <v>2077.7399999999998</v>
      </c>
      <c r="V1655" s="16">
        <f t="shared" ref="V1655:V1658" si="2405">T1655-U1655</f>
        <v>0</v>
      </c>
      <c r="W1655" s="16">
        <f>K1655*36</f>
        <v>1466.64</v>
      </c>
      <c r="X1655" s="17"/>
      <c r="Y1655" s="13" t="s">
        <v>53</v>
      </c>
      <c r="Z1655" s="13" t="s">
        <v>283</v>
      </c>
    </row>
    <row r="1656" spans="1:26" x14ac:dyDescent="0.25">
      <c r="A1656" s="11">
        <v>45336</v>
      </c>
      <c r="B1656" s="12" t="s">
        <v>3934</v>
      </c>
      <c r="C1656" s="12" t="s">
        <v>3935</v>
      </c>
      <c r="D1656" s="12" t="s">
        <v>100</v>
      </c>
      <c r="E1656" s="12" t="s">
        <v>29</v>
      </c>
      <c r="F1656" s="12">
        <v>2145</v>
      </c>
      <c r="G1656" s="13" t="s">
        <v>101</v>
      </c>
      <c r="H1656" s="13" t="s">
        <v>31</v>
      </c>
      <c r="I1656" s="13" t="s">
        <v>40</v>
      </c>
      <c r="J1656" s="13" t="s">
        <v>41</v>
      </c>
      <c r="K1656" s="14">
        <v>33.9</v>
      </c>
      <c r="L1656" s="14">
        <v>25</v>
      </c>
      <c r="M1656" s="14">
        <f t="shared" si="2382"/>
        <v>1.3559999999999999</v>
      </c>
      <c r="N1656" s="14">
        <v>45</v>
      </c>
      <c r="O1656" s="14" t="s">
        <v>34</v>
      </c>
      <c r="P1656" s="14"/>
      <c r="Q1656" s="15">
        <f t="shared" ref="Q1656:Q1658" si="2406">K1656*N1656</f>
        <v>1525.5</v>
      </c>
      <c r="R1656" s="16">
        <v>0</v>
      </c>
      <c r="S1656" s="16">
        <f t="shared" si="2402"/>
        <v>0</v>
      </c>
      <c r="T1656" s="16">
        <f t="shared" si="2403"/>
        <v>1525.5</v>
      </c>
      <c r="U1656" s="16">
        <f t="shared" si="2404"/>
        <v>1525.5</v>
      </c>
      <c r="V1656" s="16">
        <f t="shared" si="2405"/>
        <v>0</v>
      </c>
      <c r="W1656" s="17"/>
      <c r="X1656" s="17"/>
      <c r="Y1656" s="13"/>
      <c r="Z1656" s="13" t="s">
        <v>35</v>
      </c>
    </row>
    <row r="1657" spans="1:26" x14ac:dyDescent="0.25">
      <c r="A1657" s="11">
        <v>45336</v>
      </c>
      <c r="B1657" s="12" t="s">
        <v>3936</v>
      </c>
      <c r="C1657" s="12" t="s">
        <v>3937</v>
      </c>
      <c r="D1657" s="12" t="s">
        <v>353</v>
      </c>
      <c r="E1657" s="12" t="s">
        <v>29</v>
      </c>
      <c r="F1657" s="12">
        <v>621</v>
      </c>
      <c r="G1657" s="13" t="s">
        <v>101</v>
      </c>
      <c r="H1657" s="13" t="s">
        <v>31</v>
      </c>
      <c r="I1657" s="13" t="s">
        <v>40</v>
      </c>
      <c r="J1657" s="13" t="s">
        <v>41</v>
      </c>
      <c r="K1657" s="14">
        <v>31.56</v>
      </c>
      <c r="L1657" s="14">
        <v>25</v>
      </c>
      <c r="M1657" s="14">
        <f t="shared" si="2382"/>
        <v>1.2624</v>
      </c>
      <c r="N1657" s="14">
        <v>45</v>
      </c>
      <c r="O1657" s="14" t="s">
        <v>34</v>
      </c>
      <c r="P1657" s="14"/>
      <c r="Q1657" s="15">
        <f t="shared" si="2406"/>
        <v>1420.2</v>
      </c>
      <c r="R1657" s="16">
        <v>0</v>
      </c>
      <c r="S1657" s="16">
        <f t="shared" si="2402"/>
        <v>0</v>
      </c>
      <c r="T1657" s="16">
        <f t="shared" si="2403"/>
        <v>1420.2</v>
      </c>
      <c r="U1657" s="16">
        <f t="shared" si="2404"/>
        <v>1420.2</v>
      </c>
      <c r="V1657" s="16">
        <f t="shared" si="2405"/>
        <v>0</v>
      </c>
      <c r="W1657" s="17"/>
      <c r="X1657" s="17"/>
      <c r="Y1657" s="13"/>
      <c r="Z1657" s="13" t="s">
        <v>35</v>
      </c>
    </row>
    <row r="1658" spans="1:26" x14ac:dyDescent="0.25">
      <c r="A1658" s="11">
        <v>45336</v>
      </c>
      <c r="B1658" s="12" t="s">
        <v>3938</v>
      </c>
      <c r="C1658" s="12" t="s">
        <v>3939</v>
      </c>
      <c r="D1658" s="12" t="s">
        <v>3358</v>
      </c>
      <c r="E1658" s="12" t="s">
        <v>29</v>
      </c>
      <c r="F1658" s="12">
        <v>6515</v>
      </c>
      <c r="G1658" s="13" t="s">
        <v>101</v>
      </c>
      <c r="H1658" s="13" t="s">
        <v>31</v>
      </c>
      <c r="I1658" s="13" t="s">
        <v>40</v>
      </c>
      <c r="J1658" s="13" t="s">
        <v>41</v>
      </c>
      <c r="K1658" s="14">
        <v>31.48</v>
      </c>
      <c r="L1658" s="14">
        <v>25</v>
      </c>
      <c r="M1658" s="14">
        <f t="shared" si="2382"/>
        <v>1.2592000000000001</v>
      </c>
      <c r="N1658" s="14">
        <v>45</v>
      </c>
      <c r="O1658" s="14" t="s">
        <v>34</v>
      </c>
      <c r="P1658" s="14"/>
      <c r="Q1658" s="15">
        <f t="shared" si="2406"/>
        <v>1416.6</v>
      </c>
      <c r="R1658" s="16">
        <v>0</v>
      </c>
      <c r="S1658" s="16">
        <f t="shared" si="2402"/>
        <v>0</v>
      </c>
      <c r="T1658" s="16">
        <f t="shared" si="2403"/>
        <v>1416.6</v>
      </c>
      <c r="U1658" s="16">
        <f t="shared" si="2404"/>
        <v>1416.6</v>
      </c>
      <c r="V1658" s="16">
        <f t="shared" si="2405"/>
        <v>0</v>
      </c>
      <c r="W1658" s="16"/>
      <c r="X1658" s="17"/>
      <c r="Y1658" s="13"/>
      <c r="Z1658" s="13" t="s">
        <v>35</v>
      </c>
    </row>
    <row r="1659" spans="1:26" x14ac:dyDescent="0.25">
      <c r="A1659" s="11">
        <v>45336</v>
      </c>
      <c r="B1659" s="12" t="s">
        <v>3940</v>
      </c>
      <c r="C1659" s="12" t="s">
        <v>3941</v>
      </c>
      <c r="D1659" s="12" t="s">
        <v>38</v>
      </c>
      <c r="E1659" s="12" t="s">
        <v>29</v>
      </c>
      <c r="F1659" s="12">
        <v>92341</v>
      </c>
      <c r="G1659" s="13" t="s">
        <v>39</v>
      </c>
      <c r="H1659" s="13" t="s">
        <v>31</v>
      </c>
      <c r="I1659" s="13" t="s">
        <v>40</v>
      </c>
      <c r="J1659" s="13" t="s">
        <v>41</v>
      </c>
      <c r="K1659" s="14">
        <v>38.700000000000003</v>
      </c>
      <c r="L1659" s="14">
        <v>25</v>
      </c>
      <c r="M1659" s="14">
        <f t="shared" si="2382"/>
        <v>1.548</v>
      </c>
      <c r="N1659" s="14" t="s">
        <v>34</v>
      </c>
      <c r="O1659" s="14">
        <v>68</v>
      </c>
      <c r="P1659" s="14"/>
      <c r="Q1659" s="15">
        <f>+L1659*O1659</f>
        <v>1700</v>
      </c>
      <c r="R1659" s="16">
        <v>0</v>
      </c>
      <c r="S1659" s="16">
        <f>+L1659*R1659</f>
        <v>0</v>
      </c>
      <c r="T1659" s="16">
        <f>+Q1659-S1659</f>
        <v>1700</v>
      </c>
      <c r="U1659" s="16">
        <f>+T1659*0.75</f>
        <v>1275</v>
      </c>
      <c r="V1659" s="16">
        <f t="shared" ref="V1659" si="2407">+T1659-U1659</f>
        <v>425</v>
      </c>
      <c r="W1659" s="16"/>
      <c r="X1659" s="17"/>
      <c r="Y1659" s="13"/>
      <c r="Z1659" s="13" t="s">
        <v>35</v>
      </c>
    </row>
    <row r="1660" spans="1:26" x14ac:dyDescent="0.25">
      <c r="A1660" s="11">
        <v>45336</v>
      </c>
      <c r="B1660" s="12" t="s">
        <v>2538</v>
      </c>
      <c r="C1660" s="12" t="s">
        <v>3942</v>
      </c>
      <c r="D1660" s="12" t="s">
        <v>86</v>
      </c>
      <c r="E1660" s="12" t="s">
        <v>29</v>
      </c>
      <c r="F1660" s="12"/>
      <c r="G1660" s="13" t="s">
        <v>63</v>
      </c>
      <c r="H1660" s="13" t="s">
        <v>31</v>
      </c>
      <c r="I1660" s="13" t="s">
        <v>40</v>
      </c>
      <c r="J1660" s="13" t="s">
        <v>41</v>
      </c>
      <c r="K1660" s="14">
        <v>40</v>
      </c>
      <c r="L1660" s="14">
        <v>28</v>
      </c>
      <c r="M1660" s="14">
        <f t="shared" si="2382"/>
        <v>1.4285714285714286</v>
      </c>
      <c r="N1660" s="14">
        <v>85</v>
      </c>
      <c r="O1660" s="14" t="s">
        <v>270</v>
      </c>
      <c r="P1660" s="15"/>
      <c r="Q1660" s="16">
        <f t="shared" ref="Q1660" si="2408">K1660*N1660</f>
        <v>3400</v>
      </c>
      <c r="R1660" s="16">
        <v>38</v>
      </c>
      <c r="S1660" s="16">
        <f t="shared" ref="S1660:S1661" si="2409">K1660*R1660</f>
        <v>1520</v>
      </c>
      <c r="T1660" s="16">
        <f>Q1660-S1660</f>
        <v>1880</v>
      </c>
      <c r="U1660" s="16">
        <f>T1660*1</f>
        <v>1880</v>
      </c>
      <c r="V1660" s="16">
        <f>T1660-U1660</f>
        <v>0</v>
      </c>
      <c r="W1660" s="16">
        <f>K1660*36</f>
        <v>1440</v>
      </c>
      <c r="X1660" s="17"/>
      <c r="Y1660" s="13" t="s">
        <v>53</v>
      </c>
      <c r="Z1660" s="13" t="s">
        <v>271</v>
      </c>
    </row>
    <row r="1661" spans="1:26" x14ac:dyDescent="0.25">
      <c r="A1661" s="11">
        <v>45336</v>
      </c>
      <c r="B1661" s="12" t="s">
        <v>3943</v>
      </c>
      <c r="C1661" s="12" t="s">
        <v>3944</v>
      </c>
      <c r="D1661" s="12" t="s">
        <v>144</v>
      </c>
      <c r="E1661" s="12" t="s">
        <v>29</v>
      </c>
      <c r="F1661" s="12">
        <v>1825</v>
      </c>
      <c r="G1661" s="13" t="s">
        <v>145</v>
      </c>
      <c r="H1661" s="13" t="s">
        <v>31</v>
      </c>
      <c r="I1661" s="13" t="s">
        <v>40</v>
      </c>
      <c r="J1661" s="13" t="s">
        <v>41</v>
      </c>
      <c r="K1661" s="14">
        <v>37.619999999999997</v>
      </c>
      <c r="L1661" s="14">
        <v>25</v>
      </c>
      <c r="M1661" s="14">
        <f t="shared" si="2382"/>
        <v>1.5047999999999999</v>
      </c>
      <c r="N1661" s="14">
        <v>46</v>
      </c>
      <c r="O1661" s="14" t="s">
        <v>34</v>
      </c>
      <c r="P1661" s="14"/>
      <c r="Q1661" s="16">
        <f>K1661*N1661</f>
        <v>1730.52</v>
      </c>
      <c r="R1661" s="16">
        <v>0</v>
      </c>
      <c r="S1661" s="16">
        <f t="shared" si="2409"/>
        <v>0</v>
      </c>
      <c r="T1661" s="16">
        <f>Q1661-S1661</f>
        <v>1730.52</v>
      </c>
      <c r="U1661" s="16">
        <f>T1661*1</f>
        <v>1730.52</v>
      </c>
      <c r="V1661" s="16">
        <f>T1661-U1661</f>
        <v>0</v>
      </c>
      <c r="W1661" s="17"/>
      <c r="X1661" s="17"/>
      <c r="Y1661" s="13"/>
      <c r="Z1661" s="13" t="s">
        <v>35</v>
      </c>
    </row>
    <row r="1662" spans="1:26" x14ac:dyDescent="0.25">
      <c r="A1662" s="11">
        <v>45336</v>
      </c>
      <c r="B1662" s="12" t="s">
        <v>3945</v>
      </c>
      <c r="C1662" s="12" t="s">
        <v>3946</v>
      </c>
      <c r="D1662" s="12" t="s">
        <v>1573</v>
      </c>
      <c r="E1662" s="12" t="s">
        <v>29</v>
      </c>
      <c r="F1662" s="12">
        <v>37</v>
      </c>
      <c r="G1662" s="13" t="s">
        <v>1036</v>
      </c>
      <c r="H1662" s="13" t="s">
        <v>47</v>
      </c>
      <c r="I1662" s="13" t="s">
        <v>307</v>
      </c>
      <c r="J1662" s="13" t="s">
        <v>308</v>
      </c>
      <c r="K1662" s="14">
        <v>17.600000000000001</v>
      </c>
      <c r="L1662" s="14">
        <v>11</v>
      </c>
      <c r="M1662" s="14">
        <f t="shared" si="2382"/>
        <v>1.6</v>
      </c>
      <c r="N1662" s="14" t="s">
        <v>34</v>
      </c>
      <c r="O1662" s="14">
        <v>60</v>
      </c>
      <c r="P1662" s="14"/>
      <c r="Q1662" s="15">
        <f>L1662*O1662</f>
        <v>660</v>
      </c>
      <c r="R1662" s="16">
        <v>0</v>
      </c>
      <c r="S1662" s="16">
        <f>L1662*R1662</f>
        <v>0</v>
      </c>
      <c r="T1662" s="16">
        <f>Q1662-S1662</f>
        <v>660</v>
      </c>
      <c r="U1662" s="16">
        <f>T1662*1</f>
        <v>660</v>
      </c>
      <c r="V1662" s="16">
        <f>T1662-U1662</f>
        <v>0</v>
      </c>
      <c r="W1662" s="17"/>
      <c r="X1662" s="17"/>
      <c r="Y1662" s="13"/>
      <c r="Z1662" s="13" t="s">
        <v>35</v>
      </c>
    </row>
    <row r="1663" spans="1:26" x14ac:dyDescent="0.25">
      <c r="A1663" s="11">
        <v>45336</v>
      </c>
      <c r="B1663" s="12" t="s">
        <v>3947</v>
      </c>
      <c r="C1663" s="12" t="s">
        <v>3948</v>
      </c>
      <c r="D1663" s="12" t="s">
        <v>126</v>
      </c>
      <c r="E1663" s="12" t="s">
        <v>29</v>
      </c>
      <c r="F1663" s="12"/>
      <c r="G1663" s="13" t="s">
        <v>63</v>
      </c>
      <c r="H1663" s="13" t="s">
        <v>31</v>
      </c>
      <c r="I1663" s="13" t="s">
        <v>40</v>
      </c>
      <c r="J1663" s="13" t="s">
        <v>41</v>
      </c>
      <c r="K1663" s="14">
        <v>40.22</v>
      </c>
      <c r="L1663" s="14">
        <v>28</v>
      </c>
      <c r="M1663" s="14">
        <f t="shared" si="2382"/>
        <v>1.4364285714285714</v>
      </c>
      <c r="N1663" s="14">
        <v>85</v>
      </c>
      <c r="O1663" s="14" t="s">
        <v>270</v>
      </c>
      <c r="P1663" s="15"/>
      <c r="Q1663" s="16">
        <f t="shared" ref="Q1663" si="2410">K1663*N1663</f>
        <v>3418.7</v>
      </c>
      <c r="R1663" s="16">
        <v>38</v>
      </c>
      <c r="S1663" s="16">
        <f t="shared" ref="S1663" si="2411">K1663*R1663</f>
        <v>1528.36</v>
      </c>
      <c r="T1663" s="16">
        <f>Q1663-S1663</f>
        <v>1890.34</v>
      </c>
      <c r="U1663" s="16">
        <f>T1663*1</f>
        <v>1890.34</v>
      </c>
      <c r="V1663" s="16">
        <f>T1663-U1663</f>
        <v>0</v>
      </c>
      <c r="W1663" s="16">
        <f>K1663*36</f>
        <v>1447.92</v>
      </c>
      <c r="X1663" s="17"/>
      <c r="Y1663" s="13" t="s">
        <v>53</v>
      </c>
      <c r="Z1663" s="13" t="s">
        <v>271</v>
      </c>
    </row>
    <row r="1664" spans="1:26" x14ac:dyDescent="0.25">
      <c r="A1664" s="11">
        <v>45336</v>
      </c>
      <c r="B1664" s="12" t="s">
        <v>3949</v>
      </c>
      <c r="C1664" s="12" t="s">
        <v>3950</v>
      </c>
      <c r="D1664" s="12" t="s">
        <v>413</v>
      </c>
      <c r="E1664" s="12" t="s">
        <v>1527</v>
      </c>
      <c r="F1664" s="12" t="s">
        <v>45</v>
      </c>
      <c r="G1664" s="13" t="s">
        <v>46</v>
      </c>
      <c r="H1664" s="13" t="s">
        <v>31</v>
      </c>
      <c r="I1664" s="13" t="s">
        <v>58</v>
      </c>
      <c r="J1664" s="13" t="s">
        <v>59</v>
      </c>
      <c r="K1664" s="14">
        <v>38.42</v>
      </c>
      <c r="L1664" s="14">
        <v>25</v>
      </c>
      <c r="M1664" s="14">
        <f t="shared" si="2382"/>
        <v>1.5368000000000002</v>
      </c>
      <c r="N1664" s="14">
        <v>45</v>
      </c>
      <c r="O1664" s="14" t="s">
        <v>34</v>
      </c>
      <c r="P1664" s="14">
        <v>50</v>
      </c>
      <c r="Q1664" s="16">
        <f>(+K1664*N1664)-P1664</f>
        <v>1678.9</v>
      </c>
      <c r="R1664" s="16">
        <v>0</v>
      </c>
      <c r="S1664" s="16">
        <f t="shared" ref="S1664" si="2412">+K1664*R1664</f>
        <v>0</v>
      </c>
      <c r="T1664" s="16">
        <f>+Q1664-S1664</f>
        <v>1678.9</v>
      </c>
      <c r="U1664" s="16">
        <f t="shared" ref="U1664" si="2413">+T1664*0</f>
        <v>0</v>
      </c>
      <c r="V1664" s="16">
        <f t="shared" ref="V1664" si="2414">T1664-U1664</f>
        <v>1678.9</v>
      </c>
      <c r="W1664" s="17"/>
      <c r="X1664" s="17"/>
      <c r="Y1664" s="13"/>
      <c r="Z1664" s="13" t="s">
        <v>35</v>
      </c>
    </row>
    <row r="1665" spans="1:26" x14ac:dyDescent="0.25">
      <c r="A1665" s="11">
        <v>45336</v>
      </c>
      <c r="B1665" s="12" t="s">
        <v>3951</v>
      </c>
      <c r="C1665" s="12" t="s">
        <v>3952</v>
      </c>
      <c r="D1665" s="12" t="s">
        <v>100</v>
      </c>
      <c r="E1665" s="12" t="s">
        <v>29</v>
      </c>
      <c r="F1665" s="12">
        <v>2146</v>
      </c>
      <c r="G1665" s="13" t="s">
        <v>101</v>
      </c>
      <c r="H1665" s="13" t="s">
        <v>31</v>
      </c>
      <c r="I1665" s="13" t="s">
        <v>40</v>
      </c>
      <c r="J1665" s="13" t="s">
        <v>41</v>
      </c>
      <c r="K1665" s="14">
        <v>31.3</v>
      </c>
      <c r="L1665" s="14">
        <v>25</v>
      </c>
      <c r="M1665" s="14">
        <f t="shared" si="2382"/>
        <v>1.252</v>
      </c>
      <c r="N1665" s="14">
        <v>45</v>
      </c>
      <c r="O1665" s="14" t="s">
        <v>34</v>
      </c>
      <c r="P1665" s="14"/>
      <c r="Q1665" s="15">
        <f>K1665*N1665</f>
        <v>1408.5</v>
      </c>
      <c r="R1665" s="16">
        <v>0</v>
      </c>
      <c r="S1665" s="16">
        <f>K1665*R1665</f>
        <v>0</v>
      </c>
      <c r="T1665" s="16">
        <f>Q1665-S1665</f>
        <v>1408.5</v>
      </c>
      <c r="U1665" s="16">
        <f>T1665*1</f>
        <v>1408.5</v>
      </c>
      <c r="V1665" s="16">
        <f>T1665-U1665</f>
        <v>0</v>
      </c>
      <c r="W1665" s="16"/>
      <c r="X1665" s="17"/>
      <c r="Y1665" s="13"/>
      <c r="Z1665" s="13" t="s">
        <v>35</v>
      </c>
    </row>
    <row r="1666" spans="1:26" x14ac:dyDescent="0.25">
      <c r="A1666" s="11">
        <v>45336</v>
      </c>
      <c r="B1666" s="12" t="s">
        <v>3953</v>
      </c>
      <c r="C1666" s="12" t="s">
        <v>3954</v>
      </c>
      <c r="D1666" s="12" t="s">
        <v>38</v>
      </c>
      <c r="E1666" s="12" t="s">
        <v>29</v>
      </c>
      <c r="F1666" s="12">
        <v>92342</v>
      </c>
      <c r="G1666" s="13" t="s">
        <v>39</v>
      </c>
      <c r="H1666" s="13" t="s">
        <v>31</v>
      </c>
      <c r="I1666" s="13" t="s">
        <v>69</v>
      </c>
      <c r="J1666" s="13" t="s">
        <v>70</v>
      </c>
      <c r="K1666" s="14">
        <v>37.82</v>
      </c>
      <c r="L1666" s="14">
        <v>25</v>
      </c>
      <c r="M1666" s="14">
        <f t="shared" si="2382"/>
        <v>1.5127999999999999</v>
      </c>
      <c r="N1666" s="14" t="s">
        <v>34</v>
      </c>
      <c r="O1666" s="14">
        <v>70</v>
      </c>
      <c r="P1666" s="14"/>
      <c r="Q1666" s="15">
        <f>+L1666*O1666</f>
        <v>1750</v>
      </c>
      <c r="R1666" s="16">
        <v>0</v>
      </c>
      <c r="S1666" s="16">
        <f>+L1666*R1666</f>
        <v>0</v>
      </c>
      <c r="T1666" s="16">
        <f>+Q1666-S1666</f>
        <v>1750</v>
      </c>
      <c r="U1666" s="16">
        <f>+T1666*0.75</f>
        <v>1312.5</v>
      </c>
      <c r="V1666" s="16">
        <f t="shared" ref="V1666:V1667" si="2415">+T1666-U1666</f>
        <v>437.5</v>
      </c>
      <c r="W1666" s="16"/>
      <c r="X1666" s="17"/>
      <c r="Y1666" s="13"/>
      <c r="Z1666" s="13" t="s">
        <v>35</v>
      </c>
    </row>
    <row r="1667" spans="1:26" x14ac:dyDescent="0.25">
      <c r="A1667" s="11">
        <v>45336</v>
      </c>
      <c r="B1667" s="12" t="s">
        <v>3955</v>
      </c>
      <c r="C1667" s="12" t="s">
        <v>3956</v>
      </c>
      <c r="D1667" s="12" t="s">
        <v>3957</v>
      </c>
      <c r="E1667" s="12" t="s">
        <v>29</v>
      </c>
      <c r="F1667" s="12">
        <v>82019</v>
      </c>
      <c r="G1667" s="13" t="s">
        <v>39</v>
      </c>
      <c r="H1667" s="13" t="s">
        <v>31</v>
      </c>
      <c r="I1667" s="13" t="s">
        <v>32</v>
      </c>
      <c r="J1667" s="13" t="s">
        <v>33</v>
      </c>
      <c r="K1667" s="14">
        <v>34.82</v>
      </c>
      <c r="L1667" s="14">
        <v>25</v>
      </c>
      <c r="M1667" s="14">
        <f t="shared" si="2382"/>
        <v>1.3928</v>
      </c>
      <c r="N1667" s="14" t="s">
        <v>34</v>
      </c>
      <c r="O1667" s="14">
        <v>55</v>
      </c>
      <c r="P1667" s="14"/>
      <c r="Q1667" s="15">
        <f>+L1667*O1667</f>
        <v>1375</v>
      </c>
      <c r="R1667" s="16">
        <v>0</v>
      </c>
      <c r="S1667" s="16">
        <f>+L1667*R1667</f>
        <v>0</v>
      </c>
      <c r="T1667" s="16">
        <f>+Q1667-S1667</f>
        <v>1375</v>
      </c>
      <c r="U1667" s="16">
        <f>+T1667*0.75</f>
        <v>1031.25</v>
      </c>
      <c r="V1667" s="16">
        <f t="shared" si="2415"/>
        <v>343.75</v>
      </c>
      <c r="W1667" s="17"/>
      <c r="X1667" s="17"/>
      <c r="Y1667" s="13"/>
      <c r="Z1667" s="13" t="s">
        <v>35</v>
      </c>
    </row>
    <row r="1668" spans="1:26" x14ac:dyDescent="0.25">
      <c r="A1668" s="11">
        <v>45336</v>
      </c>
      <c r="B1668" s="12" t="s">
        <v>3958</v>
      </c>
      <c r="C1668" s="12" t="s">
        <v>3959</v>
      </c>
      <c r="D1668" s="12" t="s">
        <v>353</v>
      </c>
      <c r="E1668" s="12" t="s">
        <v>29</v>
      </c>
      <c r="F1668" s="12">
        <v>622</v>
      </c>
      <c r="G1668" s="13" t="s">
        <v>101</v>
      </c>
      <c r="H1668" s="13" t="s">
        <v>93</v>
      </c>
      <c r="I1668" s="13" t="s">
        <v>93</v>
      </c>
      <c r="J1668" s="13" t="s">
        <v>94</v>
      </c>
      <c r="K1668" s="14">
        <v>34.340000000000003</v>
      </c>
      <c r="L1668" s="14">
        <v>25</v>
      </c>
      <c r="M1668" s="14">
        <f t="shared" si="2382"/>
        <v>1.3736000000000002</v>
      </c>
      <c r="N1668" s="14">
        <v>17</v>
      </c>
      <c r="O1668" s="14" t="s">
        <v>34</v>
      </c>
      <c r="P1668" s="14"/>
      <c r="Q1668" s="16">
        <f>K1668*N1668</f>
        <v>583.78000000000009</v>
      </c>
      <c r="R1668" s="16">
        <v>0</v>
      </c>
      <c r="S1668" s="16">
        <f>K1668*R1668</f>
        <v>0</v>
      </c>
      <c r="T1668" s="16">
        <f>Q1668-S1668</f>
        <v>583.78000000000009</v>
      </c>
      <c r="U1668" s="16">
        <f>T1668*1</f>
        <v>583.78000000000009</v>
      </c>
      <c r="V1668" s="16">
        <f>T1668-U1668</f>
        <v>0</v>
      </c>
      <c r="W1668" s="16"/>
      <c r="X1668" s="17"/>
      <c r="Y1668" s="13"/>
      <c r="Z1668" s="13" t="s">
        <v>35</v>
      </c>
    </row>
    <row r="1669" spans="1:26" x14ac:dyDescent="0.25">
      <c r="A1669" s="11">
        <v>45336</v>
      </c>
      <c r="B1669" s="12" t="s">
        <v>3960</v>
      </c>
      <c r="C1669" s="12" t="s">
        <v>3961</v>
      </c>
      <c r="D1669" s="12" t="s">
        <v>3079</v>
      </c>
      <c r="E1669" s="12" t="s">
        <v>29</v>
      </c>
      <c r="F1669" s="12" t="s">
        <v>45</v>
      </c>
      <c r="G1669" s="13" t="s">
        <v>46</v>
      </c>
      <c r="H1669" s="13" t="s">
        <v>93</v>
      </c>
      <c r="I1669" s="13" t="s">
        <v>93</v>
      </c>
      <c r="J1669" s="13" t="s">
        <v>94</v>
      </c>
      <c r="K1669" s="14">
        <v>12.34</v>
      </c>
      <c r="L1669" s="14">
        <v>7</v>
      </c>
      <c r="M1669" s="14">
        <f t="shared" si="2382"/>
        <v>1.7628571428571429</v>
      </c>
      <c r="N1669" s="14">
        <v>15</v>
      </c>
      <c r="O1669" s="14" t="s">
        <v>34</v>
      </c>
      <c r="P1669" s="14"/>
      <c r="Q1669" s="15">
        <f t="shared" ref="Q1669" si="2416">+K1669*N1669</f>
        <v>185.1</v>
      </c>
      <c r="R1669" s="16">
        <v>0</v>
      </c>
      <c r="S1669" s="16">
        <f t="shared" ref="S1669" si="2417">+K1669*R1669</f>
        <v>0</v>
      </c>
      <c r="T1669" s="16">
        <f t="shared" ref="T1669" si="2418">+Q1669-S1669</f>
        <v>185.1</v>
      </c>
      <c r="U1669" s="16">
        <f>+T1669*0</f>
        <v>0</v>
      </c>
      <c r="V1669" s="16">
        <f>+T1669-U1669</f>
        <v>185.1</v>
      </c>
      <c r="W1669" s="16"/>
      <c r="X1669" s="17"/>
      <c r="Y1669" s="13"/>
      <c r="Z1669" s="13" t="s">
        <v>35</v>
      </c>
    </row>
    <row r="1670" spans="1:26" x14ac:dyDescent="0.25">
      <c r="A1670" s="11">
        <v>45336</v>
      </c>
      <c r="B1670" s="12" t="s">
        <v>3962</v>
      </c>
      <c r="C1670" s="12" t="s">
        <v>3963</v>
      </c>
      <c r="D1670" s="12" t="s">
        <v>801</v>
      </c>
      <c r="E1670" s="12" t="s">
        <v>29</v>
      </c>
      <c r="F1670" s="12">
        <v>675</v>
      </c>
      <c r="G1670" s="13" t="s">
        <v>101</v>
      </c>
      <c r="H1670" s="13" t="s">
        <v>31</v>
      </c>
      <c r="I1670" s="13" t="s">
        <v>40</v>
      </c>
      <c r="J1670" s="13" t="s">
        <v>41</v>
      </c>
      <c r="K1670" s="14">
        <v>36.799999999999997</v>
      </c>
      <c r="L1670" s="14">
        <v>25</v>
      </c>
      <c r="M1670" s="14">
        <f t="shared" si="2382"/>
        <v>1.472</v>
      </c>
      <c r="N1670" s="14">
        <v>45</v>
      </c>
      <c r="O1670" s="14" t="s">
        <v>34</v>
      </c>
      <c r="P1670" s="14"/>
      <c r="Q1670" s="15">
        <f>K1670*N1670</f>
        <v>1655.9999999999998</v>
      </c>
      <c r="R1670" s="16">
        <v>0</v>
      </c>
      <c r="S1670" s="16">
        <f>K1670*R1670</f>
        <v>0</v>
      </c>
      <c r="T1670" s="16">
        <f>Q1670-S1670</f>
        <v>1655.9999999999998</v>
      </c>
      <c r="U1670" s="16">
        <f>T1670*1</f>
        <v>1655.9999999999998</v>
      </c>
      <c r="V1670" s="16">
        <f>T1670-U1670</f>
        <v>0</v>
      </c>
      <c r="W1670" s="16"/>
      <c r="X1670" s="17"/>
      <c r="Y1670" s="13"/>
      <c r="Z1670" s="13" t="s">
        <v>35</v>
      </c>
    </row>
    <row r="1671" spans="1:26" x14ac:dyDescent="0.25">
      <c r="A1671" s="11">
        <v>45336</v>
      </c>
      <c r="B1671" s="12" t="s">
        <v>3964</v>
      </c>
      <c r="C1671" s="12" t="s">
        <v>3965</v>
      </c>
      <c r="D1671" s="12" t="s">
        <v>86</v>
      </c>
      <c r="E1671" s="12" t="s">
        <v>29</v>
      </c>
      <c r="F1671" s="12"/>
      <c r="G1671" s="13" t="s">
        <v>63</v>
      </c>
      <c r="H1671" s="13" t="s">
        <v>31</v>
      </c>
      <c r="I1671" s="13" t="s">
        <v>40</v>
      </c>
      <c r="J1671" s="13" t="s">
        <v>41</v>
      </c>
      <c r="K1671" s="14">
        <v>40.6</v>
      </c>
      <c r="L1671" s="14">
        <v>28</v>
      </c>
      <c r="M1671" s="14">
        <f t="shared" si="2382"/>
        <v>1.45</v>
      </c>
      <c r="N1671" s="14">
        <v>85</v>
      </c>
      <c r="O1671" s="14" t="s">
        <v>270</v>
      </c>
      <c r="P1671" s="15"/>
      <c r="Q1671" s="16">
        <f t="shared" ref="Q1671" si="2419">K1671*N1671</f>
        <v>3451</v>
      </c>
      <c r="R1671" s="16">
        <v>38</v>
      </c>
      <c r="S1671" s="16">
        <f t="shared" ref="S1671" si="2420">K1671*R1671</f>
        <v>1542.8</v>
      </c>
      <c r="T1671" s="16">
        <f>Q1671-S1671</f>
        <v>1908.2</v>
      </c>
      <c r="U1671" s="16">
        <f>T1671*1</f>
        <v>1908.2</v>
      </c>
      <c r="V1671" s="16">
        <f>T1671-U1671</f>
        <v>0</v>
      </c>
      <c r="W1671" s="16">
        <f>K1671*36</f>
        <v>1461.6000000000001</v>
      </c>
      <c r="X1671" s="17"/>
      <c r="Y1671" s="13" t="s">
        <v>53</v>
      </c>
      <c r="Z1671" s="13" t="s">
        <v>271</v>
      </c>
    </row>
    <row r="1672" spans="1:26" x14ac:dyDescent="0.25">
      <c r="A1672" s="11">
        <v>45336</v>
      </c>
      <c r="B1672" s="12" t="s">
        <v>3966</v>
      </c>
      <c r="C1672" s="12" t="s">
        <v>3967</v>
      </c>
      <c r="D1672" s="12" t="s">
        <v>73</v>
      </c>
      <c r="E1672" s="12" t="s">
        <v>29</v>
      </c>
      <c r="F1672" s="12" t="s">
        <v>45</v>
      </c>
      <c r="G1672" s="13" t="s">
        <v>46</v>
      </c>
      <c r="H1672" s="13" t="s">
        <v>93</v>
      </c>
      <c r="I1672" s="13" t="s">
        <v>93</v>
      </c>
      <c r="J1672" s="13" t="s">
        <v>94</v>
      </c>
      <c r="K1672" s="14">
        <v>41.58</v>
      </c>
      <c r="L1672" s="14">
        <v>25</v>
      </c>
      <c r="M1672" s="14">
        <f t="shared" si="2382"/>
        <v>1.6632</v>
      </c>
      <c r="N1672" s="14">
        <v>15</v>
      </c>
      <c r="O1672" s="14" t="s">
        <v>34</v>
      </c>
      <c r="P1672" s="14"/>
      <c r="Q1672" s="15">
        <f t="shared" ref="Q1672" si="2421">+K1672*N1672</f>
        <v>623.69999999999993</v>
      </c>
      <c r="R1672" s="16">
        <v>0</v>
      </c>
      <c r="S1672" s="16">
        <f t="shared" ref="S1672" si="2422">+K1672*R1672</f>
        <v>0</v>
      </c>
      <c r="T1672" s="16">
        <f t="shared" ref="T1672" si="2423">+Q1672-S1672</f>
        <v>623.69999999999993</v>
      </c>
      <c r="U1672" s="16">
        <f>+T1672*0</f>
        <v>0</v>
      </c>
      <c r="V1672" s="16">
        <f>+T1672-U1672</f>
        <v>623.69999999999993</v>
      </c>
      <c r="W1672" s="16"/>
      <c r="X1672" s="17"/>
      <c r="Y1672" s="13"/>
      <c r="Z1672" s="13" t="s">
        <v>35</v>
      </c>
    </row>
    <row r="1673" spans="1:26" x14ac:dyDescent="0.25">
      <c r="A1673" s="11">
        <v>45336</v>
      </c>
      <c r="B1673" s="12" t="s">
        <v>3968</v>
      </c>
      <c r="C1673" s="12" t="s">
        <v>3969</v>
      </c>
      <c r="D1673" s="12" t="s">
        <v>410</v>
      </c>
      <c r="E1673" s="12" t="s">
        <v>29</v>
      </c>
      <c r="F1673" s="12">
        <v>1826</v>
      </c>
      <c r="G1673" s="13" t="s">
        <v>145</v>
      </c>
      <c r="H1673" s="13" t="s">
        <v>93</v>
      </c>
      <c r="I1673" s="13" t="s">
        <v>93</v>
      </c>
      <c r="J1673" s="13" t="s">
        <v>94</v>
      </c>
      <c r="K1673" s="14">
        <v>39.6</v>
      </c>
      <c r="L1673" s="14">
        <v>25</v>
      </c>
      <c r="M1673" s="14">
        <f t="shared" si="2382"/>
        <v>1.5840000000000001</v>
      </c>
      <c r="N1673" s="14">
        <v>15</v>
      </c>
      <c r="O1673" s="14" t="s">
        <v>34</v>
      </c>
      <c r="P1673" s="14"/>
      <c r="Q1673" s="16">
        <f>K1673*N1673</f>
        <v>594</v>
      </c>
      <c r="R1673" s="16">
        <v>0</v>
      </c>
      <c r="S1673" s="16">
        <f t="shared" ref="S1673" si="2424">K1673*R1673</f>
        <v>0</v>
      </c>
      <c r="T1673" s="16">
        <f>Q1673-S1673</f>
        <v>594</v>
      </c>
      <c r="U1673" s="16">
        <f>T1673*1</f>
        <v>594</v>
      </c>
      <c r="V1673" s="16">
        <f>T1673-U1673</f>
        <v>0</v>
      </c>
      <c r="W1673" s="17"/>
      <c r="X1673" s="17"/>
      <c r="Y1673" s="13"/>
      <c r="Z1673" s="13" t="s">
        <v>35</v>
      </c>
    </row>
    <row r="1674" spans="1:26" x14ac:dyDescent="0.25">
      <c r="A1674" s="11">
        <v>45336</v>
      </c>
      <c r="B1674" s="12" t="s">
        <v>3970</v>
      </c>
      <c r="C1674" s="12" t="s">
        <v>3971</v>
      </c>
      <c r="D1674" s="12" t="s">
        <v>82</v>
      </c>
      <c r="E1674" s="12" t="s">
        <v>29</v>
      </c>
      <c r="F1674" s="12" t="s">
        <v>45</v>
      </c>
      <c r="G1674" s="13" t="s">
        <v>46</v>
      </c>
      <c r="H1674" s="13" t="s">
        <v>93</v>
      </c>
      <c r="I1674" s="13" t="s">
        <v>93</v>
      </c>
      <c r="J1674" s="13" t="s">
        <v>94</v>
      </c>
      <c r="K1674" s="14">
        <v>41.92</v>
      </c>
      <c r="L1674" s="14">
        <v>25</v>
      </c>
      <c r="M1674" s="14">
        <f t="shared" si="2382"/>
        <v>1.6768000000000001</v>
      </c>
      <c r="N1674" s="14">
        <v>15</v>
      </c>
      <c r="O1674" s="14" t="s">
        <v>34</v>
      </c>
      <c r="P1674" s="14"/>
      <c r="Q1674" s="15">
        <f t="shared" ref="Q1674" si="2425">+K1674*N1674</f>
        <v>628.80000000000007</v>
      </c>
      <c r="R1674" s="16">
        <v>0</v>
      </c>
      <c r="S1674" s="16">
        <f t="shared" ref="S1674" si="2426">+K1674*R1674</f>
        <v>0</v>
      </c>
      <c r="T1674" s="16">
        <f t="shared" ref="T1674" si="2427">+Q1674-S1674</f>
        <v>628.80000000000007</v>
      </c>
      <c r="U1674" s="16">
        <f>+T1674*0</f>
        <v>0</v>
      </c>
      <c r="V1674" s="16">
        <f>+T1674-U1674</f>
        <v>628.80000000000007</v>
      </c>
      <c r="W1674" s="16"/>
      <c r="X1674" s="17"/>
      <c r="Y1674" s="13"/>
      <c r="Z1674" s="13" t="s">
        <v>35</v>
      </c>
    </row>
    <row r="1675" spans="1:26" x14ac:dyDescent="0.25">
      <c r="A1675" s="11">
        <v>45336</v>
      </c>
      <c r="B1675" s="12" t="s">
        <v>3972</v>
      </c>
      <c r="C1675" s="12" t="s">
        <v>3973</v>
      </c>
      <c r="D1675" s="12" t="s">
        <v>394</v>
      </c>
      <c r="E1675" s="12" t="s">
        <v>29</v>
      </c>
      <c r="F1675" s="12">
        <v>6823</v>
      </c>
      <c r="G1675" s="13" t="s">
        <v>101</v>
      </c>
      <c r="H1675" s="13" t="s">
        <v>93</v>
      </c>
      <c r="I1675" s="13" t="s">
        <v>93</v>
      </c>
      <c r="J1675" s="13" t="s">
        <v>94</v>
      </c>
      <c r="K1675" s="14">
        <v>36.24</v>
      </c>
      <c r="L1675" s="14">
        <v>23</v>
      </c>
      <c r="M1675" s="14">
        <f t="shared" si="2382"/>
        <v>1.5756521739130436</v>
      </c>
      <c r="N1675" s="14">
        <v>17</v>
      </c>
      <c r="O1675" s="14" t="s">
        <v>34</v>
      </c>
      <c r="P1675" s="14"/>
      <c r="Q1675" s="16">
        <f>K1675*N1675</f>
        <v>616.08000000000004</v>
      </c>
      <c r="R1675" s="16">
        <v>0</v>
      </c>
      <c r="S1675" s="16">
        <f>K1675*R1675</f>
        <v>0</v>
      </c>
      <c r="T1675" s="16">
        <f>Q1675-S1675</f>
        <v>616.08000000000004</v>
      </c>
      <c r="U1675" s="16">
        <f>T1675*1</f>
        <v>616.08000000000004</v>
      </c>
      <c r="V1675" s="16">
        <f>T1675-U1675</f>
        <v>0</v>
      </c>
      <c r="W1675" s="16"/>
      <c r="X1675" s="17"/>
      <c r="Y1675" s="13"/>
      <c r="Z1675" s="13" t="s">
        <v>35</v>
      </c>
    </row>
    <row r="1676" spans="1:26" x14ac:dyDescent="0.25">
      <c r="A1676" s="11">
        <v>45336</v>
      </c>
      <c r="B1676" s="12" t="s">
        <v>3974</v>
      </c>
      <c r="C1676" s="12" t="s">
        <v>3975</v>
      </c>
      <c r="D1676" s="12" t="s">
        <v>413</v>
      </c>
      <c r="E1676" s="12" t="s">
        <v>1527</v>
      </c>
      <c r="F1676" s="12" t="s">
        <v>45</v>
      </c>
      <c r="G1676" s="13" t="s">
        <v>46</v>
      </c>
      <c r="H1676" s="13" t="s">
        <v>31</v>
      </c>
      <c r="I1676" s="13" t="s">
        <v>58</v>
      </c>
      <c r="J1676" s="13" t="s">
        <v>59</v>
      </c>
      <c r="K1676" s="14">
        <v>37.979999999999997</v>
      </c>
      <c r="L1676" s="14">
        <v>25</v>
      </c>
      <c r="M1676" s="14">
        <f t="shared" si="2382"/>
        <v>1.5191999999999999</v>
      </c>
      <c r="N1676" s="14">
        <v>45</v>
      </c>
      <c r="O1676" s="14" t="s">
        <v>34</v>
      </c>
      <c r="P1676" s="14">
        <v>50</v>
      </c>
      <c r="Q1676" s="16">
        <f>(+K1676*N1676)-P1676</f>
        <v>1659.1</v>
      </c>
      <c r="R1676" s="16">
        <v>0</v>
      </c>
      <c r="S1676" s="16">
        <f t="shared" ref="S1676" si="2428">+K1676*R1676</f>
        <v>0</v>
      </c>
      <c r="T1676" s="16">
        <f>+Q1676-S1676</f>
        <v>1659.1</v>
      </c>
      <c r="U1676" s="16">
        <f t="shared" ref="U1676" si="2429">+T1676*0</f>
        <v>0</v>
      </c>
      <c r="V1676" s="16">
        <f t="shared" ref="V1676" si="2430">T1676-U1676</f>
        <v>1659.1</v>
      </c>
      <c r="W1676" s="17"/>
      <c r="X1676" s="17"/>
      <c r="Y1676" s="13"/>
      <c r="Z1676" s="13" t="s">
        <v>35</v>
      </c>
    </row>
    <row r="1677" spans="1:26" x14ac:dyDescent="0.25">
      <c r="A1677" s="11">
        <v>45336</v>
      </c>
      <c r="B1677" s="12" t="s">
        <v>3976</v>
      </c>
      <c r="C1677" s="12" t="s">
        <v>3977</v>
      </c>
      <c r="D1677" s="12" t="s">
        <v>100</v>
      </c>
      <c r="E1677" s="12" t="s">
        <v>29</v>
      </c>
      <c r="F1677" s="12">
        <v>2147</v>
      </c>
      <c r="G1677" s="13" t="s">
        <v>101</v>
      </c>
      <c r="H1677" s="13" t="s">
        <v>31</v>
      </c>
      <c r="I1677" s="13" t="s">
        <v>40</v>
      </c>
      <c r="J1677" s="13" t="s">
        <v>41</v>
      </c>
      <c r="K1677" s="14">
        <v>33.9</v>
      </c>
      <c r="L1677" s="14">
        <v>25</v>
      </c>
      <c r="M1677" s="14">
        <f t="shared" si="2382"/>
        <v>1.3559999999999999</v>
      </c>
      <c r="N1677" s="14">
        <v>45</v>
      </c>
      <c r="O1677" s="14" t="s">
        <v>34</v>
      </c>
      <c r="P1677" s="14"/>
      <c r="Q1677" s="15">
        <f>K1677*N1677</f>
        <v>1525.5</v>
      </c>
      <c r="R1677" s="16">
        <v>0</v>
      </c>
      <c r="S1677" s="16">
        <f>K1677*R1677</f>
        <v>0</v>
      </c>
      <c r="T1677" s="16">
        <f>Q1677-S1677</f>
        <v>1525.5</v>
      </c>
      <c r="U1677" s="16">
        <f>T1677*1</f>
        <v>1525.5</v>
      </c>
      <c r="V1677" s="16">
        <f>T1677-U1677</f>
        <v>0</v>
      </c>
      <c r="W1677" s="16"/>
      <c r="X1677" s="17"/>
      <c r="Y1677" s="13"/>
      <c r="Z1677" s="13" t="s">
        <v>35</v>
      </c>
    </row>
    <row r="1678" spans="1:26" x14ac:dyDescent="0.25">
      <c r="A1678" s="11">
        <v>45337</v>
      </c>
      <c r="B1678" s="12" t="s">
        <v>3978</v>
      </c>
      <c r="C1678" s="12" t="s">
        <v>3979</v>
      </c>
      <c r="D1678" s="12" t="s">
        <v>38</v>
      </c>
      <c r="E1678" s="12" t="s">
        <v>29</v>
      </c>
      <c r="F1678" s="12">
        <v>92343</v>
      </c>
      <c r="G1678" s="13" t="s">
        <v>39</v>
      </c>
      <c r="H1678" s="13" t="s">
        <v>31</v>
      </c>
      <c r="I1678" s="13" t="s">
        <v>40</v>
      </c>
      <c r="J1678" s="13" t="s">
        <v>41</v>
      </c>
      <c r="K1678" s="14">
        <v>38.04</v>
      </c>
      <c r="L1678" s="14">
        <v>25</v>
      </c>
      <c r="M1678" s="14">
        <f t="shared" si="2382"/>
        <v>1.5216000000000001</v>
      </c>
      <c r="N1678" s="14" t="s">
        <v>34</v>
      </c>
      <c r="O1678" s="14">
        <v>68</v>
      </c>
      <c r="P1678" s="14"/>
      <c r="Q1678" s="15">
        <f>+L1678*O1678</f>
        <v>1700</v>
      </c>
      <c r="R1678" s="16">
        <v>0</v>
      </c>
      <c r="S1678" s="16">
        <f>+L1678*R1678</f>
        <v>0</v>
      </c>
      <c r="T1678" s="16">
        <f>+Q1678-S1678</f>
        <v>1700</v>
      </c>
      <c r="U1678" s="16">
        <f>+T1678*0.75</f>
        <v>1275</v>
      </c>
      <c r="V1678" s="16">
        <f t="shared" ref="V1678" si="2431">+T1678-U1678</f>
        <v>425</v>
      </c>
      <c r="W1678" s="17"/>
      <c r="X1678" s="17"/>
      <c r="Y1678" s="13"/>
      <c r="Z1678" s="13" t="s">
        <v>35</v>
      </c>
    </row>
    <row r="1679" spans="1:26" x14ac:dyDescent="0.25">
      <c r="A1679" s="11">
        <v>45337</v>
      </c>
      <c r="B1679" s="12" t="s">
        <v>3980</v>
      </c>
      <c r="C1679" s="12" t="s">
        <v>3981</v>
      </c>
      <c r="D1679" s="12" t="s">
        <v>413</v>
      </c>
      <c r="E1679" s="12" t="s">
        <v>1527</v>
      </c>
      <c r="F1679" s="12" t="s">
        <v>45</v>
      </c>
      <c r="G1679" s="13" t="s">
        <v>46</v>
      </c>
      <c r="H1679" s="13" t="s">
        <v>31</v>
      </c>
      <c r="I1679" s="13" t="s">
        <v>58</v>
      </c>
      <c r="J1679" s="13" t="s">
        <v>59</v>
      </c>
      <c r="K1679" s="14">
        <v>37.119999999999997</v>
      </c>
      <c r="L1679" s="14">
        <v>25</v>
      </c>
      <c r="M1679" s="14">
        <f t="shared" si="2382"/>
        <v>1.4847999999999999</v>
      </c>
      <c r="N1679" s="14">
        <v>45</v>
      </c>
      <c r="O1679" s="14" t="s">
        <v>34</v>
      </c>
      <c r="P1679" s="14">
        <v>50</v>
      </c>
      <c r="Q1679" s="16">
        <f>(+K1679*N1679)-P1679</f>
        <v>1620.3999999999999</v>
      </c>
      <c r="R1679" s="16">
        <v>0</v>
      </c>
      <c r="S1679" s="16">
        <f t="shared" ref="S1679" si="2432">+K1679*R1679</f>
        <v>0</v>
      </c>
      <c r="T1679" s="16">
        <f>+Q1679-S1679</f>
        <v>1620.3999999999999</v>
      </c>
      <c r="U1679" s="16">
        <f t="shared" ref="U1679" si="2433">+T1679*0</f>
        <v>0</v>
      </c>
      <c r="V1679" s="16">
        <f t="shared" ref="V1679" si="2434">T1679-U1679</f>
        <v>1620.3999999999999</v>
      </c>
      <c r="W1679" s="17"/>
      <c r="X1679" s="17"/>
      <c r="Y1679" s="13"/>
      <c r="Z1679" s="13" t="s">
        <v>35</v>
      </c>
    </row>
    <row r="1680" spans="1:26" x14ac:dyDescent="0.25">
      <c r="A1680" s="11">
        <v>45337</v>
      </c>
      <c r="B1680" s="12" t="s">
        <v>3982</v>
      </c>
      <c r="C1680" s="12" t="s">
        <v>3983</v>
      </c>
      <c r="D1680" s="12" t="s">
        <v>172</v>
      </c>
      <c r="E1680" s="12" t="s">
        <v>29</v>
      </c>
      <c r="F1680" s="12">
        <v>92387</v>
      </c>
      <c r="G1680" s="13" t="s">
        <v>39</v>
      </c>
      <c r="H1680" s="13" t="s">
        <v>31</v>
      </c>
      <c r="I1680" s="13" t="s">
        <v>40</v>
      </c>
      <c r="J1680" s="13" t="s">
        <v>41</v>
      </c>
      <c r="K1680" s="14">
        <v>38.58</v>
      </c>
      <c r="L1680" s="14">
        <v>25</v>
      </c>
      <c r="M1680" s="14">
        <f t="shared" si="2382"/>
        <v>1.5431999999999999</v>
      </c>
      <c r="N1680" s="14" t="s">
        <v>34</v>
      </c>
      <c r="O1680" s="14">
        <v>68</v>
      </c>
      <c r="P1680" s="14"/>
      <c r="Q1680" s="15">
        <f>+L1680*O1680</f>
        <v>1700</v>
      </c>
      <c r="R1680" s="16">
        <v>0</v>
      </c>
      <c r="S1680" s="16">
        <f>+L1680*R1680</f>
        <v>0</v>
      </c>
      <c r="T1680" s="16">
        <f>+Q1680-S1680</f>
        <v>1700</v>
      </c>
      <c r="U1680" s="16">
        <f>+T1680*0.75</f>
        <v>1275</v>
      </c>
      <c r="V1680" s="16">
        <f t="shared" ref="V1680" si="2435">+T1680-U1680</f>
        <v>425</v>
      </c>
      <c r="W1680" s="16"/>
      <c r="X1680" s="17"/>
      <c r="Y1680" s="13"/>
      <c r="Z1680" s="13" t="s">
        <v>35</v>
      </c>
    </row>
    <row r="1681" spans="1:26" x14ac:dyDescent="0.25">
      <c r="A1681" s="11">
        <v>45337</v>
      </c>
      <c r="B1681" s="12" t="s">
        <v>3984</v>
      </c>
      <c r="C1681" s="12" t="s">
        <v>3985</v>
      </c>
      <c r="D1681" s="12" t="s">
        <v>76</v>
      </c>
      <c r="E1681" s="12" t="s">
        <v>29</v>
      </c>
      <c r="F1681" s="12">
        <v>546</v>
      </c>
      <c r="G1681" s="13" t="s">
        <v>64</v>
      </c>
      <c r="H1681" s="13" t="s">
        <v>31</v>
      </c>
      <c r="I1681" s="13" t="s">
        <v>58</v>
      </c>
      <c r="J1681" s="13" t="s">
        <v>59</v>
      </c>
      <c r="K1681" s="14">
        <v>42.34</v>
      </c>
      <c r="L1681" s="14">
        <v>25</v>
      </c>
      <c r="M1681" s="14">
        <f t="shared" si="2382"/>
        <v>1.6936000000000002</v>
      </c>
      <c r="N1681" s="14" t="s">
        <v>34</v>
      </c>
      <c r="O1681" s="14">
        <v>68</v>
      </c>
      <c r="P1681" s="14"/>
      <c r="Q1681" s="15">
        <f>L1681*O1681</f>
        <v>1700</v>
      </c>
      <c r="R1681" s="16">
        <v>0</v>
      </c>
      <c r="S1681" s="16">
        <f>L1681*R1681</f>
        <v>0</v>
      </c>
      <c r="T1681" s="16">
        <f>Q1681-S1681</f>
        <v>1700</v>
      </c>
      <c r="U1681" s="16">
        <f>T1681*0</f>
        <v>0</v>
      </c>
      <c r="V1681" s="16">
        <f>T1681-U1681</f>
        <v>1700</v>
      </c>
      <c r="W1681" s="16"/>
      <c r="X1681" s="17"/>
      <c r="Y1681" s="13"/>
      <c r="Z1681" s="13" t="s">
        <v>35</v>
      </c>
    </row>
    <row r="1682" spans="1:26" x14ac:dyDescent="0.25">
      <c r="A1682" s="11">
        <v>45337</v>
      </c>
      <c r="B1682" s="12" t="s">
        <v>3986</v>
      </c>
      <c r="C1682" s="12" t="s">
        <v>3987</v>
      </c>
      <c r="D1682" s="12" t="s">
        <v>62</v>
      </c>
      <c r="E1682" s="12" t="s">
        <v>29</v>
      </c>
      <c r="F1682" s="12"/>
      <c r="G1682" s="13" t="s">
        <v>63</v>
      </c>
      <c r="H1682" s="13" t="s">
        <v>31</v>
      </c>
      <c r="I1682" s="13" t="s">
        <v>40</v>
      </c>
      <c r="J1682" s="13" t="s">
        <v>41</v>
      </c>
      <c r="K1682" s="14">
        <v>41.28</v>
      </c>
      <c r="L1682" s="14">
        <v>28</v>
      </c>
      <c r="M1682" s="14">
        <f t="shared" si="2382"/>
        <v>1.4742857142857144</v>
      </c>
      <c r="N1682" s="14">
        <v>90</v>
      </c>
      <c r="O1682" s="14" t="s">
        <v>34</v>
      </c>
      <c r="P1682" s="14"/>
      <c r="Q1682" s="15">
        <f>+K1682*N1682</f>
        <v>3715.2000000000003</v>
      </c>
      <c r="R1682" s="16">
        <v>43</v>
      </c>
      <c r="S1682" s="16">
        <f>+K1682*R1682</f>
        <v>1775.04</v>
      </c>
      <c r="T1682" s="16">
        <f>+Q1682-S1682</f>
        <v>1940.1600000000003</v>
      </c>
      <c r="U1682" s="16">
        <f t="shared" ref="U1682" si="2436">+T1682*1</f>
        <v>1940.1600000000003</v>
      </c>
      <c r="V1682" s="16">
        <f t="shared" ref="V1682" si="2437">+T1682-U1682</f>
        <v>0</v>
      </c>
      <c r="W1682" s="17">
        <f>+K1682*40</f>
        <v>1651.2</v>
      </c>
      <c r="X1682" s="17"/>
      <c r="Y1682" s="13" t="s">
        <v>64</v>
      </c>
      <c r="Z1682" s="13" t="s">
        <v>65</v>
      </c>
    </row>
    <row r="1683" spans="1:26" x14ac:dyDescent="0.25">
      <c r="A1683" s="11">
        <v>45337</v>
      </c>
      <c r="B1683" s="12" t="s">
        <v>3988</v>
      </c>
      <c r="C1683" s="12" t="s">
        <v>3989</v>
      </c>
      <c r="D1683" s="12" t="s">
        <v>68</v>
      </c>
      <c r="E1683" s="12" t="s">
        <v>29</v>
      </c>
      <c r="F1683" s="12">
        <v>548</v>
      </c>
      <c r="G1683" s="13" t="s">
        <v>64</v>
      </c>
      <c r="H1683" s="13" t="s">
        <v>31</v>
      </c>
      <c r="I1683" s="13" t="s">
        <v>58</v>
      </c>
      <c r="J1683" s="13" t="s">
        <v>59</v>
      </c>
      <c r="K1683" s="14">
        <v>42.72</v>
      </c>
      <c r="L1683" s="14">
        <v>25</v>
      </c>
      <c r="M1683" s="14">
        <f t="shared" si="2382"/>
        <v>1.7087999999999999</v>
      </c>
      <c r="N1683" s="14" t="s">
        <v>34</v>
      </c>
      <c r="O1683" s="14">
        <v>68</v>
      </c>
      <c r="P1683" s="14"/>
      <c r="Q1683" s="15">
        <f>L1683*O1683</f>
        <v>1700</v>
      </c>
      <c r="R1683" s="16">
        <v>0</v>
      </c>
      <c r="S1683" s="16">
        <f>L1683*R1683</f>
        <v>0</v>
      </c>
      <c r="T1683" s="16">
        <f>Q1683-S1683</f>
        <v>1700</v>
      </c>
      <c r="U1683" s="16">
        <f>T1683*0</f>
        <v>0</v>
      </c>
      <c r="V1683" s="16">
        <f>T1683-U1683</f>
        <v>1700</v>
      </c>
      <c r="W1683" s="16"/>
      <c r="X1683" s="17"/>
      <c r="Y1683" s="13"/>
      <c r="Z1683" s="13" t="s">
        <v>35</v>
      </c>
    </row>
    <row r="1684" spans="1:26" x14ac:dyDescent="0.25">
      <c r="A1684" s="11">
        <v>45337</v>
      </c>
      <c r="B1684" s="12" t="s">
        <v>3990</v>
      </c>
      <c r="C1684" s="12" t="s">
        <v>3991</v>
      </c>
      <c r="D1684" s="12" t="s">
        <v>89</v>
      </c>
      <c r="E1684" s="12" t="s">
        <v>29</v>
      </c>
      <c r="F1684" s="12"/>
      <c r="G1684" s="13" t="s">
        <v>63</v>
      </c>
      <c r="H1684" s="13" t="s">
        <v>31</v>
      </c>
      <c r="I1684" s="13" t="s">
        <v>40</v>
      </c>
      <c r="J1684" s="13" t="s">
        <v>41</v>
      </c>
      <c r="K1684" s="14">
        <v>42.58</v>
      </c>
      <c r="L1684" s="14">
        <v>29</v>
      </c>
      <c r="M1684" s="14">
        <f t="shared" si="2382"/>
        <v>1.4682758620689655</v>
      </c>
      <c r="N1684" s="14">
        <v>85</v>
      </c>
      <c r="O1684" s="14" t="s">
        <v>270</v>
      </c>
      <c r="P1684" s="15"/>
      <c r="Q1684" s="16">
        <f t="shared" ref="Q1684" si="2438">K1684*N1684</f>
        <v>3619.2999999999997</v>
      </c>
      <c r="R1684" s="16">
        <v>38</v>
      </c>
      <c r="S1684" s="16">
        <f t="shared" ref="S1684" si="2439">K1684*R1684</f>
        <v>1618.04</v>
      </c>
      <c r="T1684" s="16">
        <f>Q1684-S1684</f>
        <v>2001.2599999999998</v>
      </c>
      <c r="U1684" s="16">
        <f>T1684*1</f>
        <v>2001.2599999999998</v>
      </c>
      <c r="V1684" s="16">
        <f>T1684-U1684</f>
        <v>0</v>
      </c>
      <c r="W1684" s="16">
        <f>K1684*39</f>
        <v>1660.62</v>
      </c>
      <c r="X1684" s="17"/>
      <c r="Y1684" s="13" t="s">
        <v>57</v>
      </c>
      <c r="Z1684" s="13" t="s">
        <v>271</v>
      </c>
    </row>
    <row r="1685" spans="1:26" x14ac:dyDescent="0.25">
      <c r="A1685" s="11">
        <v>45337</v>
      </c>
      <c r="B1685" s="12" t="s">
        <v>3992</v>
      </c>
      <c r="C1685" s="12" t="s">
        <v>3993</v>
      </c>
      <c r="D1685" s="12" t="s">
        <v>208</v>
      </c>
      <c r="E1685" s="12" t="s">
        <v>29</v>
      </c>
      <c r="F1685" s="12" t="s">
        <v>45</v>
      </c>
      <c r="G1685" s="13" t="s">
        <v>46</v>
      </c>
      <c r="H1685" s="13" t="s">
        <v>93</v>
      </c>
      <c r="I1685" s="13" t="s">
        <v>93</v>
      </c>
      <c r="J1685" s="13" t="s">
        <v>94</v>
      </c>
      <c r="K1685" s="14">
        <v>42.8</v>
      </c>
      <c r="L1685" s="14">
        <v>25</v>
      </c>
      <c r="M1685" s="14">
        <f t="shared" si="2382"/>
        <v>1.712</v>
      </c>
      <c r="N1685" s="14">
        <v>15</v>
      </c>
      <c r="O1685" s="14" t="s">
        <v>34</v>
      </c>
      <c r="P1685" s="14"/>
      <c r="Q1685" s="15">
        <f t="shared" ref="Q1685" si="2440">+K1685*N1685</f>
        <v>642</v>
      </c>
      <c r="R1685" s="16">
        <v>0</v>
      </c>
      <c r="S1685" s="16">
        <f t="shared" ref="S1685" si="2441">+K1685*R1685</f>
        <v>0</v>
      </c>
      <c r="T1685" s="16">
        <f t="shared" ref="T1685" si="2442">+Q1685-S1685</f>
        <v>642</v>
      </c>
      <c r="U1685" s="16">
        <f>+T1685*0</f>
        <v>0</v>
      </c>
      <c r="V1685" s="16">
        <f>+T1685-U1685</f>
        <v>642</v>
      </c>
      <c r="W1685" s="16"/>
      <c r="X1685" s="17"/>
      <c r="Y1685" s="13"/>
      <c r="Z1685" s="13" t="s">
        <v>35</v>
      </c>
    </row>
    <row r="1686" spans="1:26" x14ac:dyDescent="0.25">
      <c r="A1686" s="11">
        <v>45337</v>
      </c>
      <c r="B1686" s="12" t="s">
        <v>3994</v>
      </c>
      <c r="C1686" s="12" t="s">
        <v>3995</v>
      </c>
      <c r="D1686" s="12" t="s">
        <v>79</v>
      </c>
      <c r="E1686" s="12" t="s">
        <v>29</v>
      </c>
      <c r="F1686" s="12"/>
      <c r="G1686" s="13" t="s">
        <v>63</v>
      </c>
      <c r="H1686" s="13" t="s">
        <v>31</v>
      </c>
      <c r="I1686" s="13" t="s">
        <v>69</v>
      </c>
      <c r="J1686" s="13" t="s">
        <v>70</v>
      </c>
      <c r="K1686" s="14">
        <v>41.34</v>
      </c>
      <c r="L1686" s="14">
        <v>28</v>
      </c>
      <c r="M1686" s="14">
        <f t="shared" si="2382"/>
        <v>1.4764285714285716</v>
      </c>
      <c r="N1686" s="14">
        <v>87</v>
      </c>
      <c r="O1686" s="14" t="s">
        <v>34</v>
      </c>
      <c r="P1686" s="14"/>
      <c r="Q1686" s="16">
        <f t="shared" ref="Q1686" si="2443">K1686*N1686</f>
        <v>3596.5800000000004</v>
      </c>
      <c r="R1686" s="16">
        <v>38</v>
      </c>
      <c r="S1686" s="16">
        <f t="shared" ref="S1686" si="2444">K1686*R1686</f>
        <v>1570.92</v>
      </c>
      <c r="T1686" s="16">
        <f t="shared" ref="T1686" si="2445">Q1686-S1686</f>
        <v>2025.6600000000003</v>
      </c>
      <c r="U1686" s="16">
        <f>T1686*1</f>
        <v>2025.6600000000003</v>
      </c>
      <c r="V1686" s="16">
        <f t="shared" ref="V1686" si="2446">T1686-U1686</f>
        <v>0</v>
      </c>
      <c r="W1686" s="16">
        <f>K1686*39</f>
        <v>1612.2600000000002</v>
      </c>
      <c r="X1686" s="17"/>
      <c r="Y1686" s="13" t="s">
        <v>57</v>
      </c>
      <c r="Z1686" s="13" t="s">
        <v>271</v>
      </c>
    </row>
    <row r="1687" spans="1:26" x14ac:dyDescent="0.25">
      <c r="A1687" s="11">
        <v>45337</v>
      </c>
      <c r="B1687" s="12" t="s">
        <v>3996</v>
      </c>
      <c r="C1687" s="12" t="s">
        <v>3997</v>
      </c>
      <c r="D1687" s="12" t="s">
        <v>353</v>
      </c>
      <c r="E1687" s="12" t="s">
        <v>29</v>
      </c>
      <c r="F1687" s="12">
        <v>623</v>
      </c>
      <c r="G1687" s="13" t="s">
        <v>101</v>
      </c>
      <c r="H1687" s="13" t="s">
        <v>31</v>
      </c>
      <c r="I1687" s="13" t="s">
        <v>40</v>
      </c>
      <c r="J1687" s="13" t="s">
        <v>41</v>
      </c>
      <c r="K1687" s="14">
        <v>33</v>
      </c>
      <c r="L1687" s="14">
        <v>25</v>
      </c>
      <c r="M1687" s="14">
        <f t="shared" si="2382"/>
        <v>1.32</v>
      </c>
      <c r="N1687" s="14">
        <v>45</v>
      </c>
      <c r="O1687" s="14" t="s">
        <v>34</v>
      </c>
      <c r="P1687" s="14"/>
      <c r="Q1687" s="15">
        <f>K1687*N1687</f>
        <v>1485</v>
      </c>
      <c r="R1687" s="16">
        <v>0</v>
      </c>
      <c r="S1687" s="16">
        <f>K1687*R1687</f>
        <v>0</v>
      </c>
      <c r="T1687" s="16">
        <f>Q1687-S1687</f>
        <v>1485</v>
      </c>
      <c r="U1687" s="16">
        <f>T1687*1</f>
        <v>1485</v>
      </c>
      <c r="V1687" s="16">
        <f>T1687-U1687</f>
        <v>0</v>
      </c>
      <c r="W1687" s="16"/>
      <c r="X1687" s="17"/>
      <c r="Y1687" s="13"/>
      <c r="Z1687" s="13" t="s">
        <v>35</v>
      </c>
    </row>
    <row r="1688" spans="1:26" x14ac:dyDescent="0.25">
      <c r="A1688" s="11">
        <v>45337</v>
      </c>
      <c r="B1688" s="12" t="s">
        <v>3998</v>
      </c>
      <c r="C1688" s="12" t="s">
        <v>3999</v>
      </c>
      <c r="D1688" s="12" t="s">
        <v>97</v>
      </c>
      <c r="E1688" s="12" t="s">
        <v>29</v>
      </c>
      <c r="F1688" s="12"/>
      <c r="G1688" s="13" t="s">
        <v>282</v>
      </c>
      <c r="H1688" s="13" t="s">
        <v>31</v>
      </c>
      <c r="I1688" s="13" t="s">
        <v>32</v>
      </c>
      <c r="J1688" s="13" t="s">
        <v>33</v>
      </c>
      <c r="K1688" s="14">
        <v>43.38</v>
      </c>
      <c r="L1688" s="14">
        <v>29</v>
      </c>
      <c r="M1688" s="14">
        <f t="shared" si="2382"/>
        <v>1.4958620689655173</v>
      </c>
      <c r="N1688" s="14">
        <v>83</v>
      </c>
      <c r="O1688" s="14" t="s">
        <v>34</v>
      </c>
      <c r="P1688" s="14"/>
      <c r="Q1688" s="15">
        <f>+K1688*N1688</f>
        <v>3600.5400000000004</v>
      </c>
      <c r="R1688" s="16">
        <v>40</v>
      </c>
      <c r="S1688" s="16">
        <f>K1688*R1688</f>
        <v>1735.2</v>
      </c>
      <c r="T1688" s="16">
        <f>Q1688-S1688</f>
        <v>1865.3400000000004</v>
      </c>
      <c r="U1688" s="16">
        <f t="shared" ref="U1688" si="2447">T1688*1</f>
        <v>1865.3400000000004</v>
      </c>
      <c r="V1688" s="16">
        <f>T1688-U1688</f>
        <v>0</v>
      </c>
      <c r="W1688" s="16">
        <f>K1688*36.5</f>
        <v>1583.3700000000001</v>
      </c>
      <c r="X1688" s="17"/>
      <c r="Y1688" s="13" t="s">
        <v>57</v>
      </c>
      <c r="Z1688" s="13" t="s">
        <v>283</v>
      </c>
    </row>
    <row r="1689" spans="1:26" x14ac:dyDescent="0.25">
      <c r="A1689" s="11">
        <v>45337</v>
      </c>
      <c r="B1689" s="12" t="s">
        <v>4000</v>
      </c>
      <c r="C1689" s="12" t="s">
        <v>4001</v>
      </c>
      <c r="D1689" s="12" t="s">
        <v>144</v>
      </c>
      <c r="E1689" s="12" t="s">
        <v>29</v>
      </c>
      <c r="F1689" s="12">
        <v>1827</v>
      </c>
      <c r="G1689" s="13" t="s">
        <v>145</v>
      </c>
      <c r="H1689" s="13" t="s">
        <v>31</v>
      </c>
      <c r="I1689" s="13" t="s">
        <v>40</v>
      </c>
      <c r="J1689" s="13" t="s">
        <v>41</v>
      </c>
      <c r="K1689" s="14">
        <v>37.159999999999997</v>
      </c>
      <c r="L1689" s="14">
        <v>25</v>
      </c>
      <c r="M1689" s="14">
        <f t="shared" si="2382"/>
        <v>1.4863999999999999</v>
      </c>
      <c r="N1689" s="14">
        <v>46</v>
      </c>
      <c r="O1689" s="14" t="s">
        <v>34</v>
      </c>
      <c r="P1689" s="14"/>
      <c r="Q1689" s="16">
        <f>K1689*N1689</f>
        <v>1709.36</v>
      </c>
      <c r="R1689" s="16">
        <v>0</v>
      </c>
      <c r="S1689" s="16">
        <f t="shared" ref="S1689" si="2448">K1689*R1689</f>
        <v>0</v>
      </c>
      <c r="T1689" s="16">
        <f>Q1689-S1689</f>
        <v>1709.36</v>
      </c>
      <c r="U1689" s="16">
        <f>T1689*1</f>
        <v>1709.36</v>
      </c>
      <c r="V1689" s="16">
        <f>T1689-U1689</f>
        <v>0</v>
      </c>
      <c r="W1689" s="16"/>
      <c r="X1689" s="17"/>
      <c r="Y1689" s="13"/>
      <c r="Z1689" s="13" t="s">
        <v>35</v>
      </c>
    </row>
    <row r="1690" spans="1:26" x14ac:dyDescent="0.25">
      <c r="A1690" s="11">
        <v>45337</v>
      </c>
      <c r="B1690" s="12" t="s">
        <v>4002</v>
      </c>
      <c r="C1690" s="12" t="s">
        <v>4003</v>
      </c>
      <c r="D1690" s="12" t="s">
        <v>38</v>
      </c>
      <c r="E1690" s="12" t="s">
        <v>29</v>
      </c>
      <c r="F1690" s="12">
        <v>92344</v>
      </c>
      <c r="G1690" s="13" t="s">
        <v>39</v>
      </c>
      <c r="H1690" s="13" t="s">
        <v>31</v>
      </c>
      <c r="I1690" s="13" t="s">
        <v>40</v>
      </c>
      <c r="J1690" s="13" t="s">
        <v>41</v>
      </c>
      <c r="K1690" s="14">
        <v>37.520000000000003</v>
      </c>
      <c r="L1690" s="14">
        <v>25</v>
      </c>
      <c r="M1690" s="14">
        <f t="shared" si="2382"/>
        <v>1.5008000000000001</v>
      </c>
      <c r="N1690" s="14" t="s">
        <v>34</v>
      </c>
      <c r="O1690" s="14">
        <v>68</v>
      </c>
      <c r="P1690" s="14"/>
      <c r="Q1690" s="15">
        <f>+L1690*O1690</f>
        <v>1700</v>
      </c>
      <c r="R1690" s="16">
        <v>0</v>
      </c>
      <c r="S1690" s="16">
        <f>+L1690*R1690</f>
        <v>0</v>
      </c>
      <c r="T1690" s="16">
        <f>+Q1690-S1690</f>
        <v>1700</v>
      </c>
      <c r="U1690" s="16">
        <f>+T1690*0.75</f>
        <v>1275</v>
      </c>
      <c r="V1690" s="16">
        <f t="shared" ref="V1690" si="2449">+T1690-U1690</f>
        <v>425</v>
      </c>
      <c r="W1690" s="16"/>
      <c r="X1690" s="17"/>
      <c r="Y1690" s="13"/>
      <c r="Z1690" s="13" t="s">
        <v>35</v>
      </c>
    </row>
    <row r="1691" spans="1:26" x14ac:dyDescent="0.25">
      <c r="A1691" s="11">
        <v>45337</v>
      </c>
      <c r="B1691" s="12" t="s">
        <v>4004</v>
      </c>
      <c r="C1691" s="12" t="s">
        <v>4005</v>
      </c>
      <c r="D1691" s="12" t="s">
        <v>410</v>
      </c>
      <c r="E1691" s="12" t="s">
        <v>29</v>
      </c>
      <c r="F1691" s="12">
        <v>1828</v>
      </c>
      <c r="G1691" s="13" t="s">
        <v>145</v>
      </c>
      <c r="H1691" s="13" t="s">
        <v>93</v>
      </c>
      <c r="I1691" s="13" t="s">
        <v>93</v>
      </c>
      <c r="J1691" s="13" t="s">
        <v>94</v>
      </c>
      <c r="K1691" s="14">
        <v>39.82</v>
      </c>
      <c r="L1691" s="14">
        <v>25</v>
      </c>
      <c r="M1691" s="14">
        <f t="shared" si="2382"/>
        <v>1.5928</v>
      </c>
      <c r="N1691" s="14">
        <v>15</v>
      </c>
      <c r="O1691" s="14" t="s">
        <v>34</v>
      </c>
      <c r="P1691" s="14"/>
      <c r="Q1691" s="16">
        <f>K1691*N1691</f>
        <v>597.29999999999995</v>
      </c>
      <c r="R1691" s="16">
        <v>0</v>
      </c>
      <c r="S1691" s="16">
        <f t="shared" ref="S1691" si="2450">K1691*R1691</f>
        <v>0</v>
      </c>
      <c r="T1691" s="16">
        <f>Q1691-S1691</f>
        <v>597.29999999999995</v>
      </c>
      <c r="U1691" s="16">
        <f>T1691*1</f>
        <v>597.29999999999995</v>
      </c>
      <c r="V1691" s="16">
        <f>T1691-U1691</f>
        <v>0</v>
      </c>
      <c r="W1691" s="16"/>
      <c r="X1691" s="17"/>
      <c r="Y1691" s="13"/>
      <c r="Z1691" s="13" t="s">
        <v>35</v>
      </c>
    </row>
    <row r="1692" spans="1:26" x14ac:dyDescent="0.25">
      <c r="A1692" s="11">
        <v>45337</v>
      </c>
      <c r="B1692" s="12" t="s">
        <v>4006</v>
      </c>
      <c r="C1692" s="12" t="s">
        <v>4007</v>
      </c>
      <c r="D1692" s="12" t="s">
        <v>117</v>
      </c>
      <c r="E1692" s="12" t="s">
        <v>1527</v>
      </c>
      <c r="F1692" s="12" t="s">
        <v>774</v>
      </c>
      <c r="G1692" s="13" t="s">
        <v>46</v>
      </c>
      <c r="H1692" s="13" t="s">
        <v>31</v>
      </c>
      <c r="I1692" s="13" t="s">
        <v>58</v>
      </c>
      <c r="J1692" s="13" t="s">
        <v>59</v>
      </c>
      <c r="K1692" s="14">
        <v>35.42</v>
      </c>
      <c r="L1692" s="14">
        <v>22</v>
      </c>
      <c r="M1692" s="14">
        <f t="shared" si="2382"/>
        <v>1.61</v>
      </c>
      <c r="N1692" s="14">
        <v>45</v>
      </c>
      <c r="O1692" s="14" t="s">
        <v>34</v>
      </c>
      <c r="P1692" s="14">
        <v>50</v>
      </c>
      <c r="Q1692" s="16">
        <f>(+K1692*N1692)-P1692</f>
        <v>1543.9</v>
      </c>
      <c r="R1692" s="16">
        <v>0</v>
      </c>
      <c r="S1692" s="16">
        <f t="shared" ref="S1692" si="2451">+K1692*R1692</f>
        <v>0</v>
      </c>
      <c r="T1692" s="16">
        <f>+Q1692-S1692</f>
        <v>1543.9</v>
      </c>
      <c r="U1692" s="16">
        <f t="shared" ref="U1692" si="2452">+T1692*0</f>
        <v>0</v>
      </c>
      <c r="V1692" s="16">
        <f t="shared" ref="V1692" si="2453">T1692-U1692</f>
        <v>1543.9</v>
      </c>
      <c r="W1692" s="17"/>
      <c r="X1692" s="17"/>
      <c r="Y1692" s="13"/>
      <c r="Z1692" s="13" t="s">
        <v>35</v>
      </c>
    </row>
    <row r="1693" spans="1:26" x14ac:dyDescent="0.25">
      <c r="A1693" s="11">
        <v>45337</v>
      </c>
      <c r="B1693" s="12" t="s">
        <v>4008</v>
      </c>
      <c r="C1693" s="12" t="s">
        <v>4009</v>
      </c>
      <c r="D1693" s="12" t="s">
        <v>100</v>
      </c>
      <c r="E1693" s="12" t="s">
        <v>29</v>
      </c>
      <c r="F1693" s="12">
        <v>2148</v>
      </c>
      <c r="G1693" s="13" t="s">
        <v>101</v>
      </c>
      <c r="H1693" s="13" t="s">
        <v>31</v>
      </c>
      <c r="I1693" s="13" t="s">
        <v>40</v>
      </c>
      <c r="J1693" s="13" t="s">
        <v>41</v>
      </c>
      <c r="K1693" s="14">
        <v>34.36</v>
      </c>
      <c r="L1693" s="14">
        <v>25</v>
      </c>
      <c r="M1693" s="14">
        <f t="shared" si="2382"/>
        <v>1.3744000000000001</v>
      </c>
      <c r="N1693" s="14">
        <v>45</v>
      </c>
      <c r="O1693" s="14" t="s">
        <v>34</v>
      </c>
      <c r="P1693" s="14"/>
      <c r="Q1693" s="15">
        <f>K1693*N1693</f>
        <v>1546.2</v>
      </c>
      <c r="R1693" s="16">
        <v>0</v>
      </c>
      <c r="S1693" s="16">
        <f>K1693*R1693</f>
        <v>0</v>
      </c>
      <c r="T1693" s="16">
        <f>Q1693-S1693</f>
        <v>1546.2</v>
      </c>
      <c r="U1693" s="16">
        <f>T1693*1</f>
        <v>1546.2</v>
      </c>
      <c r="V1693" s="16">
        <f>T1693-U1693</f>
        <v>0</v>
      </c>
      <c r="W1693" s="16"/>
      <c r="X1693" s="17"/>
      <c r="Y1693" s="13"/>
      <c r="Z1693" s="13" t="s">
        <v>35</v>
      </c>
    </row>
    <row r="1694" spans="1:26" x14ac:dyDescent="0.25">
      <c r="A1694" s="11">
        <v>45337</v>
      </c>
      <c r="B1694" s="12" t="s">
        <v>4010</v>
      </c>
      <c r="C1694" s="12" t="s">
        <v>4011</v>
      </c>
      <c r="D1694" s="12" t="s">
        <v>97</v>
      </c>
      <c r="E1694" s="12" t="s">
        <v>29</v>
      </c>
      <c r="F1694" s="12"/>
      <c r="G1694" s="13" t="s">
        <v>282</v>
      </c>
      <c r="H1694" s="13" t="s">
        <v>31</v>
      </c>
      <c r="I1694" s="13" t="s">
        <v>40</v>
      </c>
      <c r="J1694" s="13" t="s">
        <v>41</v>
      </c>
      <c r="K1694" s="14">
        <v>42.44</v>
      </c>
      <c r="L1694" s="14">
        <v>29</v>
      </c>
      <c r="M1694" s="14">
        <f t="shared" si="2382"/>
        <v>1.4634482758620688</v>
      </c>
      <c r="N1694" s="14">
        <v>91</v>
      </c>
      <c r="O1694" s="14" t="s">
        <v>34</v>
      </c>
      <c r="P1694" s="14"/>
      <c r="Q1694" s="15">
        <f>+K1694*N1694</f>
        <v>3862.04</v>
      </c>
      <c r="R1694" s="16">
        <v>40</v>
      </c>
      <c r="S1694" s="16">
        <f t="shared" ref="S1694" si="2454">K1694*R1694</f>
        <v>1697.6</v>
      </c>
      <c r="T1694" s="16">
        <f t="shared" ref="T1694" si="2455">Q1694-S1694</f>
        <v>2164.44</v>
      </c>
      <c r="U1694" s="16">
        <f t="shared" ref="U1694" si="2456">T1694*1</f>
        <v>2164.44</v>
      </c>
      <c r="V1694" s="16">
        <f t="shared" ref="V1694" si="2457">T1694-U1694</f>
        <v>0</v>
      </c>
      <c r="W1694" s="16">
        <f>K1694*36.5</f>
        <v>1549.06</v>
      </c>
      <c r="X1694" s="17"/>
      <c r="Y1694" s="13" t="s">
        <v>57</v>
      </c>
      <c r="Z1694" s="13" t="s">
        <v>283</v>
      </c>
    </row>
    <row r="1695" spans="1:26" x14ac:dyDescent="0.25">
      <c r="A1695" s="11">
        <v>45337</v>
      </c>
      <c r="B1695" s="12" t="s">
        <v>4012</v>
      </c>
      <c r="C1695" s="12" t="s">
        <v>4013</v>
      </c>
      <c r="D1695" s="12" t="s">
        <v>208</v>
      </c>
      <c r="E1695" s="12" t="s">
        <v>29</v>
      </c>
      <c r="F1695" s="12" t="s">
        <v>774</v>
      </c>
      <c r="G1695" s="13" t="s">
        <v>46</v>
      </c>
      <c r="H1695" s="13" t="s">
        <v>93</v>
      </c>
      <c r="I1695" s="13" t="s">
        <v>93</v>
      </c>
      <c r="J1695" s="13" t="s">
        <v>94</v>
      </c>
      <c r="K1695" s="14">
        <v>42.08</v>
      </c>
      <c r="L1695" s="14">
        <v>25</v>
      </c>
      <c r="M1695" s="14">
        <f t="shared" si="2382"/>
        <v>1.6832</v>
      </c>
      <c r="N1695" s="14">
        <v>15</v>
      </c>
      <c r="O1695" s="14" t="s">
        <v>34</v>
      </c>
      <c r="P1695" s="14"/>
      <c r="Q1695" s="15">
        <f t="shared" ref="Q1695" si="2458">+K1695*N1695</f>
        <v>631.19999999999993</v>
      </c>
      <c r="R1695" s="16">
        <v>0</v>
      </c>
      <c r="S1695" s="16">
        <f t="shared" ref="S1695:S1697" si="2459">+K1695*R1695</f>
        <v>0</v>
      </c>
      <c r="T1695" s="16">
        <f t="shared" ref="T1695" si="2460">+Q1695-S1695</f>
        <v>631.19999999999993</v>
      </c>
      <c r="U1695" s="16">
        <f>+T1695*0</f>
        <v>0</v>
      </c>
      <c r="V1695" s="16">
        <f>+T1695-U1695</f>
        <v>631.19999999999993</v>
      </c>
      <c r="W1695" s="16"/>
      <c r="X1695" s="17"/>
      <c r="Y1695" s="13"/>
      <c r="Z1695" s="13" t="s">
        <v>35</v>
      </c>
    </row>
    <row r="1696" spans="1:26" x14ac:dyDescent="0.25">
      <c r="A1696" s="11">
        <v>45337</v>
      </c>
      <c r="B1696" s="12" t="s">
        <v>4014</v>
      </c>
      <c r="C1696" s="12" t="s">
        <v>4015</v>
      </c>
      <c r="D1696" s="12" t="s">
        <v>413</v>
      </c>
      <c r="E1696" s="12" t="s">
        <v>1527</v>
      </c>
      <c r="F1696" s="12" t="s">
        <v>774</v>
      </c>
      <c r="G1696" s="13" t="s">
        <v>46</v>
      </c>
      <c r="H1696" s="13" t="s">
        <v>31</v>
      </c>
      <c r="I1696" s="13" t="s">
        <v>58</v>
      </c>
      <c r="J1696" s="13" t="s">
        <v>59</v>
      </c>
      <c r="K1696" s="14">
        <v>37.24</v>
      </c>
      <c r="L1696" s="14">
        <v>25</v>
      </c>
      <c r="M1696" s="14">
        <f t="shared" si="2382"/>
        <v>1.4896</v>
      </c>
      <c r="N1696" s="14">
        <v>45</v>
      </c>
      <c r="O1696" s="14" t="s">
        <v>34</v>
      </c>
      <c r="P1696" s="14">
        <v>50</v>
      </c>
      <c r="Q1696" s="16">
        <f>(+K1696*N1696)-P1696</f>
        <v>1625.8000000000002</v>
      </c>
      <c r="R1696" s="16">
        <v>0</v>
      </c>
      <c r="S1696" s="16">
        <f t="shared" si="2459"/>
        <v>0</v>
      </c>
      <c r="T1696" s="16">
        <f>+Q1696-S1696</f>
        <v>1625.8000000000002</v>
      </c>
      <c r="U1696" s="16">
        <f t="shared" ref="U1696" si="2461">+T1696*0</f>
        <v>0</v>
      </c>
      <c r="V1696" s="16">
        <f t="shared" ref="V1696" si="2462">T1696-U1696</f>
        <v>1625.8000000000002</v>
      </c>
      <c r="W1696" s="16"/>
      <c r="X1696" s="17"/>
      <c r="Y1696" s="13"/>
      <c r="Z1696" s="13" t="s">
        <v>35</v>
      </c>
    </row>
    <row r="1697" spans="1:26" x14ac:dyDescent="0.25">
      <c r="A1697" s="11">
        <v>45337</v>
      </c>
      <c r="B1697" s="12" t="s">
        <v>4016</v>
      </c>
      <c r="C1697" s="12" t="s">
        <v>4017</v>
      </c>
      <c r="D1697" s="12" t="s">
        <v>56</v>
      </c>
      <c r="E1697" s="12" t="s">
        <v>29</v>
      </c>
      <c r="F1697" s="12" t="s">
        <v>774</v>
      </c>
      <c r="G1697" s="13" t="s">
        <v>46</v>
      </c>
      <c r="H1697" s="13" t="s">
        <v>93</v>
      </c>
      <c r="I1697" s="13" t="s">
        <v>93</v>
      </c>
      <c r="J1697" s="13" t="s">
        <v>94</v>
      </c>
      <c r="K1697" s="14">
        <v>40.94</v>
      </c>
      <c r="L1697" s="14">
        <v>25</v>
      </c>
      <c r="M1697" s="14">
        <f t="shared" si="2382"/>
        <v>1.6375999999999999</v>
      </c>
      <c r="N1697" s="14">
        <v>15</v>
      </c>
      <c r="O1697" s="14" t="s">
        <v>34</v>
      </c>
      <c r="P1697" s="14"/>
      <c r="Q1697" s="15">
        <f t="shared" ref="Q1697" si="2463">+K1697*N1697</f>
        <v>614.09999999999991</v>
      </c>
      <c r="R1697" s="16">
        <v>0</v>
      </c>
      <c r="S1697" s="16">
        <f t="shared" si="2459"/>
        <v>0</v>
      </c>
      <c r="T1697" s="16">
        <f t="shared" ref="T1697" si="2464">+Q1697-S1697</f>
        <v>614.09999999999991</v>
      </c>
      <c r="U1697" s="16">
        <f>+T1697*0</f>
        <v>0</v>
      </c>
      <c r="V1697" s="16">
        <f>+T1697-U1697</f>
        <v>614.09999999999991</v>
      </c>
      <c r="W1697" s="16"/>
      <c r="X1697" s="17"/>
      <c r="Y1697" s="13"/>
      <c r="Z1697" s="13" t="s">
        <v>35</v>
      </c>
    </row>
    <row r="1698" spans="1:26" x14ac:dyDescent="0.25">
      <c r="A1698" s="11">
        <v>45337</v>
      </c>
      <c r="B1698" s="12" t="s">
        <v>4018</v>
      </c>
      <c r="C1698" s="12" t="s">
        <v>4019</v>
      </c>
      <c r="D1698" s="12" t="s">
        <v>531</v>
      </c>
      <c r="E1698" s="12" t="s">
        <v>29</v>
      </c>
      <c r="F1698" s="12">
        <v>8002</v>
      </c>
      <c r="G1698" s="13" t="s">
        <v>101</v>
      </c>
      <c r="H1698" s="13" t="s">
        <v>31</v>
      </c>
      <c r="I1698" s="13" t="s">
        <v>40</v>
      </c>
      <c r="J1698" s="13" t="s">
        <v>41</v>
      </c>
      <c r="K1698" s="14">
        <v>34.9</v>
      </c>
      <c r="L1698" s="14">
        <v>25</v>
      </c>
      <c r="M1698" s="14">
        <f t="shared" si="2382"/>
        <v>1.3959999999999999</v>
      </c>
      <c r="N1698" s="14">
        <v>45</v>
      </c>
      <c r="O1698" s="14" t="s">
        <v>34</v>
      </c>
      <c r="P1698" s="14"/>
      <c r="Q1698" s="15">
        <f>K1698*N1698</f>
        <v>1570.5</v>
      </c>
      <c r="R1698" s="16">
        <v>0</v>
      </c>
      <c r="S1698" s="16">
        <f>K1698*R1698</f>
        <v>0</v>
      </c>
      <c r="T1698" s="16">
        <f>Q1698-S1698</f>
        <v>1570.5</v>
      </c>
      <c r="U1698" s="16">
        <f>T1698*1</f>
        <v>1570.5</v>
      </c>
      <c r="V1698" s="16">
        <f>T1698-U1698</f>
        <v>0</v>
      </c>
      <c r="W1698" s="16"/>
      <c r="X1698" s="17"/>
      <c r="Y1698" s="13"/>
      <c r="Z1698" s="13" t="s">
        <v>35</v>
      </c>
    </row>
    <row r="1699" spans="1:26" x14ac:dyDescent="0.25">
      <c r="A1699" s="11">
        <v>45337</v>
      </c>
      <c r="B1699" s="12" t="s">
        <v>4020</v>
      </c>
      <c r="C1699" s="12" t="s">
        <v>4021</v>
      </c>
      <c r="D1699" s="12" t="s">
        <v>144</v>
      </c>
      <c r="E1699" s="12" t="s">
        <v>29</v>
      </c>
      <c r="F1699" s="12">
        <v>1829</v>
      </c>
      <c r="G1699" s="13" t="s">
        <v>145</v>
      </c>
      <c r="H1699" s="13" t="s">
        <v>31</v>
      </c>
      <c r="I1699" s="13" t="s">
        <v>69</v>
      </c>
      <c r="J1699" s="13" t="s">
        <v>70</v>
      </c>
      <c r="K1699" s="14">
        <v>37.82</v>
      </c>
      <c r="L1699" s="14">
        <v>25</v>
      </c>
      <c r="M1699" s="14">
        <f t="shared" si="2382"/>
        <v>1.5127999999999999</v>
      </c>
      <c r="N1699" s="14">
        <v>48</v>
      </c>
      <c r="O1699" s="14" t="s">
        <v>34</v>
      </c>
      <c r="P1699" s="14"/>
      <c r="Q1699" s="16">
        <f>K1699*N1699</f>
        <v>1815.3600000000001</v>
      </c>
      <c r="R1699" s="16">
        <v>0</v>
      </c>
      <c r="S1699" s="16">
        <f t="shared" ref="S1699:S1705" si="2465">K1699*R1699</f>
        <v>0</v>
      </c>
      <c r="T1699" s="16">
        <f>Q1699-S1699</f>
        <v>1815.3600000000001</v>
      </c>
      <c r="U1699" s="16">
        <f>T1699*1</f>
        <v>1815.3600000000001</v>
      </c>
      <c r="V1699" s="16">
        <f>T1699-U1699</f>
        <v>0</v>
      </c>
      <c r="W1699" s="16"/>
      <c r="X1699" s="17"/>
      <c r="Y1699" s="13"/>
      <c r="Z1699" s="13" t="s">
        <v>35</v>
      </c>
    </row>
    <row r="1700" spans="1:26" x14ac:dyDescent="0.25">
      <c r="A1700" s="11">
        <v>45337</v>
      </c>
      <c r="B1700" s="12" t="s">
        <v>4022</v>
      </c>
      <c r="C1700" s="12" t="s">
        <v>4023</v>
      </c>
      <c r="D1700" s="12" t="s">
        <v>353</v>
      </c>
      <c r="E1700" s="12" t="s">
        <v>29</v>
      </c>
      <c r="F1700" s="12">
        <v>624</v>
      </c>
      <c r="G1700" s="13" t="s">
        <v>101</v>
      </c>
      <c r="H1700" s="13" t="s">
        <v>31</v>
      </c>
      <c r="I1700" s="13" t="s">
        <v>40</v>
      </c>
      <c r="J1700" s="13" t="s">
        <v>41</v>
      </c>
      <c r="K1700" s="14">
        <v>32.42</v>
      </c>
      <c r="L1700" s="14">
        <v>25</v>
      </c>
      <c r="M1700" s="14">
        <f t="shared" si="2382"/>
        <v>1.2968000000000002</v>
      </c>
      <c r="N1700" s="14">
        <v>45</v>
      </c>
      <c r="O1700" s="14" t="s">
        <v>34</v>
      </c>
      <c r="P1700" s="14"/>
      <c r="Q1700" s="15">
        <f t="shared" ref="Q1700:Q1703" si="2466">K1700*N1700</f>
        <v>1458.9</v>
      </c>
      <c r="R1700" s="16">
        <v>0</v>
      </c>
      <c r="S1700" s="16">
        <f t="shared" si="2465"/>
        <v>0</v>
      </c>
      <c r="T1700" s="16">
        <f t="shared" ref="T1700:T1703" si="2467">Q1700-S1700</f>
        <v>1458.9</v>
      </c>
      <c r="U1700" s="16">
        <f t="shared" ref="U1700:U1703" si="2468">T1700*1</f>
        <v>1458.9</v>
      </c>
      <c r="V1700" s="16">
        <f t="shared" ref="V1700:V1703" si="2469">T1700-U1700</f>
        <v>0</v>
      </c>
      <c r="W1700" s="16"/>
      <c r="X1700" s="17"/>
      <c r="Y1700" s="13"/>
      <c r="Z1700" s="13" t="s">
        <v>35</v>
      </c>
    </row>
    <row r="1701" spans="1:26" x14ac:dyDescent="0.25">
      <c r="A1701" s="11">
        <v>45337</v>
      </c>
      <c r="B1701" s="12" t="s">
        <v>4024</v>
      </c>
      <c r="C1701" s="12" t="s">
        <v>4025</v>
      </c>
      <c r="D1701" s="12" t="s">
        <v>100</v>
      </c>
      <c r="E1701" s="12" t="s">
        <v>29</v>
      </c>
      <c r="F1701" s="12">
        <v>2149</v>
      </c>
      <c r="G1701" s="13" t="s">
        <v>101</v>
      </c>
      <c r="H1701" s="13" t="s">
        <v>31</v>
      </c>
      <c r="I1701" s="13" t="s">
        <v>40</v>
      </c>
      <c r="J1701" s="13" t="s">
        <v>41</v>
      </c>
      <c r="K1701" s="14">
        <v>34.74</v>
      </c>
      <c r="L1701" s="14">
        <v>25</v>
      </c>
      <c r="M1701" s="14">
        <f t="shared" si="2382"/>
        <v>1.3896000000000002</v>
      </c>
      <c r="N1701" s="14">
        <v>45</v>
      </c>
      <c r="O1701" s="14" t="s">
        <v>34</v>
      </c>
      <c r="P1701" s="14"/>
      <c r="Q1701" s="15">
        <f t="shared" si="2466"/>
        <v>1563.3000000000002</v>
      </c>
      <c r="R1701" s="16">
        <v>0</v>
      </c>
      <c r="S1701" s="16">
        <f t="shared" si="2465"/>
        <v>0</v>
      </c>
      <c r="T1701" s="16">
        <f t="shared" si="2467"/>
        <v>1563.3000000000002</v>
      </c>
      <c r="U1701" s="16">
        <f t="shared" si="2468"/>
        <v>1563.3000000000002</v>
      </c>
      <c r="V1701" s="16">
        <f t="shared" si="2469"/>
        <v>0</v>
      </c>
      <c r="W1701" s="17"/>
      <c r="X1701" s="17"/>
      <c r="Y1701" s="13"/>
      <c r="Z1701" s="13" t="s">
        <v>35</v>
      </c>
    </row>
    <row r="1702" spans="1:26" x14ac:dyDescent="0.25">
      <c r="A1702" s="11">
        <v>45337</v>
      </c>
      <c r="B1702" s="12" t="s">
        <v>4026</v>
      </c>
      <c r="C1702" s="12" t="s">
        <v>4027</v>
      </c>
      <c r="D1702" s="12" t="s">
        <v>531</v>
      </c>
      <c r="E1702" s="12" t="s">
        <v>29</v>
      </c>
      <c r="F1702" s="12">
        <v>8003</v>
      </c>
      <c r="G1702" s="13" t="s">
        <v>101</v>
      </c>
      <c r="H1702" s="13" t="s">
        <v>31</v>
      </c>
      <c r="I1702" s="13" t="s">
        <v>40</v>
      </c>
      <c r="J1702" s="13" t="s">
        <v>41</v>
      </c>
      <c r="K1702" s="14">
        <v>35.72</v>
      </c>
      <c r="L1702" s="14">
        <v>25</v>
      </c>
      <c r="M1702" s="14">
        <f t="shared" si="2382"/>
        <v>1.4287999999999998</v>
      </c>
      <c r="N1702" s="14">
        <v>45</v>
      </c>
      <c r="O1702" s="14" t="s">
        <v>34</v>
      </c>
      <c r="P1702" s="14"/>
      <c r="Q1702" s="15">
        <f t="shared" si="2466"/>
        <v>1607.3999999999999</v>
      </c>
      <c r="R1702" s="16">
        <v>0</v>
      </c>
      <c r="S1702" s="16">
        <f t="shared" si="2465"/>
        <v>0</v>
      </c>
      <c r="T1702" s="16">
        <f t="shared" si="2467"/>
        <v>1607.3999999999999</v>
      </c>
      <c r="U1702" s="16">
        <f t="shared" si="2468"/>
        <v>1607.3999999999999</v>
      </c>
      <c r="V1702" s="16">
        <f t="shared" si="2469"/>
        <v>0</v>
      </c>
      <c r="W1702" s="16"/>
      <c r="X1702" s="17"/>
      <c r="Y1702" s="13"/>
      <c r="Z1702" s="13" t="s">
        <v>35</v>
      </c>
    </row>
    <row r="1703" spans="1:26" x14ac:dyDescent="0.25">
      <c r="A1703" s="11">
        <v>45337</v>
      </c>
      <c r="B1703" s="12" t="s">
        <v>4028</v>
      </c>
      <c r="C1703" s="12" t="s">
        <v>4029</v>
      </c>
      <c r="D1703" s="12" t="s">
        <v>100</v>
      </c>
      <c r="E1703" s="12" t="s">
        <v>29</v>
      </c>
      <c r="F1703" s="12">
        <v>701</v>
      </c>
      <c r="G1703" s="13" t="s">
        <v>101</v>
      </c>
      <c r="H1703" s="13" t="s">
        <v>31</v>
      </c>
      <c r="I1703" s="13" t="s">
        <v>40</v>
      </c>
      <c r="J1703" s="13" t="s">
        <v>41</v>
      </c>
      <c r="K1703" s="14">
        <v>34.76</v>
      </c>
      <c r="L1703" s="14">
        <v>25</v>
      </c>
      <c r="M1703" s="14">
        <f t="shared" si="2382"/>
        <v>1.3903999999999999</v>
      </c>
      <c r="N1703" s="14">
        <v>45</v>
      </c>
      <c r="O1703" s="14" t="s">
        <v>34</v>
      </c>
      <c r="P1703" s="14"/>
      <c r="Q1703" s="15">
        <f t="shared" si="2466"/>
        <v>1564.1999999999998</v>
      </c>
      <c r="R1703" s="16">
        <v>0</v>
      </c>
      <c r="S1703" s="16">
        <f t="shared" si="2465"/>
        <v>0</v>
      </c>
      <c r="T1703" s="16">
        <f t="shared" si="2467"/>
        <v>1564.1999999999998</v>
      </c>
      <c r="U1703" s="16">
        <f t="shared" si="2468"/>
        <v>1564.1999999999998</v>
      </c>
      <c r="V1703" s="16">
        <f t="shared" si="2469"/>
        <v>0</v>
      </c>
      <c r="W1703" s="16"/>
      <c r="X1703" s="17"/>
      <c r="Y1703" s="13"/>
      <c r="Z1703" s="13" t="s">
        <v>35</v>
      </c>
    </row>
    <row r="1704" spans="1:26" x14ac:dyDescent="0.25">
      <c r="A1704" s="11">
        <v>45338</v>
      </c>
      <c r="B1704" s="12" t="s">
        <v>4030</v>
      </c>
      <c r="C1704" s="12" t="s">
        <v>4031</v>
      </c>
      <c r="D1704" s="12" t="s">
        <v>144</v>
      </c>
      <c r="E1704" s="12" t="s">
        <v>29</v>
      </c>
      <c r="F1704" s="12">
        <v>1830</v>
      </c>
      <c r="G1704" s="13" t="s">
        <v>145</v>
      </c>
      <c r="H1704" s="13" t="s">
        <v>31</v>
      </c>
      <c r="I1704" s="13" t="s">
        <v>40</v>
      </c>
      <c r="J1704" s="13" t="s">
        <v>41</v>
      </c>
      <c r="K1704" s="14">
        <v>38.82</v>
      </c>
      <c r="L1704" s="14">
        <v>25</v>
      </c>
      <c r="M1704" s="14">
        <f t="shared" si="2382"/>
        <v>1.5528</v>
      </c>
      <c r="N1704" s="14">
        <v>46</v>
      </c>
      <c r="O1704" s="14" t="s">
        <v>34</v>
      </c>
      <c r="P1704" s="14"/>
      <c r="Q1704" s="16">
        <f>K1704*N1704</f>
        <v>1785.72</v>
      </c>
      <c r="R1704" s="16">
        <v>0</v>
      </c>
      <c r="S1704" s="16">
        <f t="shared" si="2465"/>
        <v>0</v>
      </c>
      <c r="T1704" s="16">
        <f>Q1704-S1704</f>
        <v>1785.72</v>
      </c>
      <c r="U1704" s="16">
        <f>T1704*1</f>
        <v>1785.72</v>
      </c>
      <c r="V1704" s="16">
        <f>T1704-U1704</f>
        <v>0</v>
      </c>
      <c r="W1704" s="16"/>
      <c r="X1704" s="17"/>
      <c r="Y1704" s="13"/>
      <c r="Z1704" s="13" t="s">
        <v>35</v>
      </c>
    </row>
    <row r="1705" spans="1:26" x14ac:dyDescent="0.25">
      <c r="A1705" s="11">
        <v>45338</v>
      </c>
      <c r="B1705" s="12" t="s">
        <v>4032</v>
      </c>
      <c r="C1705" s="12" t="s">
        <v>4033</v>
      </c>
      <c r="D1705" s="12" t="s">
        <v>68</v>
      </c>
      <c r="E1705" s="12" t="s">
        <v>29</v>
      </c>
      <c r="F1705" s="12"/>
      <c r="G1705" s="13" t="s">
        <v>63</v>
      </c>
      <c r="H1705" s="13" t="s">
        <v>31</v>
      </c>
      <c r="I1705" s="13" t="s">
        <v>69</v>
      </c>
      <c r="J1705" s="13" t="s">
        <v>70</v>
      </c>
      <c r="K1705" s="14">
        <v>42.8</v>
      </c>
      <c r="L1705" s="14">
        <v>29</v>
      </c>
      <c r="M1705" s="14">
        <f t="shared" si="2382"/>
        <v>1.4758620689655171</v>
      </c>
      <c r="N1705" s="14">
        <v>87</v>
      </c>
      <c r="O1705" s="14" t="s">
        <v>34</v>
      </c>
      <c r="P1705" s="14"/>
      <c r="Q1705" s="16">
        <f t="shared" ref="Q1705" si="2470">K1705*N1705</f>
        <v>3723.6</v>
      </c>
      <c r="R1705" s="16">
        <v>38</v>
      </c>
      <c r="S1705" s="16">
        <f t="shared" si="2465"/>
        <v>1626.3999999999999</v>
      </c>
      <c r="T1705" s="16">
        <f t="shared" ref="T1705" si="2471">Q1705-S1705</f>
        <v>2097.1999999999998</v>
      </c>
      <c r="U1705" s="16">
        <f>T1705*1</f>
        <v>2097.1999999999998</v>
      </c>
      <c r="V1705" s="16">
        <f t="shared" ref="V1705" si="2472">T1705-U1705</f>
        <v>0</v>
      </c>
      <c r="W1705" s="16">
        <f>K1705*36</f>
        <v>1540.8</v>
      </c>
      <c r="X1705" s="17"/>
      <c r="Y1705" s="13" t="s">
        <v>64</v>
      </c>
      <c r="Z1705" s="13" t="s">
        <v>271</v>
      </c>
    </row>
    <row r="1706" spans="1:26" x14ac:dyDescent="0.25">
      <c r="A1706" s="11">
        <v>45338</v>
      </c>
      <c r="B1706" s="12" t="s">
        <v>4034</v>
      </c>
      <c r="C1706" s="12" t="s">
        <v>4035</v>
      </c>
      <c r="D1706" s="12" t="s">
        <v>3656</v>
      </c>
      <c r="E1706" s="12" t="s">
        <v>29</v>
      </c>
      <c r="F1706" s="12" t="s">
        <v>45</v>
      </c>
      <c r="G1706" s="13" t="s">
        <v>46</v>
      </c>
      <c r="H1706" s="13" t="s">
        <v>93</v>
      </c>
      <c r="I1706" s="13" t="s">
        <v>93</v>
      </c>
      <c r="J1706" s="13" t="s">
        <v>94</v>
      </c>
      <c r="K1706" s="14">
        <v>16.86</v>
      </c>
      <c r="L1706" s="14">
        <v>10</v>
      </c>
      <c r="M1706" s="14">
        <f t="shared" si="2382"/>
        <v>1.6859999999999999</v>
      </c>
      <c r="N1706" s="14">
        <v>15</v>
      </c>
      <c r="O1706" s="14" t="s">
        <v>34</v>
      </c>
      <c r="P1706" s="14"/>
      <c r="Q1706" s="15">
        <f t="shared" ref="Q1706" si="2473">+K1706*N1706</f>
        <v>252.89999999999998</v>
      </c>
      <c r="R1706" s="16">
        <v>0</v>
      </c>
      <c r="S1706" s="16">
        <f t="shared" ref="S1706" si="2474">+K1706*R1706</f>
        <v>0</v>
      </c>
      <c r="T1706" s="16">
        <f t="shared" ref="T1706" si="2475">+Q1706-S1706</f>
        <v>252.89999999999998</v>
      </c>
      <c r="U1706" s="16">
        <f>+T1706*0</f>
        <v>0</v>
      </c>
      <c r="V1706" s="16">
        <f>+T1706-U1706</f>
        <v>252.89999999999998</v>
      </c>
      <c r="W1706" s="16"/>
      <c r="X1706" s="17"/>
      <c r="Y1706" s="13"/>
      <c r="Z1706" s="13" t="s">
        <v>35</v>
      </c>
    </row>
    <row r="1707" spans="1:26" x14ac:dyDescent="0.25">
      <c r="A1707" s="11">
        <v>45338</v>
      </c>
      <c r="B1707" s="12" t="s">
        <v>4036</v>
      </c>
      <c r="C1707" s="12" t="s">
        <v>4037</v>
      </c>
      <c r="D1707" s="12" t="s">
        <v>100</v>
      </c>
      <c r="E1707" s="12" t="s">
        <v>29</v>
      </c>
      <c r="F1707" s="12">
        <v>702</v>
      </c>
      <c r="G1707" s="13" t="s">
        <v>101</v>
      </c>
      <c r="H1707" s="13" t="s">
        <v>31</v>
      </c>
      <c r="I1707" s="13" t="s">
        <v>69</v>
      </c>
      <c r="J1707" s="13" t="s">
        <v>70</v>
      </c>
      <c r="K1707" s="14">
        <v>35.54</v>
      </c>
      <c r="L1707" s="14">
        <v>25</v>
      </c>
      <c r="M1707" s="14">
        <f t="shared" si="2382"/>
        <v>1.4216</v>
      </c>
      <c r="N1707" s="14">
        <v>46</v>
      </c>
      <c r="O1707" s="14" t="s">
        <v>34</v>
      </c>
      <c r="P1707" s="14"/>
      <c r="Q1707" s="15">
        <f>K1707*N1707</f>
        <v>1634.84</v>
      </c>
      <c r="R1707" s="16">
        <v>0</v>
      </c>
      <c r="S1707" s="16">
        <f>K1707*R1707</f>
        <v>0</v>
      </c>
      <c r="T1707" s="16">
        <f t="shared" ref="T1707:T1709" si="2476">Q1707-S1707</f>
        <v>1634.84</v>
      </c>
      <c r="U1707" s="16">
        <f t="shared" ref="U1707:U1709" si="2477">T1707*1</f>
        <v>1634.84</v>
      </c>
      <c r="V1707" s="16">
        <f t="shared" ref="V1707:V1709" si="2478">T1707-U1707</f>
        <v>0</v>
      </c>
      <c r="W1707" s="16"/>
      <c r="X1707" s="17"/>
      <c r="Y1707" s="13"/>
      <c r="Z1707" s="13" t="s">
        <v>35</v>
      </c>
    </row>
    <row r="1708" spans="1:26" x14ac:dyDescent="0.25">
      <c r="A1708" s="11">
        <v>45338</v>
      </c>
      <c r="B1708" s="12" t="s">
        <v>4038</v>
      </c>
      <c r="C1708" s="12" t="s">
        <v>4039</v>
      </c>
      <c r="D1708" s="12" t="s">
        <v>531</v>
      </c>
      <c r="E1708" s="12" t="s">
        <v>29</v>
      </c>
      <c r="F1708" s="12">
        <v>8004</v>
      </c>
      <c r="G1708" s="13" t="s">
        <v>101</v>
      </c>
      <c r="H1708" s="13" t="s">
        <v>31</v>
      </c>
      <c r="I1708" s="13" t="s">
        <v>40</v>
      </c>
      <c r="J1708" s="13" t="s">
        <v>41</v>
      </c>
      <c r="K1708" s="14">
        <v>37.36</v>
      </c>
      <c r="L1708" s="14">
        <v>25</v>
      </c>
      <c r="M1708" s="14">
        <f t="shared" si="2382"/>
        <v>1.4944</v>
      </c>
      <c r="N1708" s="14">
        <v>45</v>
      </c>
      <c r="O1708" s="14" t="s">
        <v>34</v>
      </c>
      <c r="P1708" s="14"/>
      <c r="Q1708" s="15">
        <f t="shared" ref="Q1708:Q1709" si="2479">K1708*N1708</f>
        <v>1681.2</v>
      </c>
      <c r="R1708" s="16">
        <v>0</v>
      </c>
      <c r="S1708" s="16">
        <f t="shared" ref="S1708:S1709" si="2480">K1708*R1708</f>
        <v>0</v>
      </c>
      <c r="T1708" s="16">
        <f t="shared" si="2476"/>
        <v>1681.2</v>
      </c>
      <c r="U1708" s="16">
        <f t="shared" si="2477"/>
        <v>1681.2</v>
      </c>
      <c r="V1708" s="16">
        <f t="shared" si="2478"/>
        <v>0</v>
      </c>
      <c r="W1708" s="16"/>
      <c r="X1708" s="17"/>
      <c r="Y1708" s="13"/>
      <c r="Z1708" s="13" t="s">
        <v>35</v>
      </c>
    </row>
    <row r="1709" spans="1:26" x14ac:dyDescent="0.25">
      <c r="A1709" s="11">
        <v>45338</v>
      </c>
      <c r="B1709" s="12" t="s">
        <v>4040</v>
      </c>
      <c r="C1709" s="12" t="s">
        <v>4041</v>
      </c>
      <c r="D1709" s="12" t="s">
        <v>394</v>
      </c>
      <c r="E1709" s="12" t="s">
        <v>29</v>
      </c>
      <c r="F1709" s="12">
        <v>6826</v>
      </c>
      <c r="G1709" s="13" t="s">
        <v>101</v>
      </c>
      <c r="H1709" s="13" t="s">
        <v>31</v>
      </c>
      <c r="I1709" s="13" t="s">
        <v>40</v>
      </c>
      <c r="J1709" s="13" t="s">
        <v>41</v>
      </c>
      <c r="K1709" s="14">
        <v>34.68</v>
      </c>
      <c r="L1709" s="14">
        <v>25</v>
      </c>
      <c r="M1709" s="14">
        <f t="shared" si="2382"/>
        <v>1.3872</v>
      </c>
      <c r="N1709" s="14">
        <v>45</v>
      </c>
      <c r="O1709" s="14" t="s">
        <v>34</v>
      </c>
      <c r="P1709" s="14"/>
      <c r="Q1709" s="15">
        <f t="shared" si="2479"/>
        <v>1560.6</v>
      </c>
      <c r="R1709" s="16">
        <v>0</v>
      </c>
      <c r="S1709" s="16">
        <f t="shared" si="2480"/>
        <v>0</v>
      </c>
      <c r="T1709" s="16">
        <f t="shared" si="2476"/>
        <v>1560.6</v>
      </c>
      <c r="U1709" s="16">
        <f t="shared" si="2477"/>
        <v>1560.6</v>
      </c>
      <c r="V1709" s="16">
        <f t="shared" si="2478"/>
        <v>0</v>
      </c>
      <c r="W1709" s="16"/>
      <c r="X1709" s="17"/>
      <c r="Y1709" s="13"/>
      <c r="Z1709" s="13" t="s">
        <v>35</v>
      </c>
    </row>
    <row r="1710" spans="1:26" x14ac:dyDescent="0.25">
      <c r="A1710" s="11">
        <v>45338</v>
      </c>
      <c r="B1710" s="12" t="s">
        <v>4042</v>
      </c>
      <c r="C1710" s="12" t="s">
        <v>4043</v>
      </c>
      <c r="D1710" s="12" t="s">
        <v>68</v>
      </c>
      <c r="E1710" s="12" t="s">
        <v>29</v>
      </c>
      <c r="F1710" s="12">
        <v>549</v>
      </c>
      <c r="G1710" s="13" t="s">
        <v>64</v>
      </c>
      <c r="H1710" s="13" t="s">
        <v>31</v>
      </c>
      <c r="I1710" s="13" t="s">
        <v>40</v>
      </c>
      <c r="J1710" s="13" t="s">
        <v>41</v>
      </c>
      <c r="K1710" s="14">
        <v>38.159999999999997</v>
      </c>
      <c r="L1710" s="14">
        <v>25</v>
      </c>
      <c r="M1710" s="14">
        <f t="shared" ref="M1710:M1773" si="2481">+K1710/L1710</f>
        <v>1.5263999999999998</v>
      </c>
      <c r="N1710" s="14" t="s">
        <v>34</v>
      </c>
      <c r="O1710" s="14">
        <v>70</v>
      </c>
      <c r="P1710" s="14"/>
      <c r="Q1710" s="15">
        <f>L1710*O1710</f>
        <v>1750</v>
      </c>
      <c r="R1710" s="16">
        <v>0</v>
      </c>
      <c r="S1710" s="16">
        <f>L1710*R1710</f>
        <v>0</v>
      </c>
      <c r="T1710" s="16">
        <f>Q1710-S1710</f>
        <v>1750</v>
      </c>
      <c r="U1710" s="16">
        <f>T1710*0</f>
        <v>0</v>
      </c>
      <c r="V1710" s="16">
        <f>T1710-U1710</f>
        <v>1750</v>
      </c>
      <c r="W1710" s="16"/>
      <c r="X1710" s="17"/>
      <c r="Y1710" s="13"/>
      <c r="Z1710" s="13" t="s">
        <v>35</v>
      </c>
    </row>
    <row r="1711" spans="1:26" x14ac:dyDescent="0.25">
      <c r="A1711" s="11">
        <v>45338</v>
      </c>
      <c r="B1711" s="12" t="s">
        <v>4044</v>
      </c>
      <c r="C1711" s="12" t="s">
        <v>4045</v>
      </c>
      <c r="D1711" s="12" t="s">
        <v>144</v>
      </c>
      <c r="E1711" s="12" t="s">
        <v>29</v>
      </c>
      <c r="F1711" s="12">
        <v>1831</v>
      </c>
      <c r="G1711" s="13" t="s">
        <v>145</v>
      </c>
      <c r="H1711" s="13" t="s">
        <v>31</v>
      </c>
      <c r="I1711" s="13" t="s">
        <v>58</v>
      </c>
      <c r="J1711" s="13" t="s">
        <v>59</v>
      </c>
      <c r="K1711" s="14">
        <v>41.18</v>
      </c>
      <c r="L1711" s="14">
        <v>25</v>
      </c>
      <c r="M1711" s="14">
        <f t="shared" si="2481"/>
        <v>1.6472</v>
      </c>
      <c r="N1711" s="14">
        <v>43</v>
      </c>
      <c r="O1711" s="14" t="s">
        <v>34</v>
      </c>
      <c r="P1711" s="14"/>
      <c r="Q1711" s="16">
        <f>K1711*N1711</f>
        <v>1770.74</v>
      </c>
      <c r="R1711" s="16">
        <v>0</v>
      </c>
      <c r="S1711" s="16">
        <f t="shared" ref="S1711" si="2482">K1711*R1711</f>
        <v>0</v>
      </c>
      <c r="T1711" s="16">
        <f>Q1711-S1711</f>
        <v>1770.74</v>
      </c>
      <c r="U1711" s="16">
        <f>T1711*1</f>
        <v>1770.74</v>
      </c>
      <c r="V1711" s="16">
        <f>T1711-U1711</f>
        <v>0</v>
      </c>
      <c r="W1711" s="16"/>
      <c r="X1711" s="17"/>
      <c r="Y1711" s="13"/>
      <c r="Z1711" s="13" t="s">
        <v>35</v>
      </c>
    </row>
    <row r="1712" spans="1:26" x14ac:dyDescent="0.25">
      <c r="A1712" s="11">
        <v>45338</v>
      </c>
      <c r="B1712" s="12" t="s">
        <v>4046</v>
      </c>
      <c r="C1712" s="12" t="s">
        <v>4047</v>
      </c>
      <c r="D1712" s="12" t="s">
        <v>104</v>
      </c>
      <c r="E1712" s="12" t="s">
        <v>29</v>
      </c>
      <c r="F1712" s="12" t="s">
        <v>45</v>
      </c>
      <c r="G1712" s="13" t="s">
        <v>46</v>
      </c>
      <c r="H1712" s="13" t="s">
        <v>93</v>
      </c>
      <c r="I1712" s="13" t="s">
        <v>93</v>
      </c>
      <c r="J1712" s="13" t="s">
        <v>94</v>
      </c>
      <c r="K1712" s="14">
        <v>35.56</v>
      </c>
      <c r="L1712" s="14">
        <v>25</v>
      </c>
      <c r="M1712" s="14">
        <f t="shared" si="2481"/>
        <v>1.4224000000000001</v>
      </c>
      <c r="N1712" s="14">
        <v>15</v>
      </c>
      <c r="O1712" s="14" t="s">
        <v>34</v>
      </c>
      <c r="P1712" s="14"/>
      <c r="Q1712" s="15">
        <f t="shared" ref="Q1712" si="2483">+K1712*N1712</f>
        <v>533.40000000000009</v>
      </c>
      <c r="R1712" s="16">
        <v>0</v>
      </c>
      <c r="S1712" s="16">
        <f t="shared" ref="S1712:S1713" si="2484">+K1712*R1712</f>
        <v>0</v>
      </c>
      <c r="T1712" s="16">
        <f t="shared" ref="T1712" si="2485">+Q1712-S1712</f>
        <v>533.40000000000009</v>
      </c>
      <c r="U1712" s="16">
        <f>+T1712*0</f>
        <v>0</v>
      </c>
      <c r="V1712" s="16">
        <f>+T1712-U1712</f>
        <v>533.40000000000009</v>
      </c>
      <c r="W1712" s="17"/>
      <c r="X1712" s="17"/>
      <c r="Y1712" s="13"/>
      <c r="Z1712" s="13" t="s">
        <v>35</v>
      </c>
    </row>
    <row r="1713" spans="1:26" x14ac:dyDescent="0.25">
      <c r="A1713" s="11">
        <v>45338</v>
      </c>
      <c r="B1713" s="12" t="s">
        <v>4048</v>
      </c>
      <c r="C1713" s="12" t="s">
        <v>4049</v>
      </c>
      <c r="D1713" s="12" t="s">
        <v>2451</v>
      </c>
      <c r="E1713" s="12" t="s">
        <v>1527</v>
      </c>
      <c r="F1713" s="12" t="s">
        <v>45</v>
      </c>
      <c r="G1713" s="13" t="s">
        <v>46</v>
      </c>
      <c r="H1713" s="13" t="s">
        <v>31</v>
      </c>
      <c r="I1713" s="13" t="s">
        <v>69</v>
      </c>
      <c r="J1713" s="13" t="s">
        <v>70</v>
      </c>
      <c r="K1713" s="14">
        <v>40.200000000000003</v>
      </c>
      <c r="L1713" s="14">
        <v>27</v>
      </c>
      <c r="M1713" s="14">
        <f t="shared" si="2481"/>
        <v>1.4888888888888889</v>
      </c>
      <c r="N1713" s="14">
        <v>46</v>
      </c>
      <c r="O1713" s="14" t="s">
        <v>34</v>
      </c>
      <c r="P1713" s="14">
        <v>50</v>
      </c>
      <c r="Q1713" s="16">
        <f>(+K1713*N1713)-P1713</f>
        <v>1799.2</v>
      </c>
      <c r="R1713" s="16">
        <v>0</v>
      </c>
      <c r="S1713" s="16">
        <f t="shared" si="2484"/>
        <v>0</v>
      </c>
      <c r="T1713" s="16">
        <f>+Q1713-S1713</f>
        <v>1799.2</v>
      </c>
      <c r="U1713" s="16">
        <f t="shared" ref="U1713" si="2486">+T1713*0</f>
        <v>0</v>
      </c>
      <c r="V1713" s="16">
        <f t="shared" ref="V1713:V1714" si="2487">T1713-U1713</f>
        <v>1799.2</v>
      </c>
      <c r="W1713" s="16"/>
      <c r="X1713" s="17"/>
      <c r="Y1713" s="13"/>
      <c r="Z1713" s="13" t="s">
        <v>35</v>
      </c>
    </row>
    <row r="1714" spans="1:26" x14ac:dyDescent="0.25">
      <c r="A1714" s="11">
        <v>45338</v>
      </c>
      <c r="B1714" s="12" t="s">
        <v>4050</v>
      </c>
      <c r="C1714" s="12" t="s">
        <v>4051</v>
      </c>
      <c r="D1714" s="12" t="s">
        <v>100</v>
      </c>
      <c r="E1714" s="12" t="s">
        <v>29</v>
      </c>
      <c r="F1714" s="12">
        <v>704</v>
      </c>
      <c r="G1714" s="13" t="s">
        <v>101</v>
      </c>
      <c r="H1714" s="13" t="s">
        <v>31</v>
      </c>
      <c r="I1714" s="13" t="s">
        <v>69</v>
      </c>
      <c r="J1714" s="13" t="s">
        <v>70</v>
      </c>
      <c r="K1714" s="14">
        <v>35.880000000000003</v>
      </c>
      <c r="L1714" s="14">
        <v>25</v>
      </c>
      <c r="M1714" s="14">
        <f t="shared" si="2481"/>
        <v>1.4352</v>
      </c>
      <c r="N1714" s="14">
        <v>46</v>
      </c>
      <c r="O1714" s="14" t="s">
        <v>34</v>
      </c>
      <c r="P1714" s="14"/>
      <c r="Q1714" s="15">
        <f>K1714*N1714</f>
        <v>1650.48</v>
      </c>
      <c r="R1714" s="16">
        <v>0</v>
      </c>
      <c r="S1714" s="16">
        <f>K1714*R1714</f>
        <v>0</v>
      </c>
      <c r="T1714" s="16">
        <f t="shared" ref="T1714" si="2488">Q1714-S1714</f>
        <v>1650.48</v>
      </c>
      <c r="U1714" s="16">
        <f t="shared" ref="U1714" si="2489">T1714*1</f>
        <v>1650.48</v>
      </c>
      <c r="V1714" s="16">
        <f t="shared" si="2487"/>
        <v>0</v>
      </c>
      <c r="W1714" s="16"/>
      <c r="X1714" s="17"/>
      <c r="Y1714" s="13"/>
      <c r="Z1714" s="13" t="s">
        <v>35</v>
      </c>
    </row>
    <row r="1715" spans="1:26" x14ac:dyDescent="0.25">
      <c r="A1715" s="11">
        <v>45338</v>
      </c>
      <c r="B1715" s="12" t="s">
        <v>4052</v>
      </c>
      <c r="C1715" s="12" t="s">
        <v>4053</v>
      </c>
      <c r="D1715" s="12" t="s">
        <v>410</v>
      </c>
      <c r="E1715" s="12" t="s">
        <v>29</v>
      </c>
      <c r="F1715" s="12">
        <v>1832</v>
      </c>
      <c r="G1715" s="13" t="s">
        <v>145</v>
      </c>
      <c r="H1715" s="13" t="s">
        <v>31</v>
      </c>
      <c r="I1715" s="13" t="s">
        <v>58</v>
      </c>
      <c r="J1715" s="13" t="s">
        <v>59</v>
      </c>
      <c r="K1715" s="14">
        <v>42.34</v>
      </c>
      <c r="L1715" s="14">
        <v>25</v>
      </c>
      <c r="M1715" s="14">
        <f t="shared" si="2481"/>
        <v>1.6936000000000002</v>
      </c>
      <c r="N1715" s="14">
        <v>43</v>
      </c>
      <c r="O1715" s="14" t="s">
        <v>34</v>
      </c>
      <c r="P1715" s="14"/>
      <c r="Q1715" s="16">
        <f>K1715*N1715</f>
        <v>1820.6200000000001</v>
      </c>
      <c r="R1715" s="16">
        <v>0</v>
      </c>
      <c r="S1715" s="16">
        <f t="shared" ref="S1715" si="2490">K1715*R1715</f>
        <v>0</v>
      </c>
      <c r="T1715" s="16">
        <f>Q1715-S1715</f>
        <v>1820.6200000000001</v>
      </c>
      <c r="U1715" s="16">
        <f>T1715*1</f>
        <v>1820.6200000000001</v>
      </c>
      <c r="V1715" s="16">
        <f>T1715-U1715</f>
        <v>0</v>
      </c>
      <c r="W1715" s="17"/>
      <c r="X1715" s="17"/>
      <c r="Y1715" s="13"/>
      <c r="Z1715" s="13" t="s">
        <v>35</v>
      </c>
    </row>
    <row r="1716" spans="1:26" x14ac:dyDescent="0.25">
      <c r="A1716" s="11">
        <v>45338</v>
      </c>
      <c r="B1716" s="12" t="s">
        <v>3828</v>
      </c>
      <c r="C1716" s="12" t="s">
        <v>4054</v>
      </c>
      <c r="D1716" s="12" t="s">
        <v>531</v>
      </c>
      <c r="E1716" s="12" t="s">
        <v>29</v>
      </c>
      <c r="F1716" s="12">
        <v>8006</v>
      </c>
      <c r="G1716" s="13" t="s">
        <v>101</v>
      </c>
      <c r="H1716" s="13" t="s">
        <v>31</v>
      </c>
      <c r="I1716" s="13" t="s">
        <v>40</v>
      </c>
      <c r="J1716" s="13" t="s">
        <v>41</v>
      </c>
      <c r="K1716" s="14">
        <v>35.799999999999997</v>
      </c>
      <c r="L1716" s="14">
        <v>25</v>
      </c>
      <c r="M1716" s="14">
        <f t="shared" si="2481"/>
        <v>1.4319999999999999</v>
      </c>
      <c r="N1716" s="14">
        <v>45</v>
      </c>
      <c r="O1716" s="14" t="s">
        <v>34</v>
      </c>
      <c r="P1716" s="14"/>
      <c r="Q1716" s="15">
        <f>K1716*N1716</f>
        <v>1610.9999999999998</v>
      </c>
      <c r="R1716" s="16">
        <v>0</v>
      </c>
      <c r="S1716" s="16">
        <f>K1716*R1716</f>
        <v>0</v>
      </c>
      <c r="T1716" s="16">
        <f>Q1716-S1716</f>
        <v>1610.9999999999998</v>
      </c>
      <c r="U1716" s="16">
        <f>T1716*1</f>
        <v>1610.9999999999998</v>
      </c>
      <c r="V1716" s="16">
        <f>T1716-U1716</f>
        <v>0</v>
      </c>
      <c r="W1716" s="17"/>
      <c r="X1716" s="17"/>
      <c r="Y1716" s="13"/>
      <c r="Z1716" s="13" t="s">
        <v>35</v>
      </c>
    </row>
    <row r="1717" spans="1:26" x14ac:dyDescent="0.25">
      <c r="A1717" s="11">
        <v>45338</v>
      </c>
      <c r="B1717" s="12" t="s">
        <v>4055</v>
      </c>
      <c r="C1717" s="12" t="s">
        <v>4056</v>
      </c>
      <c r="D1717" s="12" t="s">
        <v>104</v>
      </c>
      <c r="E1717" s="12" t="s">
        <v>29</v>
      </c>
      <c r="F1717" s="12" t="s">
        <v>45</v>
      </c>
      <c r="G1717" s="13" t="s">
        <v>46</v>
      </c>
      <c r="H1717" s="13" t="s">
        <v>93</v>
      </c>
      <c r="I1717" s="13" t="s">
        <v>93</v>
      </c>
      <c r="J1717" s="13" t="s">
        <v>94</v>
      </c>
      <c r="K1717" s="14">
        <v>36.06</v>
      </c>
      <c r="L1717" s="14">
        <v>25</v>
      </c>
      <c r="M1717" s="14">
        <f t="shared" si="2481"/>
        <v>1.4424000000000001</v>
      </c>
      <c r="N1717" s="14">
        <v>15</v>
      </c>
      <c r="O1717" s="14" t="s">
        <v>34</v>
      </c>
      <c r="P1717" s="14"/>
      <c r="Q1717" s="15">
        <f t="shared" ref="Q1717:Q1719" si="2491">+K1717*N1717</f>
        <v>540.90000000000009</v>
      </c>
      <c r="R1717" s="16">
        <v>0</v>
      </c>
      <c r="S1717" s="16">
        <f t="shared" ref="S1717:S1719" si="2492">+K1717*R1717</f>
        <v>0</v>
      </c>
      <c r="T1717" s="16">
        <f t="shared" ref="T1717:T1719" si="2493">+Q1717-S1717</f>
        <v>540.90000000000009</v>
      </c>
      <c r="U1717" s="16">
        <f t="shared" ref="U1717:U1719" si="2494">+T1717*0</f>
        <v>0</v>
      </c>
      <c r="V1717" s="16">
        <f t="shared" ref="V1717:V1719" si="2495">+T1717-U1717</f>
        <v>540.90000000000009</v>
      </c>
      <c r="W1717" s="16"/>
      <c r="X1717" s="17"/>
      <c r="Y1717" s="13"/>
      <c r="Z1717" s="13" t="s">
        <v>35</v>
      </c>
    </row>
    <row r="1718" spans="1:26" x14ac:dyDescent="0.25">
      <c r="A1718" s="11">
        <v>45338</v>
      </c>
      <c r="B1718" s="12" t="s">
        <v>4057</v>
      </c>
      <c r="C1718" s="12" t="s">
        <v>4058</v>
      </c>
      <c r="D1718" s="12" t="s">
        <v>3679</v>
      </c>
      <c r="E1718" s="12" t="s">
        <v>29</v>
      </c>
      <c r="F1718" s="12" t="s">
        <v>45</v>
      </c>
      <c r="G1718" s="13" t="s">
        <v>46</v>
      </c>
      <c r="H1718" s="13" t="s">
        <v>93</v>
      </c>
      <c r="I1718" s="13" t="s">
        <v>93</v>
      </c>
      <c r="J1718" s="13" t="s">
        <v>94</v>
      </c>
      <c r="K1718" s="14">
        <v>43.94</v>
      </c>
      <c r="L1718" s="14">
        <v>25</v>
      </c>
      <c r="M1718" s="14">
        <f t="shared" si="2481"/>
        <v>1.7575999999999998</v>
      </c>
      <c r="N1718" s="14">
        <v>15</v>
      </c>
      <c r="O1718" s="14" t="s">
        <v>34</v>
      </c>
      <c r="P1718" s="14"/>
      <c r="Q1718" s="15">
        <f t="shared" si="2491"/>
        <v>659.09999999999991</v>
      </c>
      <c r="R1718" s="16">
        <v>0</v>
      </c>
      <c r="S1718" s="16">
        <f t="shared" si="2492"/>
        <v>0</v>
      </c>
      <c r="T1718" s="16">
        <f t="shared" si="2493"/>
        <v>659.09999999999991</v>
      </c>
      <c r="U1718" s="16">
        <f t="shared" si="2494"/>
        <v>0</v>
      </c>
      <c r="V1718" s="16">
        <f t="shared" si="2495"/>
        <v>659.09999999999991</v>
      </c>
      <c r="W1718" s="16"/>
      <c r="X1718" s="17"/>
      <c r="Y1718" s="13"/>
      <c r="Z1718" s="13" t="s">
        <v>35</v>
      </c>
    </row>
    <row r="1719" spans="1:26" x14ac:dyDescent="0.25">
      <c r="A1719" s="11">
        <v>45338</v>
      </c>
      <c r="B1719" s="12" t="s">
        <v>4059</v>
      </c>
      <c r="C1719" s="12" t="s">
        <v>4060</v>
      </c>
      <c r="D1719" s="12" t="s">
        <v>195</v>
      </c>
      <c r="E1719" s="12" t="s">
        <v>29</v>
      </c>
      <c r="F1719" s="12" t="s">
        <v>45</v>
      </c>
      <c r="G1719" s="13" t="s">
        <v>46</v>
      </c>
      <c r="H1719" s="13" t="s">
        <v>93</v>
      </c>
      <c r="I1719" s="13" t="s">
        <v>93</v>
      </c>
      <c r="J1719" s="13" t="s">
        <v>94</v>
      </c>
      <c r="K1719" s="14">
        <v>42.5</v>
      </c>
      <c r="L1719" s="14">
        <v>25</v>
      </c>
      <c r="M1719" s="14">
        <f t="shared" si="2481"/>
        <v>1.7</v>
      </c>
      <c r="N1719" s="14">
        <v>15</v>
      </c>
      <c r="O1719" s="14" t="s">
        <v>34</v>
      </c>
      <c r="P1719" s="14"/>
      <c r="Q1719" s="15">
        <f t="shared" si="2491"/>
        <v>637.5</v>
      </c>
      <c r="R1719" s="16">
        <v>0</v>
      </c>
      <c r="S1719" s="16">
        <f t="shared" si="2492"/>
        <v>0</v>
      </c>
      <c r="T1719" s="16">
        <f t="shared" si="2493"/>
        <v>637.5</v>
      </c>
      <c r="U1719" s="16">
        <f t="shared" si="2494"/>
        <v>0</v>
      </c>
      <c r="V1719" s="16">
        <f t="shared" si="2495"/>
        <v>637.5</v>
      </c>
      <c r="W1719" s="16"/>
      <c r="X1719" s="17"/>
      <c r="Y1719" s="13"/>
      <c r="Z1719" s="13" t="s">
        <v>35</v>
      </c>
    </row>
    <row r="1720" spans="1:26" x14ac:dyDescent="0.25">
      <c r="A1720" s="11">
        <v>45339</v>
      </c>
      <c r="B1720" s="12" t="s">
        <v>4061</v>
      </c>
      <c r="C1720" s="12" t="s">
        <v>4062</v>
      </c>
      <c r="D1720" s="12" t="s">
        <v>38</v>
      </c>
      <c r="E1720" s="12" t="s">
        <v>29</v>
      </c>
      <c r="F1720" s="12">
        <v>1833</v>
      </c>
      <c r="G1720" s="13" t="s">
        <v>145</v>
      </c>
      <c r="H1720" s="13" t="s">
        <v>31</v>
      </c>
      <c r="I1720" s="13" t="s">
        <v>58</v>
      </c>
      <c r="J1720" s="13" t="s">
        <v>59</v>
      </c>
      <c r="K1720" s="14">
        <v>42.26</v>
      </c>
      <c r="L1720" s="14">
        <v>25</v>
      </c>
      <c r="M1720" s="14">
        <f t="shared" si="2481"/>
        <v>1.6903999999999999</v>
      </c>
      <c r="N1720" s="14">
        <v>43</v>
      </c>
      <c r="O1720" s="14" t="s">
        <v>34</v>
      </c>
      <c r="P1720" s="14"/>
      <c r="Q1720" s="16">
        <f t="shared" ref="Q1720:Q1722" si="2496">K1720*N1720</f>
        <v>1817.1799999999998</v>
      </c>
      <c r="R1720" s="16">
        <v>0</v>
      </c>
      <c r="S1720" s="16">
        <f t="shared" ref="S1720:S1722" si="2497">K1720*R1720</f>
        <v>0</v>
      </c>
      <c r="T1720" s="16">
        <f t="shared" ref="T1720:T1722" si="2498">Q1720-S1720</f>
        <v>1817.1799999999998</v>
      </c>
      <c r="U1720" s="16">
        <f t="shared" ref="U1720:U1722" si="2499">T1720*1</f>
        <v>1817.1799999999998</v>
      </c>
      <c r="V1720" s="16">
        <f t="shared" ref="V1720:V1722" si="2500">T1720-U1720</f>
        <v>0</v>
      </c>
      <c r="W1720" s="17"/>
      <c r="X1720" s="17"/>
      <c r="Y1720" s="13"/>
      <c r="Z1720" s="13" t="s">
        <v>35</v>
      </c>
    </row>
    <row r="1721" spans="1:26" x14ac:dyDescent="0.25">
      <c r="A1721" s="11">
        <v>45339</v>
      </c>
      <c r="B1721" s="12" t="s">
        <v>4063</v>
      </c>
      <c r="C1721" s="12" t="s">
        <v>4064</v>
      </c>
      <c r="D1721" s="12" t="s">
        <v>410</v>
      </c>
      <c r="E1721" s="12" t="s">
        <v>29</v>
      </c>
      <c r="F1721" s="12">
        <v>1834</v>
      </c>
      <c r="G1721" s="13" t="s">
        <v>145</v>
      </c>
      <c r="H1721" s="13" t="s">
        <v>31</v>
      </c>
      <c r="I1721" s="13" t="s">
        <v>40</v>
      </c>
      <c r="J1721" s="13" t="s">
        <v>41</v>
      </c>
      <c r="K1721" s="14">
        <v>38.06</v>
      </c>
      <c r="L1721" s="14">
        <v>25</v>
      </c>
      <c r="M1721" s="14">
        <f t="shared" si="2481"/>
        <v>1.5224000000000002</v>
      </c>
      <c r="N1721" s="14">
        <v>46</v>
      </c>
      <c r="O1721" s="14" t="s">
        <v>34</v>
      </c>
      <c r="P1721" s="14"/>
      <c r="Q1721" s="16">
        <f t="shared" si="2496"/>
        <v>1750.7600000000002</v>
      </c>
      <c r="R1721" s="16">
        <v>0</v>
      </c>
      <c r="S1721" s="16">
        <f t="shared" si="2497"/>
        <v>0</v>
      </c>
      <c r="T1721" s="16">
        <f t="shared" si="2498"/>
        <v>1750.7600000000002</v>
      </c>
      <c r="U1721" s="16">
        <f t="shared" si="2499"/>
        <v>1750.7600000000002</v>
      </c>
      <c r="V1721" s="16">
        <f t="shared" si="2500"/>
        <v>0</v>
      </c>
      <c r="W1721" s="17"/>
      <c r="X1721" s="17"/>
      <c r="Y1721" s="13"/>
      <c r="Z1721" s="13" t="s">
        <v>35</v>
      </c>
    </row>
    <row r="1722" spans="1:26" x14ac:dyDescent="0.25">
      <c r="A1722" s="11">
        <v>45339</v>
      </c>
      <c r="B1722" s="12" t="s">
        <v>4065</v>
      </c>
      <c r="C1722" s="12" t="s">
        <v>4066</v>
      </c>
      <c r="D1722" s="12" t="s">
        <v>144</v>
      </c>
      <c r="E1722" s="12" t="s">
        <v>29</v>
      </c>
      <c r="F1722" s="12">
        <v>1835</v>
      </c>
      <c r="G1722" s="13" t="s">
        <v>145</v>
      </c>
      <c r="H1722" s="13" t="s">
        <v>31</v>
      </c>
      <c r="I1722" s="13" t="s">
        <v>69</v>
      </c>
      <c r="J1722" s="13" t="s">
        <v>70</v>
      </c>
      <c r="K1722" s="14">
        <v>38.64</v>
      </c>
      <c r="L1722" s="14">
        <v>25</v>
      </c>
      <c r="M1722" s="14">
        <f t="shared" si="2481"/>
        <v>1.5456000000000001</v>
      </c>
      <c r="N1722" s="14">
        <v>48</v>
      </c>
      <c r="O1722" s="14" t="s">
        <v>34</v>
      </c>
      <c r="P1722" s="14"/>
      <c r="Q1722" s="16">
        <f t="shared" si="2496"/>
        <v>1854.72</v>
      </c>
      <c r="R1722" s="16">
        <v>0</v>
      </c>
      <c r="S1722" s="16">
        <f t="shared" si="2497"/>
        <v>0</v>
      </c>
      <c r="T1722" s="16">
        <f t="shared" si="2498"/>
        <v>1854.72</v>
      </c>
      <c r="U1722" s="16">
        <f t="shared" si="2499"/>
        <v>1854.72</v>
      </c>
      <c r="V1722" s="16">
        <f t="shared" si="2500"/>
        <v>0</v>
      </c>
      <c r="W1722" s="17"/>
      <c r="X1722" s="17"/>
      <c r="Y1722" s="13"/>
      <c r="Z1722" s="13" t="s">
        <v>35</v>
      </c>
    </row>
    <row r="1723" spans="1:26" x14ac:dyDescent="0.25">
      <c r="A1723" s="11">
        <v>45339</v>
      </c>
      <c r="B1723" s="12" t="s">
        <v>4067</v>
      </c>
      <c r="C1723" s="12" t="s">
        <v>4068</v>
      </c>
      <c r="D1723" s="12" t="s">
        <v>68</v>
      </c>
      <c r="E1723" s="12" t="s">
        <v>29</v>
      </c>
      <c r="F1723" s="12"/>
      <c r="G1723" s="13" t="s">
        <v>63</v>
      </c>
      <c r="H1723" s="13" t="s">
        <v>31</v>
      </c>
      <c r="I1723" s="13" t="s">
        <v>40</v>
      </c>
      <c r="J1723" s="13" t="s">
        <v>41</v>
      </c>
      <c r="K1723" s="14">
        <v>41.76</v>
      </c>
      <c r="L1723" s="14">
        <v>28</v>
      </c>
      <c r="M1723" s="14">
        <f t="shared" si="2481"/>
        <v>1.4914285714285713</v>
      </c>
      <c r="N1723" s="14">
        <v>90</v>
      </c>
      <c r="O1723" s="14" t="s">
        <v>34</v>
      </c>
      <c r="P1723" s="14"/>
      <c r="Q1723" s="15">
        <f>+K1723*N1723</f>
        <v>3758.3999999999996</v>
      </c>
      <c r="R1723" s="16">
        <v>43</v>
      </c>
      <c r="S1723" s="16">
        <f>+K1723*R1723</f>
        <v>1795.6799999999998</v>
      </c>
      <c r="T1723" s="16">
        <f>+Q1723-S1723</f>
        <v>1962.7199999999998</v>
      </c>
      <c r="U1723" s="16">
        <f t="shared" ref="U1723:U1725" si="2501">+T1723*1</f>
        <v>1962.7199999999998</v>
      </c>
      <c r="V1723" s="16">
        <f t="shared" ref="V1723:V1725" si="2502">+T1723-U1723</f>
        <v>0</v>
      </c>
      <c r="W1723" s="17">
        <f>+K1723*40</f>
        <v>1670.3999999999999</v>
      </c>
      <c r="X1723" s="17"/>
      <c r="Y1723" s="13" t="s">
        <v>64</v>
      </c>
      <c r="Z1723" s="13" t="s">
        <v>65</v>
      </c>
    </row>
    <row r="1724" spans="1:26" x14ac:dyDescent="0.25">
      <c r="A1724" s="11">
        <v>45339</v>
      </c>
      <c r="B1724" s="12" t="s">
        <v>4069</v>
      </c>
      <c r="C1724" s="12" t="s">
        <v>4070</v>
      </c>
      <c r="D1724" s="12" t="s">
        <v>76</v>
      </c>
      <c r="E1724" s="12" t="s">
        <v>29</v>
      </c>
      <c r="F1724" s="12"/>
      <c r="G1724" s="13" t="s">
        <v>63</v>
      </c>
      <c r="H1724" s="13" t="s">
        <v>31</v>
      </c>
      <c r="I1724" s="13" t="s">
        <v>69</v>
      </c>
      <c r="J1724" s="13" t="s">
        <v>70</v>
      </c>
      <c r="K1724" s="14">
        <v>42.3</v>
      </c>
      <c r="L1724" s="14">
        <v>29</v>
      </c>
      <c r="M1724" s="14">
        <f t="shared" si="2481"/>
        <v>1.4586206896551723</v>
      </c>
      <c r="N1724" s="14">
        <v>92</v>
      </c>
      <c r="O1724" s="14" t="s">
        <v>34</v>
      </c>
      <c r="P1724" s="14"/>
      <c r="Q1724" s="15">
        <f>+K1724*N1724</f>
        <v>3891.6</v>
      </c>
      <c r="R1724" s="16">
        <v>43</v>
      </c>
      <c r="S1724" s="16">
        <f>+K1724*R1724</f>
        <v>1818.8999999999999</v>
      </c>
      <c r="T1724" s="16">
        <f>+Q1724-S1724</f>
        <v>2072.6999999999998</v>
      </c>
      <c r="U1724" s="16">
        <f t="shared" si="2501"/>
        <v>2072.6999999999998</v>
      </c>
      <c r="V1724" s="16">
        <f t="shared" si="2502"/>
        <v>0</v>
      </c>
      <c r="W1724" s="17">
        <f>+K1724*40</f>
        <v>1692</v>
      </c>
      <c r="X1724" s="17"/>
      <c r="Y1724" s="13" t="s">
        <v>64</v>
      </c>
      <c r="Z1724" s="13" t="s">
        <v>65</v>
      </c>
    </row>
    <row r="1725" spans="1:26" x14ac:dyDescent="0.25">
      <c r="A1725" s="11">
        <v>45339</v>
      </c>
      <c r="B1725" s="12" t="s">
        <v>2923</v>
      </c>
      <c r="C1725" s="12" t="s">
        <v>4071</v>
      </c>
      <c r="D1725" s="12" t="s">
        <v>62</v>
      </c>
      <c r="E1725" s="12" t="s">
        <v>29</v>
      </c>
      <c r="F1725" s="12"/>
      <c r="G1725" s="13" t="s">
        <v>63</v>
      </c>
      <c r="H1725" s="13" t="s">
        <v>31</v>
      </c>
      <c r="I1725" s="13" t="s">
        <v>40</v>
      </c>
      <c r="J1725" s="13" t="s">
        <v>41</v>
      </c>
      <c r="K1725" s="14">
        <v>41.32</v>
      </c>
      <c r="L1725" s="14">
        <v>28</v>
      </c>
      <c r="M1725" s="14">
        <f t="shared" si="2481"/>
        <v>1.4757142857142858</v>
      </c>
      <c r="N1725" s="14">
        <v>90</v>
      </c>
      <c r="O1725" s="14" t="s">
        <v>34</v>
      </c>
      <c r="P1725" s="14"/>
      <c r="Q1725" s="15">
        <f>+K1725*N1725</f>
        <v>3718.8</v>
      </c>
      <c r="R1725" s="16">
        <v>43</v>
      </c>
      <c r="S1725" s="16">
        <f>+K1725*R1725</f>
        <v>1776.76</v>
      </c>
      <c r="T1725" s="16">
        <f>+Q1725-S1725</f>
        <v>1942.0400000000002</v>
      </c>
      <c r="U1725" s="16">
        <f t="shared" si="2501"/>
        <v>1942.0400000000002</v>
      </c>
      <c r="V1725" s="16">
        <f t="shared" si="2502"/>
        <v>0</v>
      </c>
      <c r="W1725" s="17">
        <f>+K1725*40</f>
        <v>1652.8</v>
      </c>
      <c r="X1725" s="17"/>
      <c r="Y1725" s="13" t="s">
        <v>64</v>
      </c>
      <c r="Z1725" s="13" t="s">
        <v>65</v>
      </c>
    </row>
    <row r="1726" spans="1:26" x14ac:dyDescent="0.25">
      <c r="A1726" s="11">
        <v>45339</v>
      </c>
      <c r="B1726" s="12" t="s">
        <v>4072</v>
      </c>
      <c r="C1726" s="12" t="s">
        <v>4073</v>
      </c>
      <c r="D1726" s="12" t="s">
        <v>100</v>
      </c>
      <c r="E1726" s="12" t="s">
        <v>29</v>
      </c>
      <c r="F1726" s="12">
        <v>705</v>
      </c>
      <c r="G1726" s="13" t="s">
        <v>101</v>
      </c>
      <c r="H1726" s="13" t="s">
        <v>31</v>
      </c>
      <c r="I1726" s="13" t="s">
        <v>40</v>
      </c>
      <c r="J1726" s="13" t="s">
        <v>41</v>
      </c>
      <c r="K1726" s="14">
        <v>35.74</v>
      </c>
      <c r="L1726" s="14">
        <v>25</v>
      </c>
      <c r="M1726" s="14">
        <f t="shared" si="2481"/>
        <v>1.4296</v>
      </c>
      <c r="N1726" s="14">
        <v>45</v>
      </c>
      <c r="O1726" s="14" t="s">
        <v>34</v>
      </c>
      <c r="P1726" s="14"/>
      <c r="Q1726" s="15">
        <f>K1726*N1726</f>
        <v>1608.3000000000002</v>
      </c>
      <c r="R1726" s="16">
        <v>0</v>
      </c>
      <c r="S1726" s="16">
        <f>K1726*R1726</f>
        <v>0</v>
      </c>
      <c r="T1726" s="16">
        <f>Q1726-S1726</f>
        <v>1608.3000000000002</v>
      </c>
      <c r="U1726" s="16">
        <f>T1726*1</f>
        <v>1608.3000000000002</v>
      </c>
      <c r="V1726" s="16">
        <f>T1726-U1726</f>
        <v>0</v>
      </c>
      <c r="W1726" s="16"/>
      <c r="X1726" s="17"/>
      <c r="Y1726" s="13"/>
      <c r="Z1726" s="13" t="s">
        <v>35</v>
      </c>
    </row>
    <row r="1727" spans="1:26" x14ac:dyDescent="0.25">
      <c r="A1727" s="11">
        <v>45339</v>
      </c>
      <c r="B1727" s="12" t="s">
        <v>4074</v>
      </c>
      <c r="C1727" s="12" t="s">
        <v>4075</v>
      </c>
      <c r="D1727" s="12" t="s">
        <v>531</v>
      </c>
      <c r="E1727" s="12" t="s">
        <v>29</v>
      </c>
      <c r="F1727" s="12">
        <v>8007</v>
      </c>
      <c r="G1727" s="13" t="s">
        <v>101</v>
      </c>
      <c r="H1727" s="13" t="s">
        <v>31</v>
      </c>
      <c r="I1727" s="13" t="s">
        <v>58</v>
      </c>
      <c r="J1727" s="13" t="s">
        <v>59</v>
      </c>
      <c r="K1727" s="14">
        <v>37.58</v>
      </c>
      <c r="L1727" s="14">
        <v>25</v>
      </c>
      <c r="M1727" s="14">
        <f t="shared" si="2481"/>
        <v>1.5031999999999999</v>
      </c>
      <c r="N1727" s="14">
        <v>42</v>
      </c>
      <c r="O1727" s="14" t="s">
        <v>34</v>
      </c>
      <c r="P1727" s="14"/>
      <c r="Q1727" s="15">
        <f>K1727*N1727</f>
        <v>1578.36</v>
      </c>
      <c r="R1727" s="16">
        <v>0</v>
      </c>
      <c r="S1727" s="16">
        <f>K1727*R1727</f>
        <v>0</v>
      </c>
      <c r="T1727" s="16">
        <f>Q1727-S1727</f>
        <v>1578.36</v>
      </c>
      <c r="U1727" s="16">
        <f>T1727*1</f>
        <v>1578.36</v>
      </c>
      <c r="V1727" s="16">
        <f>T1727-U1727</f>
        <v>0</v>
      </c>
      <c r="W1727" s="16"/>
      <c r="X1727" s="17"/>
      <c r="Y1727" s="13"/>
      <c r="Z1727" s="13" t="s">
        <v>35</v>
      </c>
    </row>
    <row r="1728" spans="1:26" x14ac:dyDescent="0.25">
      <c r="A1728" s="11">
        <v>45339</v>
      </c>
      <c r="B1728" s="12" t="s">
        <v>1886</v>
      </c>
      <c r="C1728" s="12" t="s">
        <v>4076</v>
      </c>
      <c r="D1728" s="12" t="s">
        <v>4077</v>
      </c>
      <c r="E1728" s="12" t="s">
        <v>1527</v>
      </c>
      <c r="F1728" s="12" t="s">
        <v>45</v>
      </c>
      <c r="G1728" s="13" t="s">
        <v>46</v>
      </c>
      <c r="H1728" s="13" t="s">
        <v>31</v>
      </c>
      <c r="I1728" s="13" t="s">
        <v>58</v>
      </c>
      <c r="J1728" s="13" t="s">
        <v>59</v>
      </c>
      <c r="K1728" s="14">
        <v>40.32</v>
      </c>
      <c r="L1728" s="14">
        <v>25</v>
      </c>
      <c r="M1728" s="14">
        <f t="shared" si="2481"/>
        <v>1.6128</v>
      </c>
      <c r="N1728" s="14">
        <v>45</v>
      </c>
      <c r="O1728" s="14" t="s">
        <v>34</v>
      </c>
      <c r="P1728" s="14">
        <v>50</v>
      </c>
      <c r="Q1728" s="16">
        <f>(+K1728*N1728)-P1728</f>
        <v>1764.4</v>
      </c>
      <c r="R1728" s="16">
        <v>0</v>
      </c>
      <c r="S1728" s="16">
        <f t="shared" ref="S1728:S1729" si="2503">+K1728*R1728</f>
        <v>0</v>
      </c>
      <c r="T1728" s="16">
        <f>+Q1728-S1728</f>
        <v>1764.4</v>
      </c>
      <c r="U1728" s="16">
        <f t="shared" ref="U1728" si="2504">+T1728*0</f>
        <v>0</v>
      </c>
      <c r="V1728" s="16">
        <f t="shared" ref="V1728" si="2505">T1728-U1728</f>
        <v>1764.4</v>
      </c>
      <c r="W1728" s="16"/>
      <c r="X1728" s="17"/>
      <c r="Y1728" s="13"/>
      <c r="Z1728" s="13" t="s">
        <v>35</v>
      </c>
    </row>
    <row r="1729" spans="1:26" x14ac:dyDescent="0.25">
      <c r="A1729" s="11">
        <v>45339</v>
      </c>
      <c r="B1729" s="12" t="s">
        <v>4078</v>
      </c>
      <c r="C1729" s="12" t="s">
        <v>4079</v>
      </c>
      <c r="D1729" s="12" t="s">
        <v>92</v>
      </c>
      <c r="E1729" s="12" t="s">
        <v>29</v>
      </c>
      <c r="F1729" s="12" t="s">
        <v>45</v>
      </c>
      <c r="G1729" s="13" t="s">
        <v>46</v>
      </c>
      <c r="H1729" s="13" t="s">
        <v>93</v>
      </c>
      <c r="I1729" s="13" t="s">
        <v>93</v>
      </c>
      <c r="J1729" s="13" t="s">
        <v>94</v>
      </c>
      <c r="K1729" s="14">
        <v>36.56</v>
      </c>
      <c r="L1729" s="14">
        <v>25</v>
      </c>
      <c r="M1729" s="14">
        <f t="shared" si="2481"/>
        <v>1.4624000000000001</v>
      </c>
      <c r="N1729" s="14">
        <v>15</v>
      </c>
      <c r="O1729" s="14" t="s">
        <v>34</v>
      </c>
      <c r="P1729" s="14"/>
      <c r="Q1729" s="15">
        <f t="shared" ref="Q1729" si="2506">+K1729*N1729</f>
        <v>548.40000000000009</v>
      </c>
      <c r="R1729" s="16">
        <v>0</v>
      </c>
      <c r="S1729" s="16">
        <f t="shared" si="2503"/>
        <v>0</v>
      </c>
      <c r="T1729" s="16">
        <f t="shared" ref="T1729" si="2507">+Q1729-S1729</f>
        <v>548.40000000000009</v>
      </c>
      <c r="U1729" s="16">
        <f>+T1729*0</f>
        <v>0</v>
      </c>
      <c r="V1729" s="16">
        <f>+T1729-U1729</f>
        <v>548.40000000000009</v>
      </c>
      <c r="W1729" s="16"/>
      <c r="X1729" s="17"/>
      <c r="Y1729" s="13"/>
      <c r="Z1729" s="13" t="s">
        <v>35</v>
      </c>
    </row>
    <row r="1730" spans="1:26" x14ac:dyDescent="0.25">
      <c r="A1730" s="11">
        <v>45339</v>
      </c>
      <c r="B1730" s="12" t="s">
        <v>4080</v>
      </c>
      <c r="C1730" s="12" t="s">
        <v>4081</v>
      </c>
      <c r="D1730" s="12" t="s">
        <v>394</v>
      </c>
      <c r="E1730" s="12" t="s">
        <v>29</v>
      </c>
      <c r="F1730" s="12">
        <v>6828</v>
      </c>
      <c r="G1730" s="13" t="s">
        <v>101</v>
      </c>
      <c r="H1730" s="13" t="s">
        <v>31</v>
      </c>
      <c r="I1730" s="13" t="s">
        <v>58</v>
      </c>
      <c r="J1730" s="13" t="s">
        <v>59</v>
      </c>
      <c r="K1730" s="14">
        <v>37.64</v>
      </c>
      <c r="L1730" s="14">
        <v>25</v>
      </c>
      <c r="M1730" s="14">
        <f t="shared" si="2481"/>
        <v>1.5056</v>
      </c>
      <c r="N1730" s="14">
        <v>42</v>
      </c>
      <c r="O1730" s="14" t="s">
        <v>34</v>
      </c>
      <c r="P1730" s="14"/>
      <c r="Q1730" s="15">
        <f>K1730*N1730</f>
        <v>1580.88</v>
      </c>
      <c r="R1730" s="16">
        <v>0</v>
      </c>
      <c r="S1730" s="16">
        <f>K1730*R1730</f>
        <v>0</v>
      </c>
      <c r="T1730" s="16">
        <f>Q1730-S1730</f>
        <v>1580.88</v>
      </c>
      <c r="U1730" s="16">
        <f>T1730*1</f>
        <v>1580.88</v>
      </c>
      <c r="V1730" s="16">
        <f>T1730-U1730</f>
        <v>0</v>
      </c>
      <c r="W1730" s="16"/>
      <c r="X1730" s="17"/>
      <c r="Y1730" s="13"/>
      <c r="Z1730" s="13" t="s">
        <v>35</v>
      </c>
    </row>
    <row r="1731" spans="1:26" x14ac:dyDescent="0.25">
      <c r="A1731" s="11">
        <v>45339</v>
      </c>
      <c r="B1731" s="12" t="s">
        <v>4082</v>
      </c>
      <c r="C1731" s="12" t="s">
        <v>4083</v>
      </c>
      <c r="D1731" s="12" t="s">
        <v>110</v>
      </c>
      <c r="E1731" s="12" t="s">
        <v>29</v>
      </c>
      <c r="F1731" s="12" t="s">
        <v>45</v>
      </c>
      <c r="G1731" s="13" t="s">
        <v>46</v>
      </c>
      <c r="H1731" s="13" t="s">
        <v>31</v>
      </c>
      <c r="I1731" s="13" t="s">
        <v>40</v>
      </c>
      <c r="J1731" s="13" t="s">
        <v>41</v>
      </c>
      <c r="K1731" s="14">
        <v>9.8000000000000007</v>
      </c>
      <c r="L1731" s="14">
        <v>6</v>
      </c>
      <c r="M1731" s="14">
        <f t="shared" si="2481"/>
        <v>1.6333333333333335</v>
      </c>
      <c r="N1731" s="14">
        <v>46</v>
      </c>
      <c r="O1731" s="14" t="s">
        <v>34</v>
      </c>
      <c r="P1731" s="14"/>
      <c r="Q1731" s="15">
        <f t="shared" ref="Q1731:Q1732" si="2508">+K1731*N1731</f>
        <v>450.8</v>
      </c>
      <c r="R1731" s="16">
        <v>0</v>
      </c>
      <c r="S1731" s="16">
        <f t="shared" ref="S1731:S1732" si="2509">+K1731*R1731</f>
        <v>0</v>
      </c>
      <c r="T1731" s="16">
        <f t="shared" ref="T1731:T1732" si="2510">+Q1731-S1731</f>
        <v>450.8</v>
      </c>
      <c r="U1731" s="16">
        <f t="shared" ref="U1731" si="2511">+T1731*0</f>
        <v>0</v>
      </c>
      <c r="V1731" s="16">
        <f>+T1731-U1731</f>
        <v>450.8</v>
      </c>
      <c r="W1731" s="17"/>
      <c r="X1731" s="17"/>
      <c r="Y1731" s="13"/>
      <c r="Z1731" s="13" t="s">
        <v>35</v>
      </c>
    </row>
    <row r="1732" spans="1:26" x14ac:dyDescent="0.25">
      <c r="A1732" s="11">
        <v>45339</v>
      </c>
      <c r="B1732" s="12" t="s">
        <v>4084</v>
      </c>
      <c r="C1732" s="12" t="s">
        <v>4085</v>
      </c>
      <c r="D1732" s="12" t="s">
        <v>104</v>
      </c>
      <c r="E1732" s="12" t="s">
        <v>29</v>
      </c>
      <c r="F1732" s="12" t="s">
        <v>45</v>
      </c>
      <c r="G1732" s="13" t="s">
        <v>46</v>
      </c>
      <c r="H1732" s="13" t="s">
        <v>93</v>
      </c>
      <c r="I1732" s="13" t="s">
        <v>93</v>
      </c>
      <c r="J1732" s="13" t="s">
        <v>94</v>
      </c>
      <c r="K1732" s="14">
        <v>35.979999999999997</v>
      </c>
      <c r="L1732" s="14">
        <v>25</v>
      </c>
      <c r="M1732" s="14">
        <f t="shared" si="2481"/>
        <v>1.4391999999999998</v>
      </c>
      <c r="N1732" s="14">
        <v>15</v>
      </c>
      <c r="O1732" s="14" t="s">
        <v>34</v>
      </c>
      <c r="P1732" s="14"/>
      <c r="Q1732" s="15">
        <f t="shared" si="2508"/>
        <v>539.69999999999993</v>
      </c>
      <c r="R1732" s="16">
        <v>0</v>
      </c>
      <c r="S1732" s="16">
        <f t="shared" si="2509"/>
        <v>0</v>
      </c>
      <c r="T1732" s="16">
        <f t="shared" si="2510"/>
        <v>539.69999999999993</v>
      </c>
      <c r="U1732" s="16">
        <f>+T1732*0</f>
        <v>0</v>
      </c>
      <c r="V1732" s="16">
        <f>+T1732-U1732</f>
        <v>539.69999999999993</v>
      </c>
      <c r="W1732" s="17"/>
      <c r="X1732" s="17"/>
      <c r="Y1732" s="13"/>
      <c r="Z1732" s="13" t="s">
        <v>35</v>
      </c>
    </row>
    <row r="1733" spans="1:26" x14ac:dyDescent="0.25">
      <c r="A1733" s="11">
        <v>45339</v>
      </c>
      <c r="B1733" s="12" t="s">
        <v>4086</v>
      </c>
      <c r="C1733" s="12" t="s">
        <v>4087</v>
      </c>
      <c r="D1733" s="12" t="s">
        <v>38</v>
      </c>
      <c r="E1733" s="12" t="s">
        <v>29</v>
      </c>
      <c r="F1733" s="12">
        <v>1836</v>
      </c>
      <c r="G1733" s="13" t="s">
        <v>145</v>
      </c>
      <c r="H1733" s="13" t="s">
        <v>31</v>
      </c>
      <c r="I1733" s="13" t="s">
        <v>40</v>
      </c>
      <c r="J1733" s="13" t="s">
        <v>41</v>
      </c>
      <c r="K1733" s="14">
        <v>37.92</v>
      </c>
      <c r="L1733" s="14">
        <v>25</v>
      </c>
      <c r="M1733" s="14">
        <f t="shared" si="2481"/>
        <v>1.5168000000000001</v>
      </c>
      <c r="N1733" s="14">
        <v>46</v>
      </c>
      <c r="O1733" s="14" t="s">
        <v>34</v>
      </c>
      <c r="P1733" s="14"/>
      <c r="Q1733" s="16">
        <f>K1733*N1733</f>
        <v>1744.3200000000002</v>
      </c>
      <c r="R1733" s="16">
        <v>0</v>
      </c>
      <c r="S1733" s="16">
        <f t="shared" ref="S1733" si="2512">K1733*R1733</f>
        <v>0</v>
      </c>
      <c r="T1733" s="16">
        <f>Q1733-S1733</f>
        <v>1744.3200000000002</v>
      </c>
      <c r="U1733" s="16">
        <f>T1733*1</f>
        <v>1744.3200000000002</v>
      </c>
      <c r="V1733" s="16">
        <f>T1733-U1733</f>
        <v>0</v>
      </c>
      <c r="W1733" s="17"/>
      <c r="X1733" s="17"/>
      <c r="Y1733" s="13"/>
      <c r="Z1733" s="13" t="s">
        <v>35</v>
      </c>
    </row>
    <row r="1734" spans="1:26" x14ac:dyDescent="0.25">
      <c r="A1734" s="11">
        <v>45339</v>
      </c>
      <c r="B1734" s="12" t="s">
        <v>4088</v>
      </c>
      <c r="C1734" s="12" t="s">
        <v>4089</v>
      </c>
      <c r="D1734" s="12" t="s">
        <v>3679</v>
      </c>
      <c r="E1734" s="12" t="s">
        <v>29</v>
      </c>
      <c r="F1734" s="12" t="s">
        <v>45</v>
      </c>
      <c r="G1734" s="13" t="s">
        <v>46</v>
      </c>
      <c r="H1734" s="13" t="s">
        <v>93</v>
      </c>
      <c r="I1734" s="13" t="s">
        <v>93</v>
      </c>
      <c r="J1734" s="13" t="s">
        <v>94</v>
      </c>
      <c r="K1734" s="14">
        <v>43.74</v>
      </c>
      <c r="L1734" s="14">
        <v>25</v>
      </c>
      <c r="M1734" s="14">
        <f t="shared" si="2481"/>
        <v>1.7496</v>
      </c>
      <c r="N1734" s="14">
        <v>15</v>
      </c>
      <c r="O1734" s="14" t="s">
        <v>34</v>
      </c>
      <c r="P1734" s="14"/>
      <c r="Q1734" s="15">
        <f t="shared" ref="Q1734:Q1735" si="2513">+K1734*N1734</f>
        <v>656.1</v>
      </c>
      <c r="R1734" s="16">
        <v>0</v>
      </c>
      <c r="S1734" s="16">
        <f t="shared" ref="S1734:S1735" si="2514">+K1734*R1734</f>
        <v>0</v>
      </c>
      <c r="T1734" s="16">
        <f t="shared" ref="T1734:T1735" si="2515">+Q1734-S1734</f>
        <v>656.1</v>
      </c>
      <c r="U1734" s="16">
        <f t="shared" ref="U1734:U1735" si="2516">+T1734*0</f>
        <v>0</v>
      </c>
      <c r="V1734" s="16">
        <f t="shared" ref="V1734:V1735" si="2517">+T1734-U1734</f>
        <v>656.1</v>
      </c>
      <c r="W1734" s="17"/>
      <c r="X1734" s="17"/>
      <c r="Y1734" s="13"/>
      <c r="Z1734" s="13" t="s">
        <v>35</v>
      </c>
    </row>
    <row r="1735" spans="1:26" x14ac:dyDescent="0.25">
      <c r="A1735" s="11">
        <v>45339</v>
      </c>
      <c r="B1735" s="12" t="s">
        <v>4090</v>
      </c>
      <c r="C1735" s="12" t="s">
        <v>4091</v>
      </c>
      <c r="D1735" s="12" t="s">
        <v>195</v>
      </c>
      <c r="E1735" s="12" t="s">
        <v>29</v>
      </c>
      <c r="F1735" s="12" t="s">
        <v>45</v>
      </c>
      <c r="G1735" s="13" t="s">
        <v>46</v>
      </c>
      <c r="H1735" s="13" t="s">
        <v>93</v>
      </c>
      <c r="I1735" s="13" t="s">
        <v>93</v>
      </c>
      <c r="J1735" s="13" t="s">
        <v>94</v>
      </c>
      <c r="K1735" s="14">
        <v>45.58</v>
      </c>
      <c r="L1735" s="14">
        <v>27</v>
      </c>
      <c r="M1735" s="14">
        <f t="shared" si="2481"/>
        <v>1.6881481481481482</v>
      </c>
      <c r="N1735" s="14">
        <v>15</v>
      </c>
      <c r="O1735" s="14" t="s">
        <v>34</v>
      </c>
      <c r="P1735" s="14"/>
      <c r="Q1735" s="15">
        <f t="shared" si="2513"/>
        <v>683.69999999999993</v>
      </c>
      <c r="R1735" s="16">
        <v>0</v>
      </c>
      <c r="S1735" s="16">
        <f t="shared" si="2514"/>
        <v>0</v>
      </c>
      <c r="T1735" s="16">
        <f t="shared" si="2515"/>
        <v>683.69999999999993</v>
      </c>
      <c r="U1735" s="16">
        <f t="shared" si="2516"/>
        <v>0</v>
      </c>
      <c r="V1735" s="16">
        <f t="shared" si="2517"/>
        <v>683.69999999999993</v>
      </c>
      <c r="W1735" s="17"/>
      <c r="X1735" s="17"/>
      <c r="Y1735" s="13"/>
      <c r="Z1735" s="13" t="s">
        <v>35</v>
      </c>
    </row>
    <row r="1736" spans="1:26" x14ac:dyDescent="0.25">
      <c r="A1736" s="11">
        <v>45339</v>
      </c>
      <c r="B1736" s="12" t="s">
        <v>4092</v>
      </c>
      <c r="C1736" s="12" t="s">
        <v>4093</v>
      </c>
      <c r="D1736" s="12" t="s">
        <v>410</v>
      </c>
      <c r="E1736" s="12" t="s">
        <v>29</v>
      </c>
      <c r="F1736" s="12">
        <v>1837</v>
      </c>
      <c r="G1736" s="13" t="s">
        <v>145</v>
      </c>
      <c r="H1736" s="13" t="s">
        <v>93</v>
      </c>
      <c r="I1736" s="13" t="s">
        <v>93</v>
      </c>
      <c r="J1736" s="13" t="s">
        <v>94</v>
      </c>
      <c r="K1736" s="14">
        <v>40.020000000000003</v>
      </c>
      <c r="L1736" s="14">
        <v>25</v>
      </c>
      <c r="M1736" s="14">
        <f t="shared" si="2481"/>
        <v>1.6008000000000002</v>
      </c>
      <c r="N1736" s="14">
        <v>15</v>
      </c>
      <c r="O1736" s="14" t="s">
        <v>34</v>
      </c>
      <c r="P1736" s="14"/>
      <c r="Q1736" s="16">
        <f>K1736*N1736</f>
        <v>600.30000000000007</v>
      </c>
      <c r="R1736" s="16">
        <v>0</v>
      </c>
      <c r="S1736" s="16">
        <f t="shared" ref="S1736" si="2518">K1736*R1736</f>
        <v>0</v>
      </c>
      <c r="T1736" s="16">
        <f>Q1736-S1736</f>
        <v>600.30000000000007</v>
      </c>
      <c r="U1736" s="16">
        <f>T1736*1</f>
        <v>600.30000000000007</v>
      </c>
      <c r="V1736" s="16">
        <f>T1736-U1736</f>
        <v>0</v>
      </c>
      <c r="W1736" s="17"/>
      <c r="X1736" s="17"/>
      <c r="Y1736" s="13"/>
      <c r="Z1736" s="13" t="s">
        <v>35</v>
      </c>
    </row>
    <row r="1737" spans="1:26" x14ac:dyDescent="0.25">
      <c r="A1737" s="11">
        <v>45339</v>
      </c>
      <c r="B1737" s="12" t="s">
        <v>4094</v>
      </c>
      <c r="C1737" s="12" t="s">
        <v>4095</v>
      </c>
      <c r="D1737" s="12" t="s">
        <v>1573</v>
      </c>
      <c r="E1737" s="12" t="s">
        <v>29</v>
      </c>
      <c r="F1737" s="12">
        <v>38</v>
      </c>
      <c r="G1737" s="13" t="s">
        <v>1036</v>
      </c>
      <c r="H1737" s="13" t="s">
        <v>31</v>
      </c>
      <c r="I1737" s="13" t="s">
        <v>40</v>
      </c>
      <c r="J1737" s="13" t="s">
        <v>41</v>
      </c>
      <c r="K1737" s="14">
        <v>16.68</v>
      </c>
      <c r="L1737" s="14">
        <v>11</v>
      </c>
      <c r="M1737" s="14">
        <f t="shared" si="2481"/>
        <v>1.5163636363636364</v>
      </c>
      <c r="N1737" s="14" t="s">
        <v>34</v>
      </c>
      <c r="O1737" s="14">
        <v>72</v>
      </c>
      <c r="P1737" s="14"/>
      <c r="Q1737" s="15">
        <f>L1737*O1737</f>
        <v>792</v>
      </c>
      <c r="R1737" s="16">
        <v>0</v>
      </c>
      <c r="S1737" s="16">
        <f>L1737*R1737</f>
        <v>0</v>
      </c>
      <c r="T1737" s="16">
        <f>Q1737-S1737</f>
        <v>792</v>
      </c>
      <c r="U1737" s="16">
        <f>T1737*1</f>
        <v>792</v>
      </c>
      <c r="V1737" s="16">
        <f>T1737-U1737</f>
        <v>0</v>
      </c>
      <c r="W1737" s="16"/>
      <c r="X1737" s="17"/>
      <c r="Y1737" s="13"/>
      <c r="Z1737" s="13" t="s">
        <v>35</v>
      </c>
    </row>
    <row r="1738" spans="1:26" x14ac:dyDescent="0.25">
      <c r="A1738" s="11">
        <v>45339</v>
      </c>
      <c r="B1738" s="12" t="s">
        <v>4096</v>
      </c>
      <c r="C1738" s="12" t="s">
        <v>4097</v>
      </c>
      <c r="D1738" s="12" t="s">
        <v>100</v>
      </c>
      <c r="E1738" s="12" t="s">
        <v>29</v>
      </c>
      <c r="F1738" s="12">
        <v>706</v>
      </c>
      <c r="G1738" s="13" t="s">
        <v>101</v>
      </c>
      <c r="H1738" s="13" t="s">
        <v>31</v>
      </c>
      <c r="I1738" s="13" t="s">
        <v>40</v>
      </c>
      <c r="J1738" s="13" t="s">
        <v>41</v>
      </c>
      <c r="K1738" s="14">
        <v>34.159999999999997</v>
      </c>
      <c r="L1738" s="14">
        <v>25</v>
      </c>
      <c r="M1738" s="14">
        <f t="shared" si="2481"/>
        <v>1.3663999999999998</v>
      </c>
      <c r="N1738" s="14">
        <v>45</v>
      </c>
      <c r="O1738" s="14" t="s">
        <v>34</v>
      </c>
      <c r="P1738" s="14"/>
      <c r="Q1738" s="15">
        <f>K1738*N1738</f>
        <v>1537.1999999999998</v>
      </c>
      <c r="R1738" s="16">
        <v>0</v>
      </c>
      <c r="S1738" s="16">
        <f>K1738*R1738</f>
        <v>0</v>
      </c>
      <c r="T1738" s="16">
        <f>Q1738-S1738</f>
        <v>1537.1999999999998</v>
      </c>
      <c r="U1738" s="16">
        <f>T1738*1</f>
        <v>1537.1999999999998</v>
      </c>
      <c r="V1738" s="16">
        <f>T1738-U1738</f>
        <v>0</v>
      </c>
      <c r="W1738" s="17"/>
      <c r="X1738" s="17"/>
      <c r="Y1738" s="13"/>
      <c r="Z1738" s="13" t="s">
        <v>35</v>
      </c>
    </row>
    <row r="1739" spans="1:26" x14ac:dyDescent="0.25">
      <c r="A1739" s="11">
        <v>45339</v>
      </c>
      <c r="B1739" s="12" t="s">
        <v>4098</v>
      </c>
      <c r="C1739" s="12" t="s">
        <v>4099</v>
      </c>
      <c r="D1739" s="12" t="s">
        <v>73</v>
      </c>
      <c r="E1739" s="12" t="s">
        <v>29</v>
      </c>
      <c r="F1739" s="12" t="s">
        <v>45</v>
      </c>
      <c r="G1739" s="13" t="s">
        <v>46</v>
      </c>
      <c r="H1739" s="13" t="s">
        <v>93</v>
      </c>
      <c r="I1739" s="13" t="s">
        <v>93</v>
      </c>
      <c r="J1739" s="13" t="s">
        <v>94</v>
      </c>
      <c r="K1739" s="14">
        <v>38.1</v>
      </c>
      <c r="L1739" s="14">
        <v>25</v>
      </c>
      <c r="M1739" s="14">
        <f t="shared" si="2481"/>
        <v>1.524</v>
      </c>
      <c r="N1739" s="14">
        <v>15</v>
      </c>
      <c r="O1739" s="14" t="s">
        <v>34</v>
      </c>
      <c r="P1739" s="14"/>
      <c r="Q1739" s="15">
        <f t="shared" ref="Q1739:Q1740" si="2519">+K1739*N1739</f>
        <v>571.5</v>
      </c>
      <c r="R1739" s="16">
        <v>0</v>
      </c>
      <c r="S1739" s="16">
        <f t="shared" ref="S1739:S1740" si="2520">+K1739*R1739</f>
        <v>0</v>
      </c>
      <c r="T1739" s="16">
        <f t="shared" ref="T1739:T1740" si="2521">+Q1739-S1739</f>
        <v>571.5</v>
      </c>
      <c r="U1739" s="16">
        <f t="shared" ref="U1739:U1740" si="2522">+T1739*0</f>
        <v>0</v>
      </c>
      <c r="V1739" s="16">
        <f t="shared" ref="V1739:V1740" si="2523">+T1739-U1739</f>
        <v>571.5</v>
      </c>
      <c r="W1739" s="16"/>
      <c r="X1739" s="17"/>
      <c r="Y1739" s="13"/>
      <c r="Z1739" s="13" t="s">
        <v>35</v>
      </c>
    </row>
    <row r="1740" spans="1:26" x14ac:dyDescent="0.25">
      <c r="A1740" s="11">
        <v>45339</v>
      </c>
      <c r="B1740" s="12" t="s">
        <v>4100</v>
      </c>
      <c r="C1740" s="12" t="s">
        <v>4101</v>
      </c>
      <c r="D1740" s="12" t="s">
        <v>52</v>
      </c>
      <c r="E1740" s="12" t="s">
        <v>29</v>
      </c>
      <c r="F1740" s="12" t="s">
        <v>45</v>
      </c>
      <c r="G1740" s="13" t="s">
        <v>46</v>
      </c>
      <c r="H1740" s="13" t="s">
        <v>93</v>
      </c>
      <c r="I1740" s="13" t="s">
        <v>93</v>
      </c>
      <c r="J1740" s="13" t="s">
        <v>94</v>
      </c>
      <c r="K1740" s="14">
        <v>38.64</v>
      </c>
      <c r="L1740" s="14">
        <v>25</v>
      </c>
      <c r="M1740" s="14">
        <f t="shared" si="2481"/>
        <v>1.5456000000000001</v>
      </c>
      <c r="N1740" s="14">
        <v>15</v>
      </c>
      <c r="O1740" s="14" t="s">
        <v>34</v>
      </c>
      <c r="P1740" s="14"/>
      <c r="Q1740" s="15">
        <f t="shared" si="2519"/>
        <v>579.6</v>
      </c>
      <c r="R1740" s="16">
        <v>0</v>
      </c>
      <c r="S1740" s="16">
        <f t="shared" si="2520"/>
        <v>0</v>
      </c>
      <c r="T1740" s="16">
        <f t="shared" si="2521"/>
        <v>579.6</v>
      </c>
      <c r="U1740" s="16">
        <f t="shared" si="2522"/>
        <v>0</v>
      </c>
      <c r="V1740" s="16">
        <f t="shared" si="2523"/>
        <v>579.6</v>
      </c>
      <c r="W1740" s="16"/>
      <c r="X1740" s="17"/>
      <c r="Y1740" s="13"/>
      <c r="Z1740" s="13" t="s">
        <v>35</v>
      </c>
    </row>
    <row r="1741" spans="1:26" x14ac:dyDescent="0.25">
      <c r="A1741" s="11">
        <v>45339</v>
      </c>
      <c r="B1741" s="12" t="s">
        <v>4102</v>
      </c>
      <c r="C1741" s="12" t="s">
        <v>4103</v>
      </c>
      <c r="D1741" s="12" t="s">
        <v>877</v>
      </c>
      <c r="E1741" s="12" t="s">
        <v>29</v>
      </c>
      <c r="F1741" s="12">
        <v>6576</v>
      </c>
      <c r="G1741" s="13" t="s">
        <v>101</v>
      </c>
      <c r="H1741" s="13" t="s">
        <v>31</v>
      </c>
      <c r="I1741" s="13" t="s">
        <v>58</v>
      </c>
      <c r="J1741" s="13" t="s">
        <v>59</v>
      </c>
      <c r="K1741" s="14">
        <v>37.9</v>
      </c>
      <c r="L1741" s="14">
        <v>25</v>
      </c>
      <c r="M1741" s="14">
        <f t="shared" si="2481"/>
        <v>1.516</v>
      </c>
      <c r="N1741" s="14">
        <v>42</v>
      </c>
      <c r="O1741" s="14" t="s">
        <v>34</v>
      </c>
      <c r="P1741" s="14"/>
      <c r="Q1741" s="15">
        <f>K1741*N1741</f>
        <v>1591.8</v>
      </c>
      <c r="R1741" s="16">
        <v>0</v>
      </c>
      <c r="S1741" s="16">
        <f>K1741*R1741</f>
        <v>0</v>
      </c>
      <c r="T1741" s="16">
        <f>Q1741-S1741</f>
        <v>1591.8</v>
      </c>
      <c r="U1741" s="16">
        <f>T1741*1</f>
        <v>1591.8</v>
      </c>
      <c r="V1741" s="16">
        <f>T1741-U1741</f>
        <v>0</v>
      </c>
      <c r="W1741" s="17"/>
      <c r="X1741" s="17"/>
      <c r="Y1741" s="13"/>
      <c r="Z1741" s="13" t="s">
        <v>35</v>
      </c>
    </row>
    <row r="1742" spans="1:26" x14ac:dyDescent="0.25">
      <c r="A1742" s="11">
        <v>45339</v>
      </c>
      <c r="B1742" s="12" t="s">
        <v>4104</v>
      </c>
      <c r="C1742" s="12" t="s">
        <v>4105</v>
      </c>
      <c r="D1742" s="12" t="s">
        <v>86</v>
      </c>
      <c r="E1742" s="12" t="s">
        <v>29</v>
      </c>
      <c r="F1742" s="12" t="s">
        <v>45</v>
      </c>
      <c r="G1742" s="13" t="s">
        <v>46</v>
      </c>
      <c r="H1742" s="13" t="s">
        <v>93</v>
      </c>
      <c r="I1742" s="13" t="s">
        <v>93</v>
      </c>
      <c r="J1742" s="13" t="s">
        <v>94</v>
      </c>
      <c r="K1742" s="14">
        <v>37.799999999999997</v>
      </c>
      <c r="L1742" s="14">
        <v>25</v>
      </c>
      <c r="M1742" s="14">
        <f t="shared" si="2481"/>
        <v>1.5119999999999998</v>
      </c>
      <c r="N1742" s="14">
        <v>15</v>
      </c>
      <c r="O1742" s="14" t="s">
        <v>34</v>
      </c>
      <c r="P1742" s="14"/>
      <c r="Q1742" s="15">
        <f t="shared" ref="Q1742" si="2524">+K1742*N1742</f>
        <v>567</v>
      </c>
      <c r="R1742" s="16">
        <v>0</v>
      </c>
      <c r="S1742" s="16">
        <f t="shared" ref="S1742" si="2525">+K1742*R1742</f>
        <v>0</v>
      </c>
      <c r="T1742" s="16">
        <f t="shared" ref="T1742" si="2526">+Q1742-S1742</f>
        <v>567</v>
      </c>
      <c r="U1742" s="16">
        <f>+T1742*0</f>
        <v>0</v>
      </c>
      <c r="V1742" s="16">
        <f>+T1742-U1742</f>
        <v>567</v>
      </c>
      <c r="W1742" s="17"/>
      <c r="X1742" s="17"/>
      <c r="Y1742" s="13"/>
      <c r="Z1742" s="13" t="s">
        <v>35</v>
      </c>
    </row>
    <row r="1743" spans="1:26" x14ac:dyDescent="0.25">
      <c r="A1743" s="11">
        <v>45339</v>
      </c>
      <c r="B1743" s="12" t="s">
        <v>4106</v>
      </c>
      <c r="C1743" s="12" t="s">
        <v>4107</v>
      </c>
      <c r="D1743" s="12" t="s">
        <v>4108</v>
      </c>
      <c r="E1743" s="12" t="s">
        <v>29</v>
      </c>
      <c r="F1743" s="12">
        <v>2181</v>
      </c>
      <c r="G1743" s="13" t="s">
        <v>101</v>
      </c>
      <c r="H1743" s="13" t="s">
        <v>31</v>
      </c>
      <c r="I1743" s="13" t="s">
        <v>58</v>
      </c>
      <c r="J1743" s="13" t="s">
        <v>59</v>
      </c>
      <c r="K1743" s="14">
        <v>39.58</v>
      </c>
      <c r="L1743" s="14">
        <v>25</v>
      </c>
      <c r="M1743" s="14">
        <f t="shared" si="2481"/>
        <v>1.5831999999999999</v>
      </c>
      <c r="N1743" s="14">
        <v>42</v>
      </c>
      <c r="O1743" s="14" t="s">
        <v>34</v>
      </c>
      <c r="P1743" s="14"/>
      <c r="Q1743" s="15">
        <f>K1743*N1743</f>
        <v>1662.36</v>
      </c>
      <c r="R1743" s="16">
        <v>0</v>
      </c>
      <c r="S1743" s="16">
        <f>K1743*R1743</f>
        <v>0</v>
      </c>
      <c r="T1743" s="16">
        <f>Q1743-S1743</f>
        <v>1662.36</v>
      </c>
      <c r="U1743" s="16">
        <f>T1743*1</f>
        <v>1662.36</v>
      </c>
      <c r="V1743" s="16">
        <f>T1743-U1743</f>
        <v>0</v>
      </c>
      <c r="W1743" s="16"/>
      <c r="X1743" s="17"/>
      <c r="Y1743" s="13"/>
      <c r="Z1743" s="13" t="s">
        <v>35</v>
      </c>
    </row>
    <row r="1744" spans="1:26" x14ac:dyDescent="0.25">
      <c r="A1744" s="11">
        <v>45339</v>
      </c>
      <c r="B1744" s="12" t="s">
        <v>4109</v>
      </c>
      <c r="C1744" s="12" t="s">
        <v>4110</v>
      </c>
      <c r="D1744" s="12" t="s">
        <v>3696</v>
      </c>
      <c r="E1744" s="12" t="s">
        <v>29</v>
      </c>
      <c r="F1744" s="12">
        <v>74296</v>
      </c>
      <c r="G1744" s="13" t="s">
        <v>39</v>
      </c>
      <c r="H1744" s="13" t="s">
        <v>31</v>
      </c>
      <c r="I1744" s="13" t="s">
        <v>32</v>
      </c>
      <c r="J1744" s="13" t="s">
        <v>33</v>
      </c>
      <c r="K1744" s="14">
        <v>36.5</v>
      </c>
      <c r="L1744" s="14">
        <v>25</v>
      </c>
      <c r="M1744" s="14">
        <f t="shared" si="2481"/>
        <v>1.46</v>
      </c>
      <c r="N1744" s="14" t="s">
        <v>34</v>
      </c>
      <c r="O1744" s="14">
        <v>55</v>
      </c>
      <c r="P1744" s="14"/>
      <c r="Q1744" s="15">
        <f>+L1744*O1744</f>
        <v>1375</v>
      </c>
      <c r="R1744" s="16">
        <v>0</v>
      </c>
      <c r="S1744" s="16">
        <f>+L1744*R1744</f>
        <v>0</v>
      </c>
      <c r="T1744" s="16">
        <f>+Q1744-S1744</f>
        <v>1375</v>
      </c>
      <c r="U1744" s="16">
        <f>+T1744*0.75</f>
        <v>1031.25</v>
      </c>
      <c r="V1744" s="16">
        <f t="shared" ref="V1744" si="2527">+T1744-U1744</f>
        <v>343.75</v>
      </c>
      <c r="W1744" s="17"/>
      <c r="X1744" s="17"/>
      <c r="Y1744" s="13"/>
      <c r="Z1744" s="13" t="s">
        <v>35</v>
      </c>
    </row>
    <row r="1745" spans="1:26" x14ac:dyDescent="0.25">
      <c r="A1745" s="11">
        <v>45339</v>
      </c>
      <c r="B1745" s="12" t="s">
        <v>4111</v>
      </c>
      <c r="C1745" s="12" t="s">
        <v>4112</v>
      </c>
      <c r="D1745" s="12" t="s">
        <v>848</v>
      </c>
      <c r="E1745" s="12" t="s">
        <v>29</v>
      </c>
      <c r="F1745" s="12">
        <v>2435</v>
      </c>
      <c r="G1745" s="13" t="s">
        <v>101</v>
      </c>
      <c r="H1745" s="13" t="s">
        <v>31</v>
      </c>
      <c r="I1745" s="13" t="s">
        <v>58</v>
      </c>
      <c r="J1745" s="13" t="s">
        <v>59</v>
      </c>
      <c r="K1745" s="14">
        <v>40.04</v>
      </c>
      <c r="L1745" s="14">
        <v>25</v>
      </c>
      <c r="M1745" s="14">
        <f t="shared" si="2481"/>
        <v>1.6015999999999999</v>
      </c>
      <c r="N1745" s="14">
        <v>42</v>
      </c>
      <c r="O1745" s="14" t="s">
        <v>34</v>
      </c>
      <c r="P1745" s="14"/>
      <c r="Q1745" s="15">
        <f t="shared" ref="Q1745:Q1746" si="2528">K1745*N1745</f>
        <v>1681.68</v>
      </c>
      <c r="R1745" s="16">
        <v>0</v>
      </c>
      <c r="S1745" s="16">
        <f t="shared" ref="S1745:S1746" si="2529">K1745*R1745</f>
        <v>0</v>
      </c>
      <c r="T1745" s="16">
        <f t="shared" ref="T1745:T1746" si="2530">Q1745-S1745</f>
        <v>1681.68</v>
      </c>
      <c r="U1745" s="16">
        <f t="shared" ref="U1745:U1746" si="2531">T1745*1</f>
        <v>1681.68</v>
      </c>
      <c r="V1745" s="16">
        <f t="shared" ref="V1745:V1746" si="2532">T1745-U1745</f>
        <v>0</v>
      </c>
      <c r="W1745" s="16"/>
      <c r="X1745" s="17"/>
      <c r="Y1745" s="13"/>
      <c r="Z1745" s="13" t="s">
        <v>35</v>
      </c>
    </row>
    <row r="1746" spans="1:26" x14ac:dyDescent="0.25">
      <c r="A1746" s="11">
        <v>45339</v>
      </c>
      <c r="B1746" s="12" t="s">
        <v>4113</v>
      </c>
      <c r="C1746" s="12" t="s">
        <v>4114</v>
      </c>
      <c r="D1746" s="12" t="s">
        <v>531</v>
      </c>
      <c r="E1746" s="12" t="s">
        <v>29</v>
      </c>
      <c r="F1746" s="12">
        <v>8008</v>
      </c>
      <c r="G1746" s="13" t="s">
        <v>101</v>
      </c>
      <c r="H1746" s="13" t="s">
        <v>31</v>
      </c>
      <c r="I1746" s="13" t="s">
        <v>58</v>
      </c>
      <c r="J1746" s="13" t="s">
        <v>59</v>
      </c>
      <c r="K1746" s="14">
        <v>38.26</v>
      </c>
      <c r="L1746" s="14">
        <v>25</v>
      </c>
      <c r="M1746" s="14">
        <f t="shared" si="2481"/>
        <v>1.5304</v>
      </c>
      <c r="N1746" s="14">
        <v>42</v>
      </c>
      <c r="O1746" s="14" t="s">
        <v>34</v>
      </c>
      <c r="P1746" s="14"/>
      <c r="Q1746" s="15">
        <f t="shared" si="2528"/>
        <v>1606.9199999999998</v>
      </c>
      <c r="R1746" s="16">
        <v>0</v>
      </c>
      <c r="S1746" s="16">
        <f t="shared" si="2529"/>
        <v>0</v>
      </c>
      <c r="T1746" s="16">
        <f t="shared" si="2530"/>
        <v>1606.9199999999998</v>
      </c>
      <c r="U1746" s="16">
        <f t="shared" si="2531"/>
        <v>1606.9199999999998</v>
      </c>
      <c r="V1746" s="16">
        <f t="shared" si="2532"/>
        <v>0</v>
      </c>
      <c r="W1746" s="16"/>
      <c r="X1746" s="17"/>
      <c r="Y1746" s="13"/>
      <c r="Z1746" s="13" t="s">
        <v>35</v>
      </c>
    </row>
    <row r="1747" spans="1:26" x14ac:dyDescent="0.25">
      <c r="A1747" s="11">
        <v>45339</v>
      </c>
      <c r="B1747" s="12" t="s">
        <v>4115</v>
      </c>
      <c r="C1747" s="12" t="s">
        <v>4116</v>
      </c>
      <c r="D1747" s="12" t="s">
        <v>92</v>
      </c>
      <c r="E1747" s="12" t="s">
        <v>29</v>
      </c>
      <c r="F1747" s="12" t="s">
        <v>45</v>
      </c>
      <c r="G1747" s="13" t="s">
        <v>46</v>
      </c>
      <c r="H1747" s="13" t="s">
        <v>93</v>
      </c>
      <c r="I1747" s="13" t="s">
        <v>93</v>
      </c>
      <c r="J1747" s="13" t="s">
        <v>94</v>
      </c>
      <c r="K1747" s="14">
        <v>35.72</v>
      </c>
      <c r="L1747" s="14">
        <v>25</v>
      </c>
      <c r="M1747" s="14">
        <f t="shared" si="2481"/>
        <v>1.4287999999999998</v>
      </c>
      <c r="N1747" s="14">
        <v>15</v>
      </c>
      <c r="O1747" s="14" t="s">
        <v>34</v>
      </c>
      <c r="P1747" s="14"/>
      <c r="Q1747" s="15">
        <f t="shared" ref="Q1747" si="2533">+K1747*N1747</f>
        <v>535.79999999999995</v>
      </c>
      <c r="R1747" s="16">
        <v>0</v>
      </c>
      <c r="S1747" s="16">
        <f t="shared" ref="S1747" si="2534">+K1747*R1747</f>
        <v>0</v>
      </c>
      <c r="T1747" s="16">
        <f t="shared" ref="T1747" si="2535">+Q1747-S1747</f>
        <v>535.79999999999995</v>
      </c>
      <c r="U1747" s="16">
        <f>+T1747*0</f>
        <v>0</v>
      </c>
      <c r="V1747" s="16">
        <f>+T1747-U1747</f>
        <v>535.79999999999995</v>
      </c>
      <c r="W1747" s="16"/>
      <c r="X1747" s="17"/>
      <c r="Y1747" s="13"/>
      <c r="Z1747" s="13" t="s">
        <v>35</v>
      </c>
    </row>
    <row r="1748" spans="1:26" x14ac:dyDescent="0.25">
      <c r="A1748" s="11">
        <v>45339</v>
      </c>
      <c r="B1748" s="12" t="s">
        <v>4117</v>
      </c>
      <c r="C1748" s="12" t="s">
        <v>4118</v>
      </c>
      <c r="D1748" s="12" t="s">
        <v>405</v>
      </c>
      <c r="E1748" s="12" t="s">
        <v>29</v>
      </c>
      <c r="F1748" s="12">
        <v>23529</v>
      </c>
      <c r="G1748" s="13" t="s">
        <v>101</v>
      </c>
      <c r="H1748" s="13" t="s">
        <v>31</v>
      </c>
      <c r="I1748" s="13" t="s">
        <v>58</v>
      </c>
      <c r="J1748" s="13" t="s">
        <v>59</v>
      </c>
      <c r="K1748" s="14">
        <v>37.92</v>
      </c>
      <c r="L1748" s="14">
        <v>25</v>
      </c>
      <c r="M1748" s="14">
        <f t="shared" si="2481"/>
        <v>1.5168000000000001</v>
      </c>
      <c r="N1748" s="14">
        <v>42</v>
      </c>
      <c r="O1748" s="14" t="s">
        <v>34</v>
      </c>
      <c r="P1748" s="14"/>
      <c r="Q1748" s="15">
        <f>K1748*N1748</f>
        <v>1592.64</v>
      </c>
      <c r="R1748" s="16">
        <v>0</v>
      </c>
      <c r="S1748" s="16">
        <f>K1748*R1748</f>
        <v>0</v>
      </c>
      <c r="T1748" s="16">
        <f>Q1748-S1748</f>
        <v>1592.64</v>
      </c>
      <c r="U1748" s="16">
        <f>T1748*1</f>
        <v>1592.64</v>
      </c>
      <c r="V1748" s="16">
        <f>T1748-U1748</f>
        <v>0</v>
      </c>
      <c r="W1748" s="16"/>
      <c r="X1748" s="17"/>
      <c r="Y1748" s="13"/>
      <c r="Z1748" s="13" t="s">
        <v>35</v>
      </c>
    </row>
    <row r="1749" spans="1:26" x14ac:dyDescent="0.25">
      <c r="A1749" s="11">
        <v>45339</v>
      </c>
      <c r="B1749" s="12" t="s">
        <v>4119</v>
      </c>
      <c r="C1749" s="12" t="s">
        <v>4120</v>
      </c>
      <c r="D1749" s="12" t="s">
        <v>82</v>
      </c>
      <c r="E1749" s="12" t="s">
        <v>29</v>
      </c>
      <c r="F1749" s="12" t="s">
        <v>45</v>
      </c>
      <c r="G1749" s="13" t="s">
        <v>46</v>
      </c>
      <c r="H1749" s="13" t="s">
        <v>93</v>
      </c>
      <c r="I1749" s="13" t="s">
        <v>93</v>
      </c>
      <c r="J1749" s="13" t="s">
        <v>94</v>
      </c>
      <c r="K1749" s="14">
        <v>42.74</v>
      </c>
      <c r="L1749" s="14">
        <v>25</v>
      </c>
      <c r="M1749" s="14">
        <f t="shared" si="2481"/>
        <v>1.7096</v>
      </c>
      <c r="N1749" s="14">
        <v>15</v>
      </c>
      <c r="O1749" s="14" t="s">
        <v>34</v>
      </c>
      <c r="P1749" s="14"/>
      <c r="Q1749" s="15">
        <f t="shared" ref="Q1749:Q1750" si="2536">+K1749*N1749</f>
        <v>641.1</v>
      </c>
      <c r="R1749" s="16">
        <v>0</v>
      </c>
      <c r="S1749" s="16">
        <f t="shared" ref="S1749:S1750" si="2537">+K1749*R1749</f>
        <v>0</v>
      </c>
      <c r="T1749" s="16">
        <f t="shared" ref="T1749:T1750" si="2538">+Q1749-S1749</f>
        <v>641.1</v>
      </c>
      <c r="U1749" s="16">
        <f t="shared" ref="U1749:U1750" si="2539">+T1749*0</f>
        <v>0</v>
      </c>
      <c r="V1749" s="16">
        <f t="shared" ref="V1749:V1750" si="2540">+T1749-U1749</f>
        <v>641.1</v>
      </c>
      <c r="W1749" s="17"/>
      <c r="X1749" s="17"/>
      <c r="Y1749" s="13"/>
      <c r="Z1749" s="13" t="s">
        <v>35</v>
      </c>
    </row>
    <row r="1750" spans="1:26" x14ac:dyDescent="0.25">
      <c r="A1750" s="11">
        <v>45339</v>
      </c>
      <c r="B1750" s="12" t="s">
        <v>4121</v>
      </c>
      <c r="C1750" s="12" t="s">
        <v>4122</v>
      </c>
      <c r="D1750" s="12" t="s">
        <v>104</v>
      </c>
      <c r="E1750" s="12" t="s">
        <v>29</v>
      </c>
      <c r="F1750" s="12" t="s">
        <v>45</v>
      </c>
      <c r="G1750" s="13" t="s">
        <v>46</v>
      </c>
      <c r="H1750" s="13" t="s">
        <v>93</v>
      </c>
      <c r="I1750" s="13" t="s">
        <v>93</v>
      </c>
      <c r="J1750" s="13" t="s">
        <v>94</v>
      </c>
      <c r="K1750" s="14">
        <v>37</v>
      </c>
      <c r="L1750" s="14">
        <v>25</v>
      </c>
      <c r="M1750" s="14">
        <f t="shared" si="2481"/>
        <v>1.48</v>
      </c>
      <c r="N1750" s="14">
        <v>15</v>
      </c>
      <c r="O1750" s="14" t="s">
        <v>34</v>
      </c>
      <c r="P1750" s="14"/>
      <c r="Q1750" s="15">
        <f t="shared" si="2536"/>
        <v>555</v>
      </c>
      <c r="R1750" s="16">
        <v>0</v>
      </c>
      <c r="S1750" s="16">
        <f t="shared" si="2537"/>
        <v>0</v>
      </c>
      <c r="T1750" s="16">
        <f t="shared" si="2538"/>
        <v>555</v>
      </c>
      <c r="U1750" s="16">
        <f t="shared" si="2539"/>
        <v>0</v>
      </c>
      <c r="V1750" s="16">
        <f t="shared" si="2540"/>
        <v>555</v>
      </c>
      <c r="W1750" s="16"/>
      <c r="X1750" s="17"/>
      <c r="Y1750" s="13"/>
      <c r="Z1750" s="13" t="s">
        <v>35</v>
      </c>
    </row>
    <row r="1751" spans="1:26" x14ac:dyDescent="0.25">
      <c r="A1751" s="11">
        <v>45339</v>
      </c>
      <c r="B1751" s="12" t="s">
        <v>4123</v>
      </c>
      <c r="C1751" s="12" t="s">
        <v>4124</v>
      </c>
      <c r="D1751" s="12" t="s">
        <v>4125</v>
      </c>
      <c r="E1751" s="12" t="s">
        <v>29</v>
      </c>
      <c r="F1751" s="12">
        <v>6984</v>
      </c>
      <c r="G1751" s="13" t="s">
        <v>101</v>
      </c>
      <c r="H1751" s="13" t="s">
        <v>31</v>
      </c>
      <c r="I1751" s="13" t="s">
        <v>58</v>
      </c>
      <c r="J1751" s="13" t="s">
        <v>59</v>
      </c>
      <c r="K1751" s="14">
        <v>37.5</v>
      </c>
      <c r="L1751" s="14">
        <v>25</v>
      </c>
      <c r="M1751" s="14">
        <f t="shared" si="2481"/>
        <v>1.5</v>
      </c>
      <c r="N1751" s="14">
        <v>42</v>
      </c>
      <c r="O1751" s="14" t="s">
        <v>34</v>
      </c>
      <c r="P1751" s="14"/>
      <c r="Q1751" s="15">
        <f t="shared" ref="Q1751:Q1753" si="2541">K1751*N1751</f>
        <v>1575</v>
      </c>
      <c r="R1751" s="16">
        <v>0</v>
      </c>
      <c r="S1751" s="16">
        <f t="shared" ref="S1751:S1753" si="2542">K1751*R1751</f>
        <v>0</v>
      </c>
      <c r="T1751" s="16">
        <f t="shared" ref="T1751:T1753" si="2543">Q1751-S1751</f>
        <v>1575</v>
      </c>
      <c r="U1751" s="16">
        <f t="shared" ref="U1751:U1753" si="2544">T1751*1</f>
        <v>1575</v>
      </c>
      <c r="V1751" s="16">
        <f t="shared" ref="V1751:V1753" si="2545">T1751-U1751</f>
        <v>0</v>
      </c>
      <c r="W1751" s="17"/>
      <c r="X1751" s="17"/>
      <c r="Y1751" s="13"/>
      <c r="Z1751" s="13" t="s">
        <v>35</v>
      </c>
    </row>
    <row r="1752" spans="1:26" x14ac:dyDescent="0.25">
      <c r="A1752" s="11">
        <v>45339</v>
      </c>
      <c r="B1752" s="12" t="s">
        <v>4126</v>
      </c>
      <c r="C1752" s="12" t="s">
        <v>4127</v>
      </c>
      <c r="D1752" s="12" t="s">
        <v>377</v>
      </c>
      <c r="E1752" s="12" t="s">
        <v>29</v>
      </c>
      <c r="F1752" s="12">
        <v>8160</v>
      </c>
      <c r="G1752" s="13" t="s">
        <v>101</v>
      </c>
      <c r="H1752" s="13" t="s">
        <v>31</v>
      </c>
      <c r="I1752" s="13" t="s">
        <v>58</v>
      </c>
      <c r="J1752" s="13" t="s">
        <v>59</v>
      </c>
      <c r="K1752" s="14">
        <v>39.1</v>
      </c>
      <c r="L1752" s="14">
        <v>25</v>
      </c>
      <c r="M1752" s="14">
        <f t="shared" si="2481"/>
        <v>1.5640000000000001</v>
      </c>
      <c r="N1752" s="14">
        <v>42</v>
      </c>
      <c r="O1752" s="14" t="s">
        <v>34</v>
      </c>
      <c r="P1752" s="14"/>
      <c r="Q1752" s="15">
        <f t="shared" si="2541"/>
        <v>1642.2</v>
      </c>
      <c r="R1752" s="16">
        <v>0</v>
      </c>
      <c r="S1752" s="16">
        <f t="shared" si="2542"/>
        <v>0</v>
      </c>
      <c r="T1752" s="16">
        <f t="shared" si="2543"/>
        <v>1642.2</v>
      </c>
      <c r="U1752" s="16">
        <f t="shared" si="2544"/>
        <v>1642.2</v>
      </c>
      <c r="V1752" s="16">
        <f t="shared" si="2545"/>
        <v>0</v>
      </c>
      <c r="W1752" s="16"/>
      <c r="X1752" s="17"/>
      <c r="Y1752" s="13"/>
      <c r="Z1752" s="13" t="s">
        <v>35</v>
      </c>
    </row>
    <row r="1753" spans="1:26" x14ac:dyDescent="0.25">
      <c r="A1753" s="11">
        <v>45339</v>
      </c>
      <c r="B1753" s="12" t="s">
        <v>4128</v>
      </c>
      <c r="C1753" s="12" t="s">
        <v>4129</v>
      </c>
      <c r="D1753" s="12" t="s">
        <v>2042</v>
      </c>
      <c r="E1753" s="12" t="s">
        <v>29</v>
      </c>
      <c r="F1753" s="12">
        <v>8061</v>
      </c>
      <c r="G1753" s="13" t="s">
        <v>101</v>
      </c>
      <c r="H1753" s="13" t="s">
        <v>31</v>
      </c>
      <c r="I1753" s="13" t="s">
        <v>58</v>
      </c>
      <c r="J1753" s="13" t="s">
        <v>59</v>
      </c>
      <c r="K1753" s="14">
        <v>37.32</v>
      </c>
      <c r="L1753" s="14">
        <v>25</v>
      </c>
      <c r="M1753" s="14">
        <f t="shared" si="2481"/>
        <v>1.4927999999999999</v>
      </c>
      <c r="N1753" s="14">
        <v>42</v>
      </c>
      <c r="O1753" s="14" t="s">
        <v>34</v>
      </c>
      <c r="P1753" s="14"/>
      <c r="Q1753" s="15">
        <f t="shared" si="2541"/>
        <v>1567.44</v>
      </c>
      <c r="R1753" s="16">
        <v>0</v>
      </c>
      <c r="S1753" s="16">
        <f t="shared" si="2542"/>
        <v>0</v>
      </c>
      <c r="T1753" s="16">
        <f t="shared" si="2543"/>
        <v>1567.44</v>
      </c>
      <c r="U1753" s="16">
        <f t="shared" si="2544"/>
        <v>1567.44</v>
      </c>
      <c r="V1753" s="16">
        <f t="shared" si="2545"/>
        <v>0</v>
      </c>
      <c r="W1753" s="16"/>
      <c r="X1753" s="17"/>
      <c r="Y1753" s="13"/>
      <c r="Z1753" s="13" t="s">
        <v>35</v>
      </c>
    </row>
    <row r="1754" spans="1:26" x14ac:dyDescent="0.25">
      <c r="A1754" s="11">
        <v>45339</v>
      </c>
      <c r="B1754" s="12" t="s">
        <v>4130</v>
      </c>
      <c r="C1754" s="12" t="s">
        <v>4131</v>
      </c>
      <c r="D1754" s="12" t="s">
        <v>208</v>
      </c>
      <c r="E1754" s="12" t="s">
        <v>29</v>
      </c>
      <c r="F1754" s="12"/>
      <c r="G1754" s="13" t="s">
        <v>63</v>
      </c>
      <c r="H1754" s="13" t="s">
        <v>31</v>
      </c>
      <c r="I1754" s="13" t="s">
        <v>69</v>
      </c>
      <c r="J1754" s="13" t="s">
        <v>70</v>
      </c>
      <c r="K1754" s="14">
        <v>41.46</v>
      </c>
      <c r="L1754" s="14">
        <v>28</v>
      </c>
      <c r="M1754" s="14">
        <f t="shared" si="2481"/>
        <v>1.4807142857142856</v>
      </c>
      <c r="N1754" s="14">
        <v>92</v>
      </c>
      <c r="O1754" s="14" t="s">
        <v>34</v>
      </c>
      <c r="P1754" s="14"/>
      <c r="Q1754" s="15">
        <f>+K1754*N1754</f>
        <v>3814.32</v>
      </c>
      <c r="R1754" s="16">
        <v>43</v>
      </c>
      <c r="S1754" s="16">
        <f>+K1754*R1754</f>
        <v>1782.78</v>
      </c>
      <c r="T1754" s="16">
        <f>+Q1754-S1754</f>
        <v>2031.5400000000002</v>
      </c>
      <c r="U1754" s="16">
        <f t="shared" ref="U1754" si="2546">+T1754*1</f>
        <v>2031.5400000000002</v>
      </c>
      <c r="V1754" s="16">
        <f t="shared" ref="V1754" si="2547">+T1754-U1754</f>
        <v>0</v>
      </c>
      <c r="W1754" s="17">
        <f>+K1754*40</f>
        <v>1658.4</v>
      </c>
      <c r="X1754" s="17"/>
      <c r="Y1754" s="13" t="s">
        <v>57</v>
      </c>
      <c r="Z1754" s="13" t="s">
        <v>65</v>
      </c>
    </row>
    <row r="1755" spans="1:26" x14ac:dyDescent="0.25">
      <c r="A1755" s="11">
        <v>45339</v>
      </c>
      <c r="B1755" s="12" t="s">
        <v>4132</v>
      </c>
      <c r="C1755" s="12" t="s">
        <v>4133</v>
      </c>
      <c r="D1755" s="12" t="s">
        <v>38</v>
      </c>
      <c r="E1755" s="12" t="s">
        <v>29</v>
      </c>
      <c r="F1755" s="12">
        <v>1838</v>
      </c>
      <c r="G1755" s="13" t="s">
        <v>145</v>
      </c>
      <c r="H1755" s="13" t="s">
        <v>31</v>
      </c>
      <c r="I1755" s="13" t="s">
        <v>58</v>
      </c>
      <c r="J1755" s="13" t="s">
        <v>59</v>
      </c>
      <c r="K1755" s="14">
        <v>43.16</v>
      </c>
      <c r="L1755" s="14">
        <v>25</v>
      </c>
      <c r="M1755" s="14">
        <f t="shared" si="2481"/>
        <v>1.7263999999999999</v>
      </c>
      <c r="N1755" s="14">
        <v>43</v>
      </c>
      <c r="O1755" s="14" t="s">
        <v>34</v>
      </c>
      <c r="P1755" s="14"/>
      <c r="Q1755" s="16">
        <f>K1755*N1755</f>
        <v>1855.8799999999999</v>
      </c>
      <c r="R1755" s="16">
        <v>0</v>
      </c>
      <c r="S1755" s="16">
        <f t="shared" ref="S1755" si="2548">K1755*R1755</f>
        <v>0</v>
      </c>
      <c r="T1755" s="16">
        <f>Q1755-S1755</f>
        <v>1855.8799999999999</v>
      </c>
      <c r="U1755" s="16">
        <f>T1755*1</f>
        <v>1855.8799999999999</v>
      </c>
      <c r="V1755" s="16">
        <f>T1755-U1755</f>
        <v>0</v>
      </c>
      <c r="W1755" s="16"/>
      <c r="X1755" s="17"/>
      <c r="Y1755" s="13"/>
      <c r="Z1755" s="13" t="s">
        <v>35</v>
      </c>
    </row>
    <row r="1756" spans="1:26" x14ac:dyDescent="0.25">
      <c r="A1756" s="11">
        <v>45339</v>
      </c>
      <c r="B1756" s="12" t="s">
        <v>4134</v>
      </c>
      <c r="C1756" s="12" t="s">
        <v>4135</v>
      </c>
      <c r="D1756" s="12" t="s">
        <v>2917</v>
      </c>
      <c r="E1756" s="12" t="s">
        <v>29</v>
      </c>
      <c r="F1756" s="12">
        <v>935</v>
      </c>
      <c r="G1756" s="13" t="s">
        <v>101</v>
      </c>
      <c r="H1756" s="13" t="s">
        <v>31</v>
      </c>
      <c r="I1756" s="13" t="s">
        <v>58</v>
      </c>
      <c r="J1756" s="13" t="s">
        <v>59</v>
      </c>
      <c r="K1756" s="14">
        <v>35.520000000000003</v>
      </c>
      <c r="L1756" s="14">
        <v>25</v>
      </c>
      <c r="M1756" s="14">
        <f t="shared" si="2481"/>
        <v>1.4208000000000001</v>
      </c>
      <c r="N1756" s="14">
        <v>42</v>
      </c>
      <c r="O1756" s="14" t="s">
        <v>34</v>
      </c>
      <c r="P1756" s="14"/>
      <c r="Q1756" s="15">
        <f>K1756*N1756</f>
        <v>1491.8400000000001</v>
      </c>
      <c r="R1756" s="16">
        <v>0</v>
      </c>
      <c r="S1756" s="16">
        <f>K1756*R1756</f>
        <v>0</v>
      </c>
      <c r="T1756" s="16">
        <f>Q1756-S1756</f>
        <v>1491.8400000000001</v>
      </c>
      <c r="U1756" s="16">
        <f>T1756*1</f>
        <v>1491.8400000000001</v>
      </c>
      <c r="V1756" s="16">
        <f>T1756-U1756</f>
        <v>0</v>
      </c>
      <c r="W1756" s="16"/>
      <c r="X1756" s="17"/>
      <c r="Y1756" s="13"/>
      <c r="Z1756" s="13" t="s">
        <v>35</v>
      </c>
    </row>
    <row r="1757" spans="1:26" x14ac:dyDescent="0.25">
      <c r="A1757" s="11">
        <v>45339</v>
      </c>
      <c r="B1757" s="12" t="s">
        <v>4136</v>
      </c>
      <c r="C1757" s="12" t="s">
        <v>4137</v>
      </c>
      <c r="D1757" s="12" t="s">
        <v>73</v>
      </c>
      <c r="E1757" s="12" t="s">
        <v>29</v>
      </c>
      <c r="F1757" s="12" t="s">
        <v>45</v>
      </c>
      <c r="G1757" s="13" t="s">
        <v>46</v>
      </c>
      <c r="H1757" s="13" t="s">
        <v>93</v>
      </c>
      <c r="I1757" s="13" t="s">
        <v>93</v>
      </c>
      <c r="J1757" s="13" t="s">
        <v>94</v>
      </c>
      <c r="K1757" s="14">
        <v>39.299999999999997</v>
      </c>
      <c r="L1757" s="14">
        <v>24</v>
      </c>
      <c r="M1757" s="14">
        <f t="shared" si="2481"/>
        <v>1.6375</v>
      </c>
      <c r="N1757" s="14">
        <v>15</v>
      </c>
      <c r="O1757" s="14" t="s">
        <v>34</v>
      </c>
      <c r="P1757" s="14"/>
      <c r="Q1757" s="15">
        <f t="shared" ref="Q1757:Q1758" si="2549">+K1757*N1757</f>
        <v>589.5</v>
      </c>
      <c r="R1757" s="16">
        <v>0</v>
      </c>
      <c r="S1757" s="16">
        <f t="shared" ref="S1757:S1758" si="2550">+K1757*R1757</f>
        <v>0</v>
      </c>
      <c r="T1757" s="16">
        <f t="shared" ref="T1757:T1758" si="2551">+Q1757-S1757</f>
        <v>589.5</v>
      </c>
      <c r="U1757" s="16">
        <f t="shared" ref="U1757:U1758" si="2552">+T1757*0</f>
        <v>0</v>
      </c>
      <c r="V1757" s="16">
        <f t="shared" ref="V1757:V1758" si="2553">+T1757-U1757</f>
        <v>589.5</v>
      </c>
      <c r="W1757" s="17"/>
      <c r="X1757" s="17"/>
      <c r="Y1757" s="13"/>
      <c r="Z1757" s="13" t="s">
        <v>35</v>
      </c>
    </row>
    <row r="1758" spans="1:26" x14ac:dyDescent="0.25">
      <c r="A1758" s="11">
        <v>45339</v>
      </c>
      <c r="B1758" s="12" t="s">
        <v>4138</v>
      </c>
      <c r="C1758" s="12" t="s">
        <v>4139</v>
      </c>
      <c r="D1758" s="12" t="s">
        <v>52</v>
      </c>
      <c r="E1758" s="12" t="s">
        <v>29</v>
      </c>
      <c r="F1758" s="12" t="s">
        <v>45</v>
      </c>
      <c r="G1758" s="13" t="s">
        <v>46</v>
      </c>
      <c r="H1758" s="13" t="s">
        <v>93</v>
      </c>
      <c r="I1758" s="13" t="s">
        <v>93</v>
      </c>
      <c r="J1758" s="13" t="s">
        <v>94</v>
      </c>
      <c r="K1758" s="14">
        <v>39.64</v>
      </c>
      <c r="L1758" s="14">
        <v>25</v>
      </c>
      <c r="M1758" s="14">
        <f t="shared" si="2481"/>
        <v>1.5856000000000001</v>
      </c>
      <c r="N1758" s="14">
        <v>15</v>
      </c>
      <c r="O1758" s="14" t="s">
        <v>34</v>
      </c>
      <c r="P1758" s="14"/>
      <c r="Q1758" s="15">
        <f t="shared" si="2549"/>
        <v>594.6</v>
      </c>
      <c r="R1758" s="16">
        <v>0</v>
      </c>
      <c r="S1758" s="16">
        <f t="shared" si="2550"/>
        <v>0</v>
      </c>
      <c r="T1758" s="16">
        <f t="shared" si="2551"/>
        <v>594.6</v>
      </c>
      <c r="U1758" s="16">
        <f t="shared" si="2552"/>
        <v>0</v>
      </c>
      <c r="V1758" s="16">
        <f t="shared" si="2553"/>
        <v>594.6</v>
      </c>
      <c r="W1758" s="16"/>
      <c r="X1758" s="17"/>
      <c r="Y1758" s="13"/>
      <c r="Z1758" s="13" t="s">
        <v>35</v>
      </c>
    </row>
    <row r="1759" spans="1:26" x14ac:dyDescent="0.25">
      <c r="A1759" s="11">
        <v>45339</v>
      </c>
      <c r="B1759" s="12" t="s">
        <v>4140</v>
      </c>
      <c r="C1759" s="12" t="s">
        <v>4141</v>
      </c>
      <c r="D1759" s="12" t="s">
        <v>4108</v>
      </c>
      <c r="E1759" s="12" t="s">
        <v>29</v>
      </c>
      <c r="F1759" s="12">
        <v>2182</v>
      </c>
      <c r="G1759" s="13" t="s">
        <v>101</v>
      </c>
      <c r="H1759" s="13" t="s">
        <v>31</v>
      </c>
      <c r="I1759" s="13" t="s">
        <v>58</v>
      </c>
      <c r="J1759" s="13" t="s">
        <v>59</v>
      </c>
      <c r="K1759" s="14">
        <v>36.94</v>
      </c>
      <c r="L1759" s="14">
        <v>25</v>
      </c>
      <c r="M1759" s="14">
        <f t="shared" si="2481"/>
        <v>1.4775999999999998</v>
      </c>
      <c r="N1759" s="14">
        <v>42</v>
      </c>
      <c r="O1759" s="14" t="s">
        <v>34</v>
      </c>
      <c r="P1759" s="14"/>
      <c r="Q1759" s="15">
        <f>K1759*N1759</f>
        <v>1551.48</v>
      </c>
      <c r="R1759" s="16">
        <v>0</v>
      </c>
      <c r="S1759" s="16">
        <f>K1759*R1759</f>
        <v>0</v>
      </c>
      <c r="T1759" s="16">
        <f>Q1759-S1759</f>
        <v>1551.48</v>
      </c>
      <c r="U1759" s="16">
        <f>T1759*1</f>
        <v>1551.48</v>
      </c>
      <c r="V1759" s="16">
        <f>T1759-U1759</f>
        <v>0</v>
      </c>
      <c r="W1759" s="16"/>
      <c r="X1759" s="17"/>
      <c r="Y1759" s="13"/>
      <c r="Z1759" s="13" t="s">
        <v>35</v>
      </c>
    </row>
    <row r="1760" spans="1:26" x14ac:dyDescent="0.25">
      <c r="A1760" s="11">
        <v>45339</v>
      </c>
      <c r="B1760" s="12" t="s">
        <v>4142</v>
      </c>
      <c r="C1760" s="12" t="s">
        <v>4143</v>
      </c>
      <c r="D1760" s="12" t="s">
        <v>3696</v>
      </c>
      <c r="E1760" s="12" t="s">
        <v>29</v>
      </c>
      <c r="F1760" s="12">
        <v>74297</v>
      </c>
      <c r="G1760" s="13" t="s">
        <v>39</v>
      </c>
      <c r="H1760" s="13" t="s">
        <v>31</v>
      </c>
      <c r="I1760" s="13" t="s">
        <v>32</v>
      </c>
      <c r="J1760" s="13" t="s">
        <v>33</v>
      </c>
      <c r="K1760" s="14">
        <v>35.58</v>
      </c>
      <c r="L1760" s="14">
        <v>25</v>
      </c>
      <c r="M1760" s="14">
        <f t="shared" si="2481"/>
        <v>1.4232</v>
      </c>
      <c r="N1760" s="14" t="s">
        <v>34</v>
      </c>
      <c r="O1760" s="14">
        <v>55</v>
      </c>
      <c r="P1760" s="14"/>
      <c r="Q1760" s="15">
        <f>+L1760*O1760</f>
        <v>1375</v>
      </c>
      <c r="R1760" s="16">
        <v>0</v>
      </c>
      <c r="S1760" s="16">
        <f>+L1760*R1760</f>
        <v>0</v>
      </c>
      <c r="T1760" s="16">
        <f>+Q1760-S1760</f>
        <v>1375</v>
      </c>
      <c r="U1760" s="16">
        <f>+T1760*0.75</f>
        <v>1031.25</v>
      </c>
      <c r="V1760" s="16">
        <f t="shared" ref="V1760" si="2554">+T1760-U1760</f>
        <v>343.75</v>
      </c>
      <c r="W1760" s="17"/>
      <c r="X1760" s="17"/>
      <c r="Y1760" s="13"/>
      <c r="Z1760" s="13" t="s">
        <v>35</v>
      </c>
    </row>
    <row r="1761" spans="1:26" x14ac:dyDescent="0.25">
      <c r="A1761" s="11">
        <v>45339</v>
      </c>
      <c r="B1761" s="12" t="s">
        <v>4144</v>
      </c>
      <c r="C1761" s="12" t="s">
        <v>4145</v>
      </c>
      <c r="D1761" s="12" t="s">
        <v>877</v>
      </c>
      <c r="E1761" s="12" t="s">
        <v>29</v>
      </c>
      <c r="F1761" s="12">
        <v>6577</v>
      </c>
      <c r="G1761" s="13" t="s">
        <v>101</v>
      </c>
      <c r="H1761" s="13" t="s">
        <v>31</v>
      </c>
      <c r="I1761" s="13" t="s">
        <v>58</v>
      </c>
      <c r="J1761" s="13" t="s">
        <v>59</v>
      </c>
      <c r="K1761" s="14">
        <v>35.9</v>
      </c>
      <c r="L1761" s="14">
        <v>25</v>
      </c>
      <c r="M1761" s="14">
        <f t="shared" si="2481"/>
        <v>1.4359999999999999</v>
      </c>
      <c r="N1761" s="14">
        <v>42</v>
      </c>
      <c r="O1761" s="14" t="s">
        <v>34</v>
      </c>
      <c r="P1761" s="14"/>
      <c r="Q1761" s="15">
        <f>K1761*N1761</f>
        <v>1507.8</v>
      </c>
      <c r="R1761" s="16">
        <v>0</v>
      </c>
      <c r="S1761" s="16">
        <f>K1761*R1761</f>
        <v>0</v>
      </c>
      <c r="T1761" s="16">
        <f>Q1761-S1761</f>
        <v>1507.8</v>
      </c>
      <c r="U1761" s="16">
        <f>T1761*1</f>
        <v>1507.8</v>
      </c>
      <c r="V1761" s="16">
        <f>T1761-U1761</f>
        <v>0</v>
      </c>
      <c r="W1761" s="16"/>
      <c r="X1761" s="17"/>
      <c r="Y1761" s="13"/>
      <c r="Z1761" s="13" t="s">
        <v>35</v>
      </c>
    </row>
    <row r="1762" spans="1:26" x14ac:dyDescent="0.25">
      <c r="A1762" s="11">
        <v>45339</v>
      </c>
      <c r="B1762" s="12" t="s">
        <v>4146</v>
      </c>
      <c r="C1762" s="12" t="s">
        <v>4147</v>
      </c>
      <c r="D1762" s="12" t="s">
        <v>3679</v>
      </c>
      <c r="E1762" s="12" t="s">
        <v>29</v>
      </c>
      <c r="F1762" s="12" t="s">
        <v>45</v>
      </c>
      <c r="G1762" s="13" t="s">
        <v>46</v>
      </c>
      <c r="H1762" s="13" t="s">
        <v>93</v>
      </c>
      <c r="I1762" s="13" t="s">
        <v>93</v>
      </c>
      <c r="J1762" s="13" t="s">
        <v>94</v>
      </c>
      <c r="K1762" s="14">
        <v>42.82</v>
      </c>
      <c r="L1762" s="14">
        <v>25</v>
      </c>
      <c r="M1762" s="14">
        <f t="shared" si="2481"/>
        <v>1.7128000000000001</v>
      </c>
      <c r="N1762" s="14">
        <v>15</v>
      </c>
      <c r="O1762" s="14" t="s">
        <v>34</v>
      </c>
      <c r="P1762" s="14"/>
      <c r="Q1762" s="15">
        <f t="shared" ref="Q1762:Q1764" si="2555">+K1762*N1762</f>
        <v>642.29999999999995</v>
      </c>
      <c r="R1762" s="16">
        <v>0</v>
      </c>
      <c r="S1762" s="16">
        <f t="shared" ref="S1762:S1764" si="2556">+K1762*R1762</f>
        <v>0</v>
      </c>
      <c r="T1762" s="16">
        <f t="shared" ref="T1762:T1764" si="2557">+Q1762-S1762</f>
        <v>642.29999999999995</v>
      </c>
      <c r="U1762" s="16">
        <f t="shared" ref="U1762:U1764" si="2558">+T1762*0</f>
        <v>0</v>
      </c>
      <c r="V1762" s="16">
        <f t="shared" ref="V1762:V1764" si="2559">+T1762-U1762</f>
        <v>642.29999999999995</v>
      </c>
      <c r="W1762" s="16"/>
      <c r="X1762" s="17"/>
      <c r="Y1762" s="13"/>
      <c r="Z1762" s="13" t="s">
        <v>35</v>
      </c>
    </row>
    <row r="1763" spans="1:26" x14ac:dyDescent="0.25">
      <c r="A1763" s="11">
        <v>45339</v>
      </c>
      <c r="B1763" s="12" t="s">
        <v>4148</v>
      </c>
      <c r="C1763" s="12" t="s">
        <v>4149</v>
      </c>
      <c r="D1763" s="12" t="s">
        <v>195</v>
      </c>
      <c r="E1763" s="12" t="s">
        <v>29</v>
      </c>
      <c r="F1763" s="12" t="s">
        <v>45</v>
      </c>
      <c r="G1763" s="13" t="s">
        <v>46</v>
      </c>
      <c r="H1763" s="13" t="s">
        <v>93</v>
      </c>
      <c r="I1763" s="13" t="s">
        <v>93</v>
      </c>
      <c r="J1763" s="13" t="s">
        <v>94</v>
      </c>
      <c r="K1763" s="14">
        <v>45.18</v>
      </c>
      <c r="L1763" s="14">
        <v>25</v>
      </c>
      <c r="M1763" s="14">
        <f t="shared" si="2481"/>
        <v>1.8071999999999999</v>
      </c>
      <c r="N1763" s="14">
        <v>15</v>
      </c>
      <c r="O1763" s="14" t="s">
        <v>34</v>
      </c>
      <c r="P1763" s="14"/>
      <c r="Q1763" s="15">
        <f t="shared" si="2555"/>
        <v>677.7</v>
      </c>
      <c r="R1763" s="16">
        <v>0</v>
      </c>
      <c r="S1763" s="16">
        <f t="shared" si="2556"/>
        <v>0</v>
      </c>
      <c r="T1763" s="16">
        <f t="shared" si="2557"/>
        <v>677.7</v>
      </c>
      <c r="U1763" s="16">
        <f t="shared" si="2558"/>
        <v>0</v>
      </c>
      <c r="V1763" s="16">
        <f t="shared" si="2559"/>
        <v>677.7</v>
      </c>
      <c r="W1763" s="16"/>
      <c r="X1763" s="17"/>
      <c r="Y1763" s="13"/>
      <c r="Z1763" s="13" t="s">
        <v>35</v>
      </c>
    </row>
    <row r="1764" spans="1:26" x14ac:dyDescent="0.25">
      <c r="A1764" s="11">
        <v>45339</v>
      </c>
      <c r="B1764" s="12" t="s">
        <v>4150</v>
      </c>
      <c r="C1764" s="12" t="s">
        <v>4151</v>
      </c>
      <c r="D1764" s="12" t="s">
        <v>86</v>
      </c>
      <c r="E1764" s="12" t="s">
        <v>29</v>
      </c>
      <c r="F1764" s="12" t="s">
        <v>45</v>
      </c>
      <c r="G1764" s="13" t="s">
        <v>46</v>
      </c>
      <c r="H1764" s="13" t="s">
        <v>93</v>
      </c>
      <c r="I1764" s="13" t="s">
        <v>93</v>
      </c>
      <c r="J1764" s="13" t="s">
        <v>94</v>
      </c>
      <c r="K1764" s="14">
        <v>38.979999999999997</v>
      </c>
      <c r="L1764" s="14">
        <v>24</v>
      </c>
      <c r="M1764" s="14">
        <f t="shared" si="2481"/>
        <v>1.6241666666666665</v>
      </c>
      <c r="N1764" s="14">
        <v>15</v>
      </c>
      <c r="O1764" s="14" t="s">
        <v>34</v>
      </c>
      <c r="P1764" s="14"/>
      <c r="Q1764" s="15">
        <f t="shared" si="2555"/>
        <v>584.69999999999993</v>
      </c>
      <c r="R1764" s="16">
        <v>0</v>
      </c>
      <c r="S1764" s="16">
        <f t="shared" si="2556"/>
        <v>0</v>
      </c>
      <c r="T1764" s="16">
        <f t="shared" si="2557"/>
        <v>584.69999999999993</v>
      </c>
      <c r="U1764" s="16">
        <f t="shared" si="2558"/>
        <v>0</v>
      </c>
      <c r="V1764" s="16">
        <f t="shared" si="2559"/>
        <v>584.69999999999993</v>
      </c>
      <c r="W1764" s="17"/>
      <c r="X1764" s="17"/>
      <c r="Y1764" s="13"/>
      <c r="Z1764" s="13" t="s">
        <v>35</v>
      </c>
    </row>
    <row r="1765" spans="1:26" x14ac:dyDescent="0.25">
      <c r="A1765" s="11">
        <v>45339</v>
      </c>
      <c r="B1765" s="12" t="s">
        <v>4152</v>
      </c>
      <c r="C1765" s="12" t="s">
        <v>4153</v>
      </c>
      <c r="D1765" s="12" t="s">
        <v>833</v>
      </c>
      <c r="E1765" s="12" t="s">
        <v>29</v>
      </c>
      <c r="F1765" s="12">
        <v>994</v>
      </c>
      <c r="G1765" s="13" t="s">
        <v>101</v>
      </c>
      <c r="H1765" s="13" t="s">
        <v>31</v>
      </c>
      <c r="I1765" s="13" t="s">
        <v>58</v>
      </c>
      <c r="J1765" s="13" t="s">
        <v>59</v>
      </c>
      <c r="K1765" s="14">
        <v>38.28</v>
      </c>
      <c r="L1765" s="14">
        <v>25</v>
      </c>
      <c r="M1765" s="14">
        <f t="shared" si="2481"/>
        <v>1.5312000000000001</v>
      </c>
      <c r="N1765" s="14">
        <v>42</v>
      </c>
      <c r="O1765" s="14" t="s">
        <v>34</v>
      </c>
      <c r="P1765" s="14"/>
      <c r="Q1765" s="15">
        <f t="shared" ref="Q1765:Q1768" si="2560">K1765*N1765</f>
        <v>1607.76</v>
      </c>
      <c r="R1765" s="16">
        <v>0</v>
      </c>
      <c r="S1765" s="16">
        <f t="shared" ref="S1765:S1768" si="2561">K1765*R1765</f>
        <v>0</v>
      </c>
      <c r="T1765" s="16">
        <f t="shared" ref="T1765:T1769" si="2562">Q1765-S1765</f>
        <v>1607.76</v>
      </c>
      <c r="U1765" s="16">
        <f t="shared" ref="U1765:U1769" si="2563">T1765*1</f>
        <v>1607.76</v>
      </c>
      <c r="V1765" s="16">
        <f t="shared" ref="V1765:V1769" si="2564">T1765-U1765</f>
        <v>0</v>
      </c>
      <c r="W1765" s="17"/>
      <c r="X1765" s="17"/>
      <c r="Y1765" s="13"/>
      <c r="Z1765" s="13" t="s">
        <v>35</v>
      </c>
    </row>
    <row r="1766" spans="1:26" x14ac:dyDescent="0.25">
      <c r="A1766" s="11">
        <v>45339</v>
      </c>
      <c r="B1766" s="12" t="s">
        <v>4154</v>
      </c>
      <c r="C1766" s="12" t="s">
        <v>4155</v>
      </c>
      <c r="D1766" s="12" t="s">
        <v>377</v>
      </c>
      <c r="E1766" s="12" t="s">
        <v>29</v>
      </c>
      <c r="F1766" s="12">
        <v>8161</v>
      </c>
      <c r="G1766" s="13" t="s">
        <v>101</v>
      </c>
      <c r="H1766" s="13" t="s">
        <v>31</v>
      </c>
      <c r="I1766" s="13" t="s">
        <v>58</v>
      </c>
      <c r="J1766" s="13" t="s">
        <v>59</v>
      </c>
      <c r="K1766" s="14">
        <v>39.56</v>
      </c>
      <c r="L1766" s="14">
        <v>25</v>
      </c>
      <c r="M1766" s="14">
        <f t="shared" si="2481"/>
        <v>1.5824</v>
      </c>
      <c r="N1766" s="14">
        <v>42</v>
      </c>
      <c r="O1766" s="14" t="s">
        <v>34</v>
      </c>
      <c r="P1766" s="14"/>
      <c r="Q1766" s="15">
        <f t="shared" si="2560"/>
        <v>1661.52</v>
      </c>
      <c r="R1766" s="16">
        <v>0</v>
      </c>
      <c r="S1766" s="16">
        <f t="shared" si="2561"/>
        <v>0</v>
      </c>
      <c r="T1766" s="16">
        <f t="shared" si="2562"/>
        <v>1661.52</v>
      </c>
      <c r="U1766" s="16">
        <f t="shared" si="2563"/>
        <v>1661.52</v>
      </c>
      <c r="V1766" s="16">
        <f t="shared" si="2564"/>
        <v>0</v>
      </c>
      <c r="W1766" s="16"/>
      <c r="X1766" s="17"/>
      <c r="Y1766" s="13"/>
      <c r="Z1766" s="13" t="s">
        <v>35</v>
      </c>
    </row>
    <row r="1767" spans="1:26" x14ac:dyDescent="0.25">
      <c r="A1767" s="11">
        <v>45339</v>
      </c>
      <c r="B1767" s="12" t="s">
        <v>4156</v>
      </c>
      <c r="C1767" s="12" t="s">
        <v>4157</v>
      </c>
      <c r="D1767" s="12" t="s">
        <v>848</v>
      </c>
      <c r="E1767" s="12" t="s">
        <v>29</v>
      </c>
      <c r="F1767" s="12">
        <v>2436</v>
      </c>
      <c r="G1767" s="13" t="s">
        <v>101</v>
      </c>
      <c r="H1767" s="13" t="s">
        <v>31</v>
      </c>
      <c r="I1767" s="13" t="s">
        <v>58</v>
      </c>
      <c r="J1767" s="13" t="s">
        <v>59</v>
      </c>
      <c r="K1767" s="14">
        <v>37.5</v>
      </c>
      <c r="L1767" s="14">
        <v>25</v>
      </c>
      <c r="M1767" s="14">
        <f t="shared" si="2481"/>
        <v>1.5</v>
      </c>
      <c r="N1767" s="14">
        <v>42</v>
      </c>
      <c r="O1767" s="14" t="s">
        <v>34</v>
      </c>
      <c r="P1767" s="14"/>
      <c r="Q1767" s="15">
        <f t="shared" si="2560"/>
        <v>1575</v>
      </c>
      <c r="R1767" s="16">
        <v>0</v>
      </c>
      <c r="S1767" s="16">
        <f t="shared" si="2561"/>
        <v>0</v>
      </c>
      <c r="T1767" s="16">
        <f t="shared" si="2562"/>
        <v>1575</v>
      </c>
      <c r="U1767" s="16">
        <f t="shared" si="2563"/>
        <v>1575</v>
      </c>
      <c r="V1767" s="16">
        <f t="shared" si="2564"/>
        <v>0</v>
      </c>
      <c r="W1767" s="17"/>
      <c r="X1767" s="17"/>
      <c r="Y1767" s="13"/>
      <c r="Z1767" s="13" t="s">
        <v>35</v>
      </c>
    </row>
    <row r="1768" spans="1:26" x14ac:dyDescent="0.25">
      <c r="A1768" s="11">
        <v>45339</v>
      </c>
      <c r="B1768" s="12" t="s">
        <v>4158</v>
      </c>
      <c r="C1768" s="12" t="s">
        <v>4159</v>
      </c>
      <c r="D1768" s="12" t="s">
        <v>2042</v>
      </c>
      <c r="E1768" s="12" t="s">
        <v>29</v>
      </c>
      <c r="F1768" s="12">
        <v>8062</v>
      </c>
      <c r="G1768" s="13" t="s">
        <v>101</v>
      </c>
      <c r="H1768" s="13" t="s">
        <v>31</v>
      </c>
      <c r="I1768" s="13" t="s">
        <v>58</v>
      </c>
      <c r="J1768" s="13" t="s">
        <v>59</v>
      </c>
      <c r="K1768" s="14">
        <v>35.94</v>
      </c>
      <c r="L1768" s="14">
        <v>25</v>
      </c>
      <c r="M1768" s="14">
        <f t="shared" si="2481"/>
        <v>1.4376</v>
      </c>
      <c r="N1768" s="14">
        <v>42</v>
      </c>
      <c r="O1768" s="14" t="s">
        <v>34</v>
      </c>
      <c r="P1768" s="14"/>
      <c r="Q1768" s="15">
        <f t="shared" si="2560"/>
        <v>1509.48</v>
      </c>
      <c r="R1768" s="16">
        <v>0</v>
      </c>
      <c r="S1768" s="16">
        <f t="shared" si="2561"/>
        <v>0</v>
      </c>
      <c r="T1768" s="16">
        <f t="shared" si="2562"/>
        <v>1509.48</v>
      </c>
      <c r="U1768" s="16">
        <f t="shared" si="2563"/>
        <v>1509.48</v>
      </c>
      <c r="V1768" s="16">
        <f t="shared" si="2564"/>
        <v>0</v>
      </c>
      <c r="W1768" s="16"/>
      <c r="X1768" s="17"/>
      <c r="Y1768" s="13"/>
      <c r="Z1768" s="13" t="s">
        <v>35</v>
      </c>
    </row>
    <row r="1769" spans="1:26" x14ac:dyDescent="0.25">
      <c r="A1769" s="11">
        <v>45340</v>
      </c>
      <c r="B1769" s="12" t="s">
        <v>4160</v>
      </c>
      <c r="C1769" s="12" t="s">
        <v>4161</v>
      </c>
      <c r="D1769" s="12" t="s">
        <v>353</v>
      </c>
      <c r="E1769" s="12" t="s">
        <v>29</v>
      </c>
      <c r="F1769" s="12">
        <v>630</v>
      </c>
      <c r="G1769" s="13" t="s">
        <v>101</v>
      </c>
      <c r="H1769" s="13" t="s">
        <v>31</v>
      </c>
      <c r="I1769" s="13" t="s">
        <v>69</v>
      </c>
      <c r="J1769" s="13" t="s">
        <v>70</v>
      </c>
      <c r="K1769" s="14">
        <v>30.28</v>
      </c>
      <c r="L1769" s="14">
        <v>25</v>
      </c>
      <c r="M1769" s="14">
        <f t="shared" si="2481"/>
        <v>1.2112000000000001</v>
      </c>
      <c r="N1769" s="14">
        <v>46</v>
      </c>
      <c r="O1769" s="14" t="s">
        <v>34</v>
      </c>
      <c r="P1769" s="14"/>
      <c r="Q1769" s="15">
        <f>K1769*N1769</f>
        <v>1392.88</v>
      </c>
      <c r="R1769" s="16">
        <v>0</v>
      </c>
      <c r="S1769" s="16">
        <f>K1769*R1769</f>
        <v>0</v>
      </c>
      <c r="T1769" s="16">
        <f t="shared" si="2562"/>
        <v>1392.88</v>
      </c>
      <c r="U1769" s="16">
        <f t="shared" si="2563"/>
        <v>1392.88</v>
      </c>
      <c r="V1769" s="16">
        <f t="shared" si="2564"/>
        <v>0</v>
      </c>
      <c r="W1769" s="16"/>
      <c r="X1769" s="17"/>
      <c r="Y1769" s="13"/>
      <c r="Z1769" s="13" t="s">
        <v>35</v>
      </c>
    </row>
    <row r="1770" spans="1:26" x14ac:dyDescent="0.25">
      <c r="A1770" s="11">
        <v>45340</v>
      </c>
      <c r="B1770" s="12" t="s">
        <v>4162</v>
      </c>
      <c r="C1770" s="12" t="s">
        <v>4163</v>
      </c>
      <c r="D1770" s="12" t="s">
        <v>868</v>
      </c>
      <c r="E1770" s="12" t="s">
        <v>29</v>
      </c>
      <c r="F1770" s="12">
        <v>6672</v>
      </c>
      <c r="G1770" s="13" t="s">
        <v>101</v>
      </c>
      <c r="H1770" s="13" t="s">
        <v>31</v>
      </c>
      <c r="I1770" s="13" t="s">
        <v>58</v>
      </c>
      <c r="J1770" s="13" t="s">
        <v>59</v>
      </c>
      <c r="K1770" s="14">
        <v>39.72</v>
      </c>
      <c r="L1770" s="14">
        <v>25</v>
      </c>
      <c r="M1770" s="14">
        <f t="shared" si="2481"/>
        <v>1.5888</v>
      </c>
      <c r="N1770" s="14">
        <v>42</v>
      </c>
      <c r="O1770" s="14" t="s">
        <v>34</v>
      </c>
      <c r="P1770" s="14"/>
      <c r="Q1770" s="15">
        <f>K1770*N1770</f>
        <v>1668.24</v>
      </c>
      <c r="R1770" s="16">
        <v>0</v>
      </c>
      <c r="S1770" s="16">
        <f>K1770*R1770</f>
        <v>0</v>
      </c>
      <c r="T1770" s="16">
        <f>Q1770-S1770</f>
        <v>1668.24</v>
      </c>
      <c r="U1770" s="16">
        <f>T1770*1</f>
        <v>1668.24</v>
      </c>
      <c r="V1770" s="16">
        <f>T1770-U1770</f>
        <v>0</v>
      </c>
      <c r="W1770" s="16"/>
      <c r="X1770" s="17"/>
      <c r="Y1770" s="13"/>
      <c r="Z1770" s="13" t="s">
        <v>35</v>
      </c>
    </row>
    <row r="1771" spans="1:26" x14ac:dyDescent="0.25">
      <c r="A1771" s="11">
        <v>45340</v>
      </c>
      <c r="B1771" s="12" t="s">
        <v>4164</v>
      </c>
      <c r="C1771" s="12" t="s">
        <v>4165</v>
      </c>
      <c r="D1771" s="12" t="s">
        <v>394</v>
      </c>
      <c r="E1771" s="12" t="s">
        <v>29</v>
      </c>
      <c r="F1771" s="12">
        <v>6830</v>
      </c>
      <c r="G1771" s="13" t="s">
        <v>101</v>
      </c>
      <c r="H1771" s="13" t="s">
        <v>31</v>
      </c>
      <c r="I1771" s="13" t="s">
        <v>40</v>
      </c>
      <c r="J1771" s="13" t="s">
        <v>41</v>
      </c>
      <c r="K1771" s="14">
        <v>33.64</v>
      </c>
      <c r="L1771" s="14">
        <v>25</v>
      </c>
      <c r="M1771" s="14">
        <f t="shared" si="2481"/>
        <v>1.3456000000000001</v>
      </c>
      <c r="N1771" s="14">
        <v>45</v>
      </c>
      <c r="O1771" s="14" t="s">
        <v>34</v>
      </c>
      <c r="P1771" s="14"/>
      <c r="Q1771" s="15">
        <f t="shared" ref="Q1771:Q1777" si="2565">K1771*N1771</f>
        <v>1513.8</v>
      </c>
      <c r="R1771" s="16">
        <v>0</v>
      </c>
      <c r="S1771" s="16">
        <f t="shared" ref="S1771:S1777" si="2566">K1771*R1771</f>
        <v>0</v>
      </c>
      <c r="T1771" s="16">
        <f t="shared" ref="T1771:T1778" si="2567">Q1771-S1771</f>
        <v>1513.8</v>
      </c>
      <c r="U1771" s="16">
        <f t="shared" ref="U1771:U1778" si="2568">T1771*1</f>
        <v>1513.8</v>
      </c>
      <c r="V1771" s="16">
        <f t="shared" ref="V1771:V1778" si="2569">T1771-U1771</f>
        <v>0</v>
      </c>
      <c r="W1771" s="16"/>
      <c r="X1771" s="17"/>
      <c r="Y1771" s="13"/>
      <c r="Z1771" s="13" t="s">
        <v>35</v>
      </c>
    </row>
    <row r="1772" spans="1:26" x14ac:dyDescent="0.25">
      <c r="A1772" s="11">
        <v>45340</v>
      </c>
      <c r="B1772" s="12" t="s">
        <v>4166</v>
      </c>
      <c r="C1772" s="12" t="s">
        <v>4167</v>
      </c>
      <c r="D1772" s="12" t="s">
        <v>801</v>
      </c>
      <c r="E1772" s="12" t="s">
        <v>29</v>
      </c>
      <c r="F1772" s="12">
        <v>684</v>
      </c>
      <c r="G1772" s="13" t="s">
        <v>101</v>
      </c>
      <c r="H1772" s="13" t="s">
        <v>31</v>
      </c>
      <c r="I1772" s="13" t="s">
        <v>40</v>
      </c>
      <c r="J1772" s="13" t="s">
        <v>41</v>
      </c>
      <c r="K1772" s="14">
        <v>35.880000000000003</v>
      </c>
      <c r="L1772" s="14">
        <v>25</v>
      </c>
      <c r="M1772" s="14">
        <f t="shared" si="2481"/>
        <v>1.4352</v>
      </c>
      <c r="N1772" s="14">
        <v>45</v>
      </c>
      <c r="O1772" s="14" t="s">
        <v>34</v>
      </c>
      <c r="P1772" s="14"/>
      <c r="Q1772" s="15">
        <f t="shared" si="2565"/>
        <v>1614.6000000000001</v>
      </c>
      <c r="R1772" s="16">
        <v>0</v>
      </c>
      <c r="S1772" s="16">
        <f t="shared" si="2566"/>
        <v>0</v>
      </c>
      <c r="T1772" s="16">
        <f t="shared" si="2567"/>
        <v>1614.6000000000001</v>
      </c>
      <c r="U1772" s="16">
        <f t="shared" si="2568"/>
        <v>1614.6000000000001</v>
      </c>
      <c r="V1772" s="16">
        <f t="shared" si="2569"/>
        <v>0</v>
      </c>
      <c r="W1772" s="16"/>
      <c r="X1772" s="17"/>
      <c r="Y1772" s="13"/>
      <c r="Z1772" s="13" t="s">
        <v>35</v>
      </c>
    </row>
    <row r="1773" spans="1:26" x14ac:dyDescent="0.25">
      <c r="A1773" s="11">
        <v>45340</v>
      </c>
      <c r="B1773" s="12" t="s">
        <v>2166</v>
      </c>
      <c r="C1773" s="12" t="s">
        <v>4168</v>
      </c>
      <c r="D1773" s="12" t="s">
        <v>877</v>
      </c>
      <c r="E1773" s="12" t="s">
        <v>29</v>
      </c>
      <c r="F1773" s="12">
        <v>6578</v>
      </c>
      <c r="G1773" s="13" t="s">
        <v>101</v>
      </c>
      <c r="H1773" s="13" t="s">
        <v>31</v>
      </c>
      <c r="I1773" s="13" t="s">
        <v>58</v>
      </c>
      <c r="J1773" s="13" t="s">
        <v>59</v>
      </c>
      <c r="K1773" s="14">
        <v>37.76</v>
      </c>
      <c r="L1773" s="14">
        <v>25</v>
      </c>
      <c r="M1773" s="14">
        <f t="shared" si="2481"/>
        <v>1.5104</v>
      </c>
      <c r="N1773" s="14">
        <v>42</v>
      </c>
      <c r="O1773" s="14" t="s">
        <v>34</v>
      </c>
      <c r="P1773" s="14"/>
      <c r="Q1773" s="15">
        <f t="shared" si="2565"/>
        <v>1585.9199999999998</v>
      </c>
      <c r="R1773" s="16">
        <v>0</v>
      </c>
      <c r="S1773" s="16">
        <f t="shared" si="2566"/>
        <v>0</v>
      </c>
      <c r="T1773" s="16">
        <f t="shared" si="2567"/>
        <v>1585.9199999999998</v>
      </c>
      <c r="U1773" s="16">
        <f t="shared" si="2568"/>
        <v>1585.9199999999998</v>
      </c>
      <c r="V1773" s="16">
        <f t="shared" si="2569"/>
        <v>0</v>
      </c>
      <c r="W1773" s="16"/>
      <c r="X1773" s="17"/>
      <c r="Y1773" s="13"/>
      <c r="Z1773" s="13" t="s">
        <v>35</v>
      </c>
    </row>
    <row r="1774" spans="1:26" x14ac:dyDescent="0.25">
      <c r="A1774" s="11">
        <v>45340</v>
      </c>
      <c r="B1774" s="12" t="s">
        <v>4169</v>
      </c>
      <c r="C1774" s="12" t="s">
        <v>4170</v>
      </c>
      <c r="D1774" s="12" t="s">
        <v>833</v>
      </c>
      <c r="E1774" s="12" t="s">
        <v>29</v>
      </c>
      <c r="F1774" s="12">
        <v>995</v>
      </c>
      <c r="G1774" s="13" t="s">
        <v>101</v>
      </c>
      <c r="H1774" s="13" t="s">
        <v>31</v>
      </c>
      <c r="I1774" s="13" t="s">
        <v>58</v>
      </c>
      <c r="J1774" s="13" t="s">
        <v>59</v>
      </c>
      <c r="K1774" s="14">
        <v>40</v>
      </c>
      <c r="L1774" s="14">
        <v>25</v>
      </c>
      <c r="M1774" s="14">
        <f t="shared" ref="M1774:M1837" si="2570">+K1774/L1774</f>
        <v>1.6</v>
      </c>
      <c r="N1774" s="14">
        <v>42</v>
      </c>
      <c r="O1774" s="14" t="s">
        <v>34</v>
      </c>
      <c r="P1774" s="14"/>
      <c r="Q1774" s="15">
        <f t="shared" si="2565"/>
        <v>1680</v>
      </c>
      <c r="R1774" s="16">
        <v>0</v>
      </c>
      <c r="S1774" s="16">
        <f t="shared" si="2566"/>
        <v>0</v>
      </c>
      <c r="T1774" s="16">
        <f t="shared" si="2567"/>
        <v>1680</v>
      </c>
      <c r="U1774" s="16">
        <f t="shared" si="2568"/>
        <v>1680</v>
      </c>
      <c r="V1774" s="16">
        <f t="shared" si="2569"/>
        <v>0</v>
      </c>
      <c r="W1774" s="17"/>
      <c r="X1774" s="17"/>
      <c r="Y1774" s="13"/>
      <c r="Z1774" s="13" t="s">
        <v>35</v>
      </c>
    </row>
    <row r="1775" spans="1:26" x14ac:dyDescent="0.25">
      <c r="A1775" s="11">
        <v>45340</v>
      </c>
      <c r="B1775" s="12" t="s">
        <v>4171</v>
      </c>
      <c r="C1775" s="12" t="s">
        <v>4172</v>
      </c>
      <c r="D1775" s="12" t="s">
        <v>848</v>
      </c>
      <c r="E1775" s="12" t="s">
        <v>29</v>
      </c>
      <c r="F1775" s="12">
        <v>2437</v>
      </c>
      <c r="G1775" s="13" t="s">
        <v>101</v>
      </c>
      <c r="H1775" s="13" t="s">
        <v>31</v>
      </c>
      <c r="I1775" s="13" t="s">
        <v>58</v>
      </c>
      <c r="J1775" s="13" t="s">
        <v>59</v>
      </c>
      <c r="K1775" s="14">
        <v>38.119999999999997</v>
      </c>
      <c r="L1775" s="14">
        <v>25</v>
      </c>
      <c r="M1775" s="14">
        <f t="shared" si="2570"/>
        <v>1.5247999999999999</v>
      </c>
      <c r="N1775" s="14">
        <v>42</v>
      </c>
      <c r="O1775" s="14" t="s">
        <v>34</v>
      </c>
      <c r="P1775" s="14"/>
      <c r="Q1775" s="15">
        <f t="shared" si="2565"/>
        <v>1601.04</v>
      </c>
      <c r="R1775" s="16">
        <v>0</v>
      </c>
      <c r="S1775" s="16">
        <f t="shared" si="2566"/>
        <v>0</v>
      </c>
      <c r="T1775" s="16">
        <f t="shared" si="2567"/>
        <v>1601.04</v>
      </c>
      <c r="U1775" s="16">
        <f t="shared" si="2568"/>
        <v>1601.04</v>
      </c>
      <c r="V1775" s="16">
        <f t="shared" si="2569"/>
        <v>0</v>
      </c>
      <c r="W1775" s="16"/>
      <c r="X1775" s="17"/>
      <c r="Y1775" s="13"/>
      <c r="Z1775" s="13" t="s">
        <v>35</v>
      </c>
    </row>
    <row r="1776" spans="1:26" x14ac:dyDescent="0.25">
      <c r="A1776" s="11">
        <v>45340</v>
      </c>
      <c r="B1776" s="12" t="s">
        <v>4173</v>
      </c>
      <c r="C1776" s="12" t="s">
        <v>4174</v>
      </c>
      <c r="D1776" s="12" t="s">
        <v>4125</v>
      </c>
      <c r="E1776" s="12" t="s">
        <v>29</v>
      </c>
      <c r="F1776" s="12">
        <v>6986</v>
      </c>
      <c r="G1776" s="13" t="s">
        <v>101</v>
      </c>
      <c r="H1776" s="13" t="s">
        <v>31</v>
      </c>
      <c r="I1776" s="13" t="s">
        <v>58</v>
      </c>
      <c r="J1776" s="13" t="s">
        <v>59</v>
      </c>
      <c r="K1776" s="14">
        <v>34.799999999999997</v>
      </c>
      <c r="L1776" s="14">
        <v>25</v>
      </c>
      <c r="M1776" s="14">
        <f t="shared" si="2570"/>
        <v>1.3919999999999999</v>
      </c>
      <c r="N1776" s="14">
        <v>42</v>
      </c>
      <c r="O1776" s="14" t="s">
        <v>34</v>
      </c>
      <c r="P1776" s="14"/>
      <c r="Q1776" s="15">
        <f t="shared" si="2565"/>
        <v>1461.6</v>
      </c>
      <c r="R1776" s="16">
        <v>0</v>
      </c>
      <c r="S1776" s="16">
        <f t="shared" si="2566"/>
        <v>0</v>
      </c>
      <c r="T1776" s="16">
        <f t="shared" si="2567"/>
        <v>1461.6</v>
      </c>
      <c r="U1776" s="16">
        <f t="shared" si="2568"/>
        <v>1461.6</v>
      </c>
      <c r="V1776" s="16">
        <f t="shared" si="2569"/>
        <v>0</v>
      </c>
      <c r="W1776" s="16"/>
      <c r="X1776" s="17"/>
      <c r="Y1776" s="13"/>
      <c r="Z1776" s="13" t="s">
        <v>35</v>
      </c>
    </row>
    <row r="1777" spans="1:26" x14ac:dyDescent="0.25">
      <c r="A1777" s="11">
        <v>45340</v>
      </c>
      <c r="B1777" s="12" t="s">
        <v>4175</v>
      </c>
      <c r="C1777" s="12" t="s">
        <v>4176</v>
      </c>
      <c r="D1777" s="12" t="s">
        <v>4177</v>
      </c>
      <c r="E1777" s="12" t="s">
        <v>29</v>
      </c>
      <c r="F1777" s="12">
        <v>6712</v>
      </c>
      <c r="G1777" s="13" t="s">
        <v>101</v>
      </c>
      <c r="H1777" s="13" t="s">
        <v>31</v>
      </c>
      <c r="I1777" s="13" t="s">
        <v>58</v>
      </c>
      <c r="J1777" s="13" t="s">
        <v>59</v>
      </c>
      <c r="K1777" s="14">
        <v>37.28</v>
      </c>
      <c r="L1777" s="14">
        <v>25</v>
      </c>
      <c r="M1777" s="14">
        <f t="shared" si="2570"/>
        <v>1.4912000000000001</v>
      </c>
      <c r="N1777" s="14">
        <v>42</v>
      </c>
      <c r="O1777" s="14" t="s">
        <v>34</v>
      </c>
      <c r="P1777" s="14"/>
      <c r="Q1777" s="15">
        <f t="shared" si="2565"/>
        <v>1565.76</v>
      </c>
      <c r="R1777" s="16">
        <v>0</v>
      </c>
      <c r="S1777" s="16">
        <f t="shared" si="2566"/>
        <v>0</v>
      </c>
      <c r="T1777" s="16">
        <f t="shared" si="2567"/>
        <v>1565.76</v>
      </c>
      <c r="U1777" s="16">
        <f t="shared" si="2568"/>
        <v>1565.76</v>
      </c>
      <c r="V1777" s="16">
        <f t="shared" si="2569"/>
        <v>0</v>
      </c>
      <c r="W1777" s="16"/>
      <c r="X1777" s="17"/>
      <c r="Y1777" s="13"/>
      <c r="Z1777" s="13" t="s">
        <v>35</v>
      </c>
    </row>
    <row r="1778" spans="1:26" x14ac:dyDescent="0.25">
      <c r="A1778" s="11">
        <v>45340</v>
      </c>
      <c r="B1778" s="12" t="s">
        <v>4178</v>
      </c>
      <c r="C1778" s="12" t="s">
        <v>4179</v>
      </c>
      <c r="D1778" s="12" t="s">
        <v>100</v>
      </c>
      <c r="E1778" s="12" t="s">
        <v>29</v>
      </c>
      <c r="F1778" s="12">
        <v>708</v>
      </c>
      <c r="G1778" s="13" t="s">
        <v>101</v>
      </c>
      <c r="H1778" s="13" t="s">
        <v>31</v>
      </c>
      <c r="I1778" s="13" t="s">
        <v>69</v>
      </c>
      <c r="J1778" s="13" t="s">
        <v>70</v>
      </c>
      <c r="K1778" s="14">
        <v>34.840000000000003</v>
      </c>
      <c r="L1778" s="14">
        <v>25</v>
      </c>
      <c r="M1778" s="14">
        <f t="shared" si="2570"/>
        <v>1.3936000000000002</v>
      </c>
      <c r="N1778" s="14">
        <v>46</v>
      </c>
      <c r="O1778" s="14" t="s">
        <v>34</v>
      </c>
      <c r="P1778" s="14"/>
      <c r="Q1778" s="15">
        <f>K1778*N1778</f>
        <v>1602.64</v>
      </c>
      <c r="R1778" s="16">
        <v>0</v>
      </c>
      <c r="S1778" s="16">
        <f>K1778*R1778</f>
        <v>0</v>
      </c>
      <c r="T1778" s="16">
        <f t="shared" si="2567"/>
        <v>1602.64</v>
      </c>
      <c r="U1778" s="16">
        <f t="shared" si="2568"/>
        <v>1602.64</v>
      </c>
      <c r="V1778" s="16">
        <f t="shared" si="2569"/>
        <v>0</v>
      </c>
      <c r="W1778" s="16"/>
      <c r="X1778" s="17"/>
      <c r="Y1778" s="13"/>
      <c r="Z1778" s="13" t="s">
        <v>35</v>
      </c>
    </row>
    <row r="1779" spans="1:26" x14ac:dyDescent="0.25">
      <c r="A1779" s="11">
        <v>45340</v>
      </c>
      <c r="B1779" s="12" t="s">
        <v>4180</v>
      </c>
      <c r="C1779" s="12" t="s">
        <v>4181</v>
      </c>
      <c r="D1779" s="12" t="s">
        <v>2042</v>
      </c>
      <c r="E1779" s="12" t="s">
        <v>29</v>
      </c>
      <c r="F1779" s="12">
        <v>8063</v>
      </c>
      <c r="G1779" s="13" t="s">
        <v>101</v>
      </c>
      <c r="H1779" s="13" t="s">
        <v>31</v>
      </c>
      <c r="I1779" s="13" t="s">
        <v>58</v>
      </c>
      <c r="J1779" s="13" t="s">
        <v>59</v>
      </c>
      <c r="K1779" s="14">
        <v>35.4</v>
      </c>
      <c r="L1779" s="14">
        <v>25</v>
      </c>
      <c r="M1779" s="14">
        <f t="shared" si="2570"/>
        <v>1.4159999999999999</v>
      </c>
      <c r="N1779" s="14">
        <v>42</v>
      </c>
      <c r="O1779" s="14" t="s">
        <v>34</v>
      </c>
      <c r="P1779" s="14"/>
      <c r="Q1779" s="15">
        <f>K1779*N1779</f>
        <v>1486.8</v>
      </c>
      <c r="R1779" s="16">
        <v>0</v>
      </c>
      <c r="S1779" s="16">
        <f>K1779*R1779</f>
        <v>0</v>
      </c>
      <c r="T1779" s="16">
        <f>Q1779-S1779</f>
        <v>1486.8</v>
      </c>
      <c r="U1779" s="16">
        <f>T1779*1</f>
        <v>1486.8</v>
      </c>
      <c r="V1779" s="16">
        <f>T1779-U1779</f>
        <v>0</v>
      </c>
      <c r="W1779" s="17"/>
      <c r="X1779" s="17"/>
      <c r="Y1779" s="13"/>
      <c r="Z1779" s="13" t="s">
        <v>35</v>
      </c>
    </row>
    <row r="1780" spans="1:26" x14ac:dyDescent="0.25">
      <c r="A1780" s="11">
        <v>45340</v>
      </c>
      <c r="B1780" s="12" t="s">
        <v>4182</v>
      </c>
      <c r="C1780" s="12" t="s">
        <v>4183</v>
      </c>
      <c r="D1780" s="12" t="s">
        <v>394</v>
      </c>
      <c r="E1780" s="12" t="s">
        <v>29</v>
      </c>
      <c r="F1780" s="12">
        <v>6831</v>
      </c>
      <c r="G1780" s="13" t="s">
        <v>101</v>
      </c>
      <c r="H1780" s="13" t="s">
        <v>31</v>
      </c>
      <c r="I1780" s="13" t="s">
        <v>40</v>
      </c>
      <c r="J1780" s="13" t="s">
        <v>41</v>
      </c>
      <c r="K1780" s="14">
        <v>35.68</v>
      </c>
      <c r="L1780" s="14">
        <v>25</v>
      </c>
      <c r="M1780" s="14">
        <f t="shared" si="2570"/>
        <v>1.4272</v>
      </c>
      <c r="N1780" s="14">
        <v>45</v>
      </c>
      <c r="O1780" s="14" t="s">
        <v>34</v>
      </c>
      <c r="P1780" s="14"/>
      <c r="Q1780" s="15">
        <f t="shared" ref="Q1780:Q1789" si="2571">K1780*N1780</f>
        <v>1605.6</v>
      </c>
      <c r="R1780" s="16">
        <v>0</v>
      </c>
      <c r="S1780" s="16">
        <f t="shared" ref="S1780:S1789" si="2572">K1780*R1780</f>
        <v>0</v>
      </c>
      <c r="T1780" s="16">
        <f t="shared" ref="T1780:T1790" si="2573">Q1780-S1780</f>
        <v>1605.6</v>
      </c>
      <c r="U1780" s="16">
        <f t="shared" ref="U1780:U1790" si="2574">T1780*1</f>
        <v>1605.6</v>
      </c>
      <c r="V1780" s="16">
        <f t="shared" ref="V1780:V1790" si="2575">T1780-U1780</f>
        <v>0</v>
      </c>
      <c r="W1780" s="17"/>
      <c r="X1780" s="17"/>
      <c r="Y1780" s="13"/>
      <c r="Z1780" s="13" t="s">
        <v>35</v>
      </c>
    </row>
    <row r="1781" spans="1:26" x14ac:dyDescent="0.25">
      <c r="A1781" s="11">
        <v>45340</v>
      </c>
      <c r="B1781" s="12" t="s">
        <v>4184</v>
      </c>
      <c r="C1781" s="12" t="s">
        <v>4185</v>
      </c>
      <c r="D1781" s="12" t="s">
        <v>868</v>
      </c>
      <c r="E1781" s="12" t="s">
        <v>29</v>
      </c>
      <c r="F1781" s="12">
        <v>6673</v>
      </c>
      <c r="G1781" s="13" t="s">
        <v>101</v>
      </c>
      <c r="H1781" s="13" t="s">
        <v>31</v>
      </c>
      <c r="I1781" s="13" t="s">
        <v>40</v>
      </c>
      <c r="J1781" s="13" t="s">
        <v>41</v>
      </c>
      <c r="K1781" s="14">
        <v>35.08</v>
      </c>
      <c r="L1781" s="14">
        <v>25</v>
      </c>
      <c r="M1781" s="14">
        <f t="shared" si="2570"/>
        <v>1.4032</v>
      </c>
      <c r="N1781" s="14">
        <v>45</v>
      </c>
      <c r="O1781" s="14" t="s">
        <v>34</v>
      </c>
      <c r="P1781" s="14"/>
      <c r="Q1781" s="15">
        <f t="shared" si="2571"/>
        <v>1578.6</v>
      </c>
      <c r="R1781" s="16">
        <v>0</v>
      </c>
      <c r="S1781" s="16">
        <f t="shared" si="2572"/>
        <v>0</v>
      </c>
      <c r="T1781" s="16">
        <f t="shared" si="2573"/>
        <v>1578.6</v>
      </c>
      <c r="U1781" s="16">
        <f t="shared" si="2574"/>
        <v>1578.6</v>
      </c>
      <c r="V1781" s="16">
        <f t="shared" si="2575"/>
        <v>0</v>
      </c>
      <c r="W1781" s="17"/>
      <c r="X1781" s="17"/>
      <c r="Y1781" s="13"/>
      <c r="Z1781" s="13" t="s">
        <v>35</v>
      </c>
    </row>
    <row r="1782" spans="1:26" x14ac:dyDescent="0.25">
      <c r="A1782" s="11">
        <v>45340</v>
      </c>
      <c r="B1782" s="12" t="s">
        <v>4186</v>
      </c>
      <c r="C1782" s="12" t="s">
        <v>4187</v>
      </c>
      <c r="D1782" s="12" t="s">
        <v>877</v>
      </c>
      <c r="E1782" s="12" t="s">
        <v>29</v>
      </c>
      <c r="F1782" s="12">
        <v>6579</v>
      </c>
      <c r="G1782" s="13" t="s">
        <v>101</v>
      </c>
      <c r="H1782" s="13" t="s">
        <v>31</v>
      </c>
      <c r="I1782" s="13" t="s">
        <v>40</v>
      </c>
      <c r="J1782" s="13" t="s">
        <v>41</v>
      </c>
      <c r="K1782" s="14">
        <v>34.72</v>
      </c>
      <c r="L1782" s="14">
        <v>25</v>
      </c>
      <c r="M1782" s="14">
        <f t="shared" si="2570"/>
        <v>1.3888</v>
      </c>
      <c r="N1782" s="14">
        <v>45</v>
      </c>
      <c r="O1782" s="14" t="s">
        <v>34</v>
      </c>
      <c r="P1782" s="14"/>
      <c r="Q1782" s="15">
        <f t="shared" si="2571"/>
        <v>1562.3999999999999</v>
      </c>
      <c r="R1782" s="16">
        <v>0</v>
      </c>
      <c r="S1782" s="16">
        <f t="shared" si="2572"/>
        <v>0</v>
      </c>
      <c r="T1782" s="16">
        <f t="shared" si="2573"/>
        <v>1562.3999999999999</v>
      </c>
      <c r="U1782" s="16">
        <f t="shared" si="2574"/>
        <v>1562.3999999999999</v>
      </c>
      <c r="V1782" s="16">
        <f t="shared" si="2575"/>
        <v>0</v>
      </c>
      <c r="W1782" s="16"/>
      <c r="X1782" s="17"/>
      <c r="Y1782" s="13"/>
      <c r="Z1782" s="13" t="s">
        <v>35</v>
      </c>
    </row>
    <row r="1783" spans="1:26" x14ac:dyDescent="0.25">
      <c r="A1783" s="11">
        <v>45340</v>
      </c>
      <c r="B1783" s="12" t="s">
        <v>4188</v>
      </c>
      <c r="C1783" s="12" t="s">
        <v>4189</v>
      </c>
      <c r="D1783" s="12" t="s">
        <v>801</v>
      </c>
      <c r="E1783" s="12" t="s">
        <v>29</v>
      </c>
      <c r="F1783" s="12">
        <v>685</v>
      </c>
      <c r="G1783" s="13" t="s">
        <v>101</v>
      </c>
      <c r="H1783" s="13" t="s">
        <v>31</v>
      </c>
      <c r="I1783" s="13" t="s">
        <v>40</v>
      </c>
      <c r="J1783" s="13" t="s">
        <v>41</v>
      </c>
      <c r="K1783" s="14">
        <v>35.979999999999997</v>
      </c>
      <c r="L1783" s="14">
        <v>25</v>
      </c>
      <c r="M1783" s="14">
        <f t="shared" si="2570"/>
        <v>1.4391999999999998</v>
      </c>
      <c r="N1783" s="14">
        <v>45</v>
      </c>
      <c r="O1783" s="14" t="s">
        <v>34</v>
      </c>
      <c r="P1783" s="14"/>
      <c r="Q1783" s="15">
        <f t="shared" si="2571"/>
        <v>1619.1</v>
      </c>
      <c r="R1783" s="16">
        <v>0</v>
      </c>
      <c r="S1783" s="16">
        <f t="shared" si="2572"/>
        <v>0</v>
      </c>
      <c r="T1783" s="16">
        <f t="shared" si="2573"/>
        <v>1619.1</v>
      </c>
      <c r="U1783" s="16">
        <f t="shared" si="2574"/>
        <v>1619.1</v>
      </c>
      <c r="V1783" s="16">
        <f t="shared" si="2575"/>
        <v>0</v>
      </c>
      <c r="W1783" s="16"/>
      <c r="X1783" s="17"/>
      <c r="Y1783" s="13"/>
      <c r="Z1783" s="13" t="s">
        <v>35</v>
      </c>
    </row>
    <row r="1784" spans="1:26" x14ac:dyDescent="0.25">
      <c r="A1784" s="11">
        <v>45340</v>
      </c>
      <c r="B1784" s="12" t="s">
        <v>4190</v>
      </c>
      <c r="C1784" s="12" t="s">
        <v>4191</v>
      </c>
      <c r="D1784" s="12" t="s">
        <v>848</v>
      </c>
      <c r="E1784" s="12" t="s">
        <v>29</v>
      </c>
      <c r="F1784" s="12">
        <v>2438</v>
      </c>
      <c r="G1784" s="13" t="s">
        <v>101</v>
      </c>
      <c r="H1784" s="13" t="s">
        <v>31</v>
      </c>
      <c r="I1784" s="13" t="s">
        <v>69</v>
      </c>
      <c r="J1784" s="13" t="s">
        <v>70</v>
      </c>
      <c r="K1784" s="14">
        <v>37.1</v>
      </c>
      <c r="L1784" s="14">
        <v>25</v>
      </c>
      <c r="M1784" s="14">
        <f t="shared" si="2570"/>
        <v>1.484</v>
      </c>
      <c r="N1784" s="14">
        <v>46</v>
      </c>
      <c r="O1784" s="14" t="s">
        <v>34</v>
      </c>
      <c r="P1784" s="14"/>
      <c r="Q1784" s="15">
        <f t="shared" si="2571"/>
        <v>1706.6000000000001</v>
      </c>
      <c r="R1784" s="16">
        <v>0</v>
      </c>
      <c r="S1784" s="16">
        <f t="shared" si="2572"/>
        <v>0</v>
      </c>
      <c r="T1784" s="16">
        <f t="shared" si="2573"/>
        <v>1706.6000000000001</v>
      </c>
      <c r="U1784" s="16">
        <f t="shared" si="2574"/>
        <v>1706.6000000000001</v>
      </c>
      <c r="V1784" s="16">
        <f t="shared" si="2575"/>
        <v>0</v>
      </c>
      <c r="W1784" s="17"/>
      <c r="X1784" s="17"/>
      <c r="Y1784" s="13"/>
      <c r="Z1784" s="13" t="s">
        <v>35</v>
      </c>
    </row>
    <row r="1785" spans="1:26" x14ac:dyDescent="0.25">
      <c r="A1785" s="11">
        <v>45340</v>
      </c>
      <c r="B1785" s="12" t="s">
        <v>4192</v>
      </c>
      <c r="C1785" s="12" t="s">
        <v>4193</v>
      </c>
      <c r="D1785" s="12" t="s">
        <v>353</v>
      </c>
      <c r="E1785" s="12" t="s">
        <v>29</v>
      </c>
      <c r="F1785" s="12">
        <v>631</v>
      </c>
      <c r="G1785" s="13" t="s">
        <v>101</v>
      </c>
      <c r="H1785" s="13" t="s">
        <v>31</v>
      </c>
      <c r="I1785" s="13" t="s">
        <v>69</v>
      </c>
      <c r="J1785" s="13" t="s">
        <v>70</v>
      </c>
      <c r="K1785" s="14">
        <v>34.22</v>
      </c>
      <c r="L1785" s="14">
        <v>25</v>
      </c>
      <c r="M1785" s="14">
        <f t="shared" si="2570"/>
        <v>1.3688</v>
      </c>
      <c r="N1785" s="14">
        <v>46</v>
      </c>
      <c r="O1785" s="14" t="s">
        <v>34</v>
      </c>
      <c r="P1785" s="14"/>
      <c r="Q1785" s="15">
        <f t="shared" si="2571"/>
        <v>1574.12</v>
      </c>
      <c r="R1785" s="16">
        <v>0</v>
      </c>
      <c r="S1785" s="16">
        <f t="shared" si="2572"/>
        <v>0</v>
      </c>
      <c r="T1785" s="16">
        <f t="shared" si="2573"/>
        <v>1574.12</v>
      </c>
      <c r="U1785" s="16">
        <f t="shared" si="2574"/>
        <v>1574.12</v>
      </c>
      <c r="V1785" s="16">
        <f t="shared" si="2575"/>
        <v>0</v>
      </c>
      <c r="W1785" s="16"/>
      <c r="X1785" s="17"/>
      <c r="Y1785" s="13"/>
      <c r="Z1785" s="13" t="s">
        <v>35</v>
      </c>
    </row>
    <row r="1786" spans="1:26" x14ac:dyDescent="0.25">
      <c r="A1786" s="11">
        <v>45340</v>
      </c>
      <c r="B1786" s="12" t="s">
        <v>4194</v>
      </c>
      <c r="C1786" s="12" t="s">
        <v>4195</v>
      </c>
      <c r="D1786" s="12" t="s">
        <v>4125</v>
      </c>
      <c r="E1786" s="12" t="s">
        <v>29</v>
      </c>
      <c r="F1786" s="12">
        <v>6987</v>
      </c>
      <c r="G1786" s="13" t="s">
        <v>101</v>
      </c>
      <c r="H1786" s="13" t="s">
        <v>31</v>
      </c>
      <c r="I1786" s="13" t="s">
        <v>58</v>
      </c>
      <c r="J1786" s="13" t="s">
        <v>59</v>
      </c>
      <c r="K1786" s="14">
        <v>33.54</v>
      </c>
      <c r="L1786" s="14">
        <v>24</v>
      </c>
      <c r="M1786" s="14">
        <f t="shared" si="2570"/>
        <v>1.3975</v>
      </c>
      <c r="N1786" s="14">
        <v>42</v>
      </c>
      <c r="O1786" s="14" t="s">
        <v>34</v>
      </c>
      <c r="P1786" s="14"/>
      <c r="Q1786" s="15">
        <f t="shared" si="2571"/>
        <v>1408.68</v>
      </c>
      <c r="R1786" s="16">
        <v>0</v>
      </c>
      <c r="S1786" s="16">
        <f t="shared" si="2572"/>
        <v>0</v>
      </c>
      <c r="T1786" s="16">
        <f t="shared" si="2573"/>
        <v>1408.68</v>
      </c>
      <c r="U1786" s="16">
        <f t="shared" si="2574"/>
        <v>1408.68</v>
      </c>
      <c r="V1786" s="16">
        <f t="shared" si="2575"/>
        <v>0</v>
      </c>
      <c r="W1786" s="16"/>
      <c r="X1786" s="17"/>
      <c r="Y1786" s="13"/>
      <c r="Z1786" s="13" t="s">
        <v>35</v>
      </c>
    </row>
    <row r="1787" spans="1:26" x14ac:dyDescent="0.25">
      <c r="A1787" s="11">
        <v>45340</v>
      </c>
      <c r="B1787" s="12" t="s">
        <v>4196</v>
      </c>
      <c r="C1787" s="12" t="s">
        <v>4197</v>
      </c>
      <c r="D1787" s="12" t="s">
        <v>833</v>
      </c>
      <c r="E1787" s="12" t="s">
        <v>29</v>
      </c>
      <c r="F1787" s="12">
        <v>996</v>
      </c>
      <c r="G1787" s="13" t="s">
        <v>101</v>
      </c>
      <c r="H1787" s="13" t="s">
        <v>31</v>
      </c>
      <c r="I1787" s="13" t="s">
        <v>58</v>
      </c>
      <c r="J1787" s="13" t="s">
        <v>59</v>
      </c>
      <c r="K1787" s="14">
        <v>38.26</v>
      </c>
      <c r="L1787" s="14">
        <v>25</v>
      </c>
      <c r="M1787" s="14">
        <f t="shared" si="2570"/>
        <v>1.5304</v>
      </c>
      <c r="N1787" s="14">
        <v>42</v>
      </c>
      <c r="O1787" s="14" t="s">
        <v>34</v>
      </c>
      <c r="P1787" s="14"/>
      <c r="Q1787" s="15">
        <f t="shared" si="2571"/>
        <v>1606.9199999999998</v>
      </c>
      <c r="R1787" s="16">
        <v>0</v>
      </c>
      <c r="S1787" s="16">
        <f t="shared" si="2572"/>
        <v>0</v>
      </c>
      <c r="T1787" s="16">
        <f t="shared" si="2573"/>
        <v>1606.9199999999998</v>
      </c>
      <c r="U1787" s="16">
        <f t="shared" si="2574"/>
        <v>1606.9199999999998</v>
      </c>
      <c r="V1787" s="16">
        <f t="shared" si="2575"/>
        <v>0</v>
      </c>
      <c r="W1787" s="17"/>
      <c r="X1787" s="17"/>
      <c r="Y1787" s="13"/>
      <c r="Z1787" s="13" t="s">
        <v>35</v>
      </c>
    </row>
    <row r="1788" spans="1:26" x14ac:dyDescent="0.25">
      <c r="A1788" s="11">
        <v>45340</v>
      </c>
      <c r="B1788" s="12" t="s">
        <v>4198</v>
      </c>
      <c r="C1788" s="12" t="s">
        <v>4199</v>
      </c>
      <c r="D1788" s="12" t="s">
        <v>2042</v>
      </c>
      <c r="E1788" s="12" t="s">
        <v>29</v>
      </c>
      <c r="F1788" s="12">
        <v>8064</v>
      </c>
      <c r="G1788" s="13" t="s">
        <v>101</v>
      </c>
      <c r="H1788" s="13" t="s">
        <v>31</v>
      </c>
      <c r="I1788" s="13" t="s">
        <v>40</v>
      </c>
      <c r="J1788" s="13" t="s">
        <v>41</v>
      </c>
      <c r="K1788" s="14">
        <v>33.520000000000003</v>
      </c>
      <c r="L1788" s="14">
        <v>25</v>
      </c>
      <c r="M1788" s="14">
        <f t="shared" si="2570"/>
        <v>1.3408000000000002</v>
      </c>
      <c r="N1788" s="14">
        <v>45</v>
      </c>
      <c r="O1788" s="14" t="s">
        <v>34</v>
      </c>
      <c r="P1788" s="14"/>
      <c r="Q1788" s="15">
        <f t="shared" si="2571"/>
        <v>1508.4</v>
      </c>
      <c r="R1788" s="16">
        <v>0</v>
      </c>
      <c r="S1788" s="16">
        <f t="shared" si="2572"/>
        <v>0</v>
      </c>
      <c r="T1788" s="16">
        <f t="shared" si="2573"/>
        <v>1508.4</v>
      </c>
      <c r="U1788" s="16">
        <f t="shared" si="2574"/>
        <v>1508.4</v>
      </c>
      <c r="V1788" s="16">
        <f t="shared" si="2575"/>
        <v>0</v>
      </c>
      <c r="W1788" s="16"/>
      <c r="X1788" s="17"/>
      <c r="Y1788" s="13"/>
      <c r="Z1788" s="13" t="s">
        <v>35</v>
      </c>
    </row>
    <row r="1789" spans="1:26" x14ac:dyDescent="0.25">
      <c r="A1789" s="11">
        <v>45340</v>
      </c>
      <c r="B1789" s="12" t="s">
        <v>4200</v>
      </c>
      <c r="C1789" s="12" t="s">
        <v>4201</v>
      </c>
      <c r="D1789" s="12" t="s">
        <v>4177</v>
      </c>
      <c r="E1789" s="12" t="s">
        <v>29</v>
      </c>
      <c r="F1789" s="12">
        <v>6713</v>
      </c>
      <c r="G1789" s="13" t="s">
        <v>101</v>
      </c>
      <c r="H1789" s="13" t="s">
        <v>31</v>
      </c>
      <c r="I1789" s="13" t="s">
        <v>40</v>
      </c>
      <c r="J1789" s="13" t="s">
        <v>41</v>
      </c>
      <c r="K1789" s="14">
        <v>34.78</v>
      </c>
      <c r="L1789" s="14">
        <v>25</v>
      </c>
      <c r="M1789" s="14">
        <f t="shared" si="2570"/>
        <v>1.3912</v>
      </c>
      <c r="N1789" s="14">
        <v>45</v>
      </c>
      <c r="O1789" s="14" t="s">
        <v>34</v>
      </c>
      <c r="P1789" s="14"/>
      <c r="Q1789" s="15">
        <f t="shared" si="2571"/>
        <v>1565.1000000000001</v>
      </c>
      <c r="R1789" s="16">
        <v>0</v>
      </c>
      <c r="S1789" s="16">
        <f t="shared" si="2572"/>
        <v>0</v>
      </c>
      <c r="T1789" s="16">
        <f t="shared" si="2573"/>
        <v>1565.1000000000001</v>
      </c>
      <c r="U1789" s="16">
        <f t="shared" si="2574"/>
        <v>1565.1000000000001</v>
      </c>
      <c r="V1789" s="16">
        <f t="shared" si="2575"/>
        <v>0</v>
      </c>
      <c r="W1789" s="16"/>
      <c r="X1789" s="17"/>
      <c r="Y1789" s="13"/>
      <c r="Z1789" s="13" t="s">
        <v>35</v>
      </c>
    </row>
    <row r="1790" spans="1:26" x14ac:dyDescent="0.25">
      <c r="A1790" s="11">
        <v>45340</v>
      </c>
      <c r="B1790" s="12" t="s">
        <v>4202</v>
      </c>
      <c r="C1790" s="12" t="s">
        <v>4203</v>
      </c>
      <c r="D1790" s="12" t="s">
        <v>100</v>
      </c>
      <c r="E1790" s="12" t="s">
        <v>29</v>
      </c>
      <c r="F1790" s="12">
        <v>709</v>
      </c>
      <c r="G1790" s="13" t="s">
        <v>101</v>
      </c>
      <c r="H1790" s="13" t="s">
        <v>31</v>
      </c>
      <c r="I1790" s="13" t="s">
        <v>69</v>
      </c>
      <c r="J1790" s="13" t="s">
        <v>70</v>
      </c>
      <c r="K1790" s="14">
        <v>35.700000000000003</v>
      </c>
      <c r="L1790" s="14">
        <v>25</v>
      </c>
      <c r="M1790" s="14">
        <f t="shared" si="2570"/>
        <v>1.4280000000000002</v>
      </c>
      <c r="N1790" s="14">
        <v>46</v>
      </c>
      <c r="O1790" s="14" t="s">
        <v>34</v>
      </c>
      <c r="P1790" s="14"/>
      <c r="Q1790" s="15">
        <f>K1790*N1790</f>
        <v>1642.2</v>
      </c>
      <c r="R1790" s="16">
        <v>0</v>
      </c>
      <c r="S1790" s="16">
        <f>K1790*R1790</f>
        <v>0</v>
      </c>
      <c r="T1790" s="16">
        <f t="shared" si="2573"/>
        <v>1642.2</v>
      </c>
      <c r="U1790" s="16">
        <f t="shared" si="2574"/>
        <v>1642.2</v>
      </c>
      <c r="V1790" s="16">
        <f t="shared" si="2575"/>
        <v>0</v>
      </c>
      <c r="W1790" s="16"/>
      <c r="X1790" s="17"/>
      <c r="Y1790" s="13"/>
      <c r="Z1790" s="13" t="s">
        <v>35</v>
      </c>
    </row>
    <row r="1791" spans="1:26" x14ac:dyDescent="0.25">
      <c r="A1791" s="11">
        <v>45341</v>
      </c>
      <c r="B1791" s="12" t="s">
        <v>4204</v>
      </c>
      <c r="C1791" s="12" t="s">
        <v>4205</v>
      </c>
      <c r="D1791" s="12" t="s">
        <v>144</v>
      </c>
      <c r="E1791" s="12" t="s">
        <v>29</v>
      </c>
      <c r="F1791" s="12">
        <v>1839</v>
      </c>
      <c r="G1791" s="13" t="s">
        <v>145</v>
      </c>
      <c r="H1791" s="13" t="s">
        <v>31</v>
      </c>
      <c r="I1791" s="13" t="s">
        <v>40</v>
      </c>
      <c r="J1791" s="13" t="s">
        <v>41</v>
      </c>
      <c r="K1791" s="14">
        <v>37.26</v>
      </c>
      <c r="L1791" s="14">
        <v>25</v>
      </c>
      <c r="M1791" s="14">
        <f t="shared" si="2570"/>
        <v>1.4903999999999999</v>
      </c>
      <c r="N1791" s="14">
        <v>46</v>
      </c>
      <c r="O1791" s="14" t="s">
        <v>34</v>
      </c>
      <c r="P1791" s="14"/>
      <c r="Q1791" s="16">
        <f>K1791*N1791</f>
        <v>1713.9599999999998</v>
      </c>
      <c r="R1791" s="16">
        <v>0</v>
      </c>
      <c r="S1791" s="16">
        <f t="shared" ref="S1791" si="2576">K1791*R1791</f>
        <v>0</v>
      </c>
      <c r="T1791" s="16">
        <f>Q1791-S1791</f>
        <v>1713.9599999999998</v>
      </c>
      <c r="U1791" s="16">
        <f>T1791*1</f>
        <v>1713.9599999999998</v>
      </c>
      <c r="V1791" s="16">
        <f>T1791-U1791</f>
        <v>0</v>
      </c>
      <c r="W1791" s="16"/>
      <c r="X1791" s="17"/>
      <c r="Y1791" s="13"/>
      <c r="Z1791" s="13" t="s">
        <v>35</v>
      </c>
    </row>
    <row r="1792" spans="1:26" x14ac:dyDescent="0.25">
      <c r="A1792" s="11">
        <v>45341</v>
      </c>
      <c r="B1792" s="12" t="s">
        <v>4206</v>
      </c>
      <c r="C1792" s="12" t="s">
        <v>4207</v>
      </c>
      <c r="D1792" s="12" t="s">
        <v>38</v>
      </c>
      <c r="E1792" s="12" t="s">
        <v>29</v>
      </c>
      <c r="F1792" s="12">
        <v>92345</v>
      </c>
      <c r="G1792" s="13" t="s">
        <v>39</v>
      </c>
      <c r="H1792" s="13" t="s">
        <v>31</v>
      </c>
      <c r="I1792" s="13" t="s">
        <v>40</v>
      </c>
      <c r="J1792" s="13" t="s">
        <v>41</v>
      </c>
      <c r="K1792" s="14">
        <v>38.5</v>
      </c>
      <c r="L1792" s="14">
        <v>25</v>
      </c>
      <c r="M1792" s="14">
        <f t="shared" si="2570"/>
        <v>1.54</v>
      </c>
      <c r="N1792" s="14" t="s">
        <v>34</v>
      </c>
      <c r="O1792" s="14">
        <v>68</v>
      </c>
      <c r="P1792" s="14"/>
      <c r="Q1792" s="15">
        <f>+L1792*O1792</f>
        <v>1700</v>
      </c>
      <c r="R1792" s="16">
        <v>0</v>
      </c>
      <c r="S1792" s="16">
        <f>+L1792*R1792</f>
        <v>0</v>
      </c>
      <c r="T1792" s="16">
        <f>+Q1792-S1792</f>
        <v>1700</v>
      </c>
      <c r="U1792" s="16">
        <f>+T1792*0.75</f>
        <v>1275</v>
      </c>
      <c r="V1792" s="16">
        <f t="shared" ref="V1792:V1794" si="2577">+T1792-U1792</f>
        <v>425</v>
      </c>
      <c r="W1792" s="17"/>
      <c r="X1792" s="17"/>
      <c r="Y1792" s="13"/>
      <c r="Z1792" s="13" t="s">
        <v>35</v>
      </c>
    </row>
    <row r="1793" spans="1:26" x14ac:dyDescent="0.25">
      <c r="A1793" s="11">
        <v>45341</v>
      </c>
      <c r="B1793" s="12" t="s">
        <v>4208</v>
      </c>
      <c r="C1793" s="12" t="s">
        <v>4209</v>
      </c>
      <c r="D1793" s="12" t="s">
        <v>68</v>
      </c>
      <c r="E1793" s="12" t="s">
        <v>29</v>
      </c>
      <c r="F1793" s="12"/>
      <c r="G1793" s="13" t="s">
        <v>63</v>
      </c>
      <c r="H1793" s="13" t="s">
        <v>31</v>
      </c>
      <c r="I1793" s="13" t="s">
        <v>69</v>
      </c>
      <c r="J1793" s="13" t="s">
        <v>70</v>
      </c>
      <c r="K1793" s="14">
        <v>41.66</v>
      </c>
      <c r="L1793" s="14">
        <v>28</v>
      </c>
      <c r="M1793" s="14">
        <f t="shared" si="2570"/>
        <v>1.4878571428571428</v>
      </c>
      <c r="N1793" s="14">
        <v>92</v>
      </c>
      <c r="O1793" s="14" t="s">
        <v>34</v>
      </c>
      <c r="P1793" s="14"/>
      <c r="Q1793" s="15">
        <f>+K1793*N1793</f>
        <v>3832.72</v>
      </c>
      <c r="R1793" s="16">
        <v>43</v>
      </c>
      <c r="S1793" s="16">
        <f>+K1793*R1793</f>
        <v>1791.3799999999999</v>
      </c>
      <c r="T1793" s="16">
        <f>+Q1793-S1793</f>
        <v>2041.34</v>
      </c>
      <c r="U1793" s="16">
        <f t="shared" ref="U1793:U1794" si="2578">+T1793*1</f>
        <v>2041.34</v>
      </c>
      <c r="V1793" s="16">
        <f t="shared" si="2577"/>
        <v>0</v>
      </c>
      <c r="W1793" s="17">
        <f>+K1793*40</f>
        <v>1666.3999999999999</v>
      </c>
      <c r="X1793" s="17"/>
      <c r="Y1793" s="13" t="s">
        <v>64</v>
      </c>
      <c r="Z1793" s="13" t="s">
        <v>65</v>
      </c>
    </row>
    <row r="1794" spans="1:26" x14ac:dyDescent="0.25">
      <c r="A1794" s="11">
        <v>45341</v>
      </c>
      <c r="B1794" s="12" t="s">
        <v>4210</v>
      </c>
      <c r="C1794" s="12" t="s">
        <v>4211</v>
      </c>
      <c r="D1794" s="12" t="s">
        <v>62</v>
      </c>
      <c r="E1794" s="12" t="s">
        <v>29</v>
      </c>
      <c r="F1794" s="12"/>
      <c r="G1794" s="13" t="s">
        <v>63</v>
      </c>
      <c r="H1794" s="13" t="s">
        <v>31</v>
      </c>
      <c r="I1794" s="13" t="s">
        <v>40</v>
      </c>
      <c r="J1794" s="13" t="s">
        <v>41</v>
      </c>
      <c r="K1794" s="14">
        <v>41.84</v>
      </c>
      <c r="L1794" s="14">
        <v>28</v>
      </c>
      <c r="M1794" s="14">
        <f t="shared" si="2570"/>
        <v>1.4942857142857144</v>
      </c>
      <c r="N1794" s="14">
        <v>90</v>
      </c>
      <c r="O1794" s="14" t="s">
        <v>34</v>
      </c>
      <c r="P1794" s="14"/>
      <c r="Q1794" s="15">
        <f>+K1794*N1794</f>
        <v>3765.6000000000004</v>
      </c>
      <c r="R1794" s="16">
        <v>43</v>
      </c>
      <c r="S1794" s="16">
        <f>+K1794*R1794</f>
        <v>1799.1200000000001</v>
      </c>
      <c r="T1794" s="16">
        <f>+Q1794-S1794</f>
        <v>1966.4800000000002</v>
      </c>
      <c r="U1794" s="16">
        <f t="shared" si="2578"/>
        <v>1966.4800000000002</v>
      </c>
      <c r="V1794" s="16">
        <f t="shared" si="2577"/>
        <v>0</v>
      </c>
      <c r="W1794" s="17">
        <f>+K1794*40</f>
        <v>1673.6000000000001</v>
      </c>
      <c r="X1794" s="17"/>
      <c r="Y1794" s="13" t="s">
        <v>64</v>
      </c>
      <c r="Z1794" s="13" t="s">
        <v>65</v>
      </c>
    </row>
    <row r="1795" spans="1:26" x14ac:dyDescent="0.25">
      <c r="A1795" s="11">
        <v>45341</v>
      </c>
      <c r="B1795" s="12" t="s">
        <v>4212</v>
      </c>
      <c r="C1795" s="12" t="s">
        <v>4213</v>
      </c>
      <c r="D1795" s="12" t="s">
        <v>2140</v>
      </c>
      <c r="E1795" s="12" t="s">
        <v>29</v>
      </c>
      <c r="F1795" s="12" t="s">
        <v>2299</v>
      </c>
      <c r="G1795" s="13" t="s">
        <v>2985</v>
      </c>
      <c r="H1795" s="13" t="s">
        <v>31</v>
      </c>
      <c r="I1795" s="13" t="s">
        <v>58</v>
      </c>
      <c r="J1795" s="13" t="s">
        <v>59</v>
      </c>
      <c r="K1795" s="14">
        <v>41.94</v>
      </c>
      <c r="L1795" s="14">
        <v>25</v>
      </c>
      <c r="M1795" s="14">
        <f t="shared" si="2570"/>
        <v>1.6776</v>
      </c>
      <c r="N1795" s="14">
        <v>43.5</v>
      </c>
      <c r="O1795" s="14" t="s">
        <v>34</v>
      </c>
      <c r="P1795" s="14"/>
      <c r="Q1795" s="15">
        <f>K1795*N1795</f>
        <v>1824.3899999999999</v>
      </c>
      <c r="R1795" s="16">
        <v>0</v>
      </c>
      <c r="S1795" s="16">
        <f t="shared" ref="S1795" si="2579">K1795*R1795</f>
        <v>0</v>
      </c>
      <c r="T1795" s="16">
        <f>Q1795-S1795</f>
        <v>1824.3899999999999</v>
      </c>
      <c r="U1795" s="16">
        <f>T1795*1</f>
        <v>1824.3899999999999</v>
      </c>
      <c r="V1795" s="16">
        <f>T1795-U1795</f>
        <v>0</v>
      </c>
      <c r="W1795" s="17"/>
      <c r="X1795" s="17"/>
      <c r="Y1795" s="13"/>
      <c r="Z1795" s="13" t="s">
        <v>35</v>
      </c>
    </row>
    <row r="1796" spans="1:26" x14ac:dyDescent="0.25">
      <c r="A1796" s="11">
        <v>45341</v>
      </c>
      <c r="B1796" s="12" t="s">
        <v>4214</v>
      </c>
      <c r="C1796" s="12" t="s">
        <v>4215</v>
      </c>
      <c r="D1796" s="12" t="s">
        <v>76</v>
      </c>
      <c r="E1796" s="12" t="s">
        <v>29</v>
      </c>
      <c r="F1796" s="12"/>
      <c r="G1796" s="13" t="s">
        <v>63</v>
      </c>
      <c r="H1796" s="13" t="s">
        <v>31</v>
      </c>
      <c r="I1796" s="13" t="s">
        <v>40</v>
      </c>
      <c r="J1796" s="13" t="s">
        <v>41</v>
      </c>
      <c r="K1796" s="14">
        <v>42.04</v>
      </c>
      <c r="L1796" s="14">
        <v>29</v>
      </c>
      <c r="M1796" s="14">
        <f t="shared" si="2570"/>
        <v>1.4496551724137932</v>
      </c>
      <c r="N1796" s="14">
        <v>90</v>
      </c>
      <c r="O1796" s="14" t="s">
        <v>34</v>
      </c>
      <c r="P1796" s="14"/>
      <c r="Q1796" s="15">
        <f>+K1796*N1796</f>
        <v>3783.6</v>
      </c>
      <c r="R1796" s="16">
        <v>43</v>
      </c>
      <c r="S1796" s="16">
        <f>+K1796*R1796</f>
        <v>1807.72</v>
      </c>
      <c r="T1796" s="16">
        <f>+Q1796-S1796</f>
        <v>1975.8799999999999</v>
      </c>
      <c r="U1796" s="16">
        <f t="shared" ref="U1796" si="2580">+T1796*1</f>
        <v>1975.8799999999999</v>
      </c>
      <c r="V1796" s="16">
        <f t="shared" ref="V1796" si="2581">+T1796-U1796</f>
        <v>0</v>
      </c>
      <c r="W1796" s="17">
        <f>+K1796*40</f>
        <v>1681.6</v>
      </c>
      <c r="X1796" s="17"/>
      <c r="Y1796" s="13" t="s">
        <v>64</v>
      </c>
      <c r="Z1796" s="13" t="s">
        <v>65</v>
      </c>
    </row>
    <row r="1797" spans="1:26" x14ac:dyDescent="0.25">
      <c r="A1797" s="11">
        <v>45341</v>
      </c>
      <c r="B1797" s="12" t="s">
        <v>4216</v>
      </c>
      <c r="C1797" s="12" t="s">
        <v>4217</v>
      </c>
      <c r="D1797" s="12" t="s">
        <v>1784</v>
      </c>
      <c r="E1797" s="12" t="s">
        <v>29</v>
      </c>
      <c r="F1797" s="12">
        <v>124</v>
      </c>
      <c r="G1797" s="13" t="s">
        <v>1036</v>
      </c>
      <c r="H1797" s="13" t="s">
        <v>31</v>
      </c>
      <c r="I1797" s="13" t="s">
        <v>40</v>
      </c>
      <c r="J1797" s="13" t="s">
        <v>41</v>
      </c>
      <c r="K1797" s="14">
        <v>42.24</v>
      </c>
      <c r="L1797" s="14">
        <v>29</v>
      </c>
      <c r="M1797" s="14">
        <f t="shared" si="2570"/>
        <v>1.4565517241379311</v>
      </c>
      <c r="N1797" s="14" t="s">
        <v>34</v>
      </c>
      <c r="O1797" s="14">
        <v>72</v>
      </c>
      <c r="P1797" s="14"/>
      <c r="Q1797" s="15">
        <f>L1797*O1797</f>
        <v>2088</v>
      </c>
      <c r="R1797" s="16">
        <v>0</v>
      </c>
      <c r="S1797" s="16">
        <f>L1797*R1797</f>
        <v>0</v>
      </c>
      <c r="T1797" s="16">
        <f>Q1797-S1797</f>
        <v>2088</v>
      </c>
      <c r="U1797" s="16">
        <f>T1797*1</f>
        <v>2088</v>
      </c>
      <c r="V1797" s="16">
        <f>T1797-U1797</f>
        <v>0</v>
      </c>
      <c r="W1797" s="16"/>
      <c r="X1797" s="17"/>
      <c r="Y1797" s="13"/>
      <c r="Z1797" s="13" t="s">
        <v>35</v>
      </c>
    </row>
    <row r="1798" spans="1:26" x14ac:dyDescent="0.25">
      <c r="A1798" s="11">
        <v>45341</v>
      </c>
      <c r="B1798" s="12" t="s">
        <v>3251</v>
      </c>
      <c r="C1798" s="12" t="s">
        <v>4218</v>
      </c>
      <c r="D1798" s="12" t="s">
        <v>394</v>
      </c>
      <c r="E1798" s="12" t="s">
        <v>29</v>
      </c>
      <c r="F1798" s="12">
        <v>6833</v>
      </c>
      <c r="G1798" s="13" t="s">
        <v>101</v>
      </c>
      <c r="H1798" s="13" t="s">
        <v>31</v>
      </c>
      <c r="I1798" s="13" t="s">
        <v>40</v>
      </c>
      <c r="J1798" s="13" t="s">
        <v>41</v>
      </c>
      <c r="K1798" s="14">
        <v>37.06</v>
      </c>
      <c r="L1798" s="14">
        <v>25</v>
      </c>
      <c r="M1798" s="14">
        <f t="shared" si="2570"/>
        <v>1.4824000000000002</v>
      </c>
      <c r="N1798" s="14">
        <v>45</v>
      </c>
      <c r="O1798" s="14" t="s">
        <v>34</v>
      </c>
      <c r="P1798" s="14"/>
      <c r="Q1798" s="15">
        <f>K1798*N1798</f>
        <v>1667.7</v>
      </c>
      <c r="R1798" s="16">
        <v>0</v>
      </c>
      <c r="S1798" s="16">
        <f>K1798*R1798</f>
        <v>0</v>
      </c>
      <c r="T1798" s="16">
        <f>Q1798-S1798</f>
        <v>1667.7</v>
      </c>
      <c r="U1798" s="16">
        <f>T1798*1</f>
        <v>1667.7</v>
      </c>
      <c r="V1798" s="16">
        <f>T1798-U1798</f>
        <v>0</v>
      </c>
      <c r="W1798" s="16"/>
      <c r="X1798" s="17"/>
      <c r="Y1798" s="13"/>
      <c r="Z1798" s="13" t="s">
        <v>35</v>
      </c>
    </row>
    <row r="1799" spans="1:26" x14ac:dyDescent="0.25">
      <c r="A1799" s="11">
        <v>45341</v>
      </c>
      <c r="B1799" s="12" t="s">
        <v>4219</v>
      </c>
      <c r="C1799" s="12" t="s">
        <v>4220</v>
      </c>
      <c r="D1799" s="12" t="s">
        <v>104</v>
      </c>
      <c r="E1799" s="12" t="s">
        <v>29</v>
      </c>
      <c r="F1799" s="12" t="s">
        <v>45</v>
      </c>
      <c r="G1799" s="13" t="s">
        <v>46</v>
      </c>
      <c r="H1799" s="13" t="s">
        <v>93</v>
      </c>
      <c r="I1799" s="13" t="s">
        <v>93</v>
      </c>
      <c r="J1799" s="13" t="s">
        <v>94</v>
      </c>
      <c r="K1799" s="14">
        <v>34.700000000000003</v>
      </c>
      <c r="L1799" s="14">
        <v>25</v>
      </c>
      <c r="M1799" s="14">
        <f t="shared" si="2570"/>
        <v>1.3880000000000001</v>
      </c>
      <c r="N1799" s="14">
        <v>15</v>
      </c>
      <c r="O1799" s="14" t="s">
        <v>34</v>
      </c>
      <c r="P1799" s="14"/>
      <c r="Q1799" s="15">
        <f t="shared" ref="Q1799:Q1800" si="2582">+K1799*N1799</f>
        <v>520.5</v>
      </c>
      <c r="R1799" s="16">
        <v>0</v>
      </c>
      <c r="S1799" s="16">
        <f t="shared" ref="S1799:S1800" si="2583">+K1799*R1799</f>
        <v>0</v>
      </c>
      <c r="T1799" s="16">
        <f t="shared" ref="T1799:T1800" si="2584">+Q1799-S1799</f>
        <v>520.5</v>
      </c>
      <c r="U1799" s="16">
        <f>+T1799*0</f>
        <v>0</v>
      </c>
      <c r="V1799" s="16">
        <f>+T1799-U1799</f>
        <v>520.5</v>
      </c>
      <c r="W1799" s="16"/>
      <c r="X1799" s="17"/>
      <c r="Y1799" s="13"/>
      <c r="Z1799" s="13" t="s">
        <v>35</v>
      </c>
    </row>
    <row r="1800" spans="1:26" x14ac:dyDescent="0.25">
      <c r="A1800" s="11">
        <v>45341</v>
      </c>
      <c r="B1800" s="12" t="s">
        <v>4221</v>
      </c>
      <c r="C1800" s="12" t="s">
        <v>4222</v>
      </c>
      <c r="D1800" s="12" t="s">
        <v>107</v>
      </c>
      <c r="E1800" s="12" t="s">
        <v>29</v>
      </c>
      <c r="F1800" s="12" t="s">
        <v>45</v>
      </c>
      <c r="G1800" s="13" t="s">
        <v>46</v>
      </c>
      <c r="H1800" s="13" t="s">
        <v>31</v>
      </c>
      <c r="I1800" s="13" t="s">
        <v>40</v>
      </c>
      <c r="J1800" s="13" t="s">
        <v>41</v>
      </c>
      <c r="K1800" s="14">
        <v>7.9</v>
      </c>
      <c r="L1800" s="14">
        <v>5</v>
      </c>
      <c r="M1800" s="14">
        <f t="shared" si="2570"/>
        <v>1.58</v>
      </c>
      <c r="N1800" s="14">
        <v>46</v>
      </c>
      <c r="O1800" s="14" t="s">
        <v>34</v>
      </c>
      <c r="P1800" s="14"/>
      <c r="Q1800" s="15">
        <f t="shared" si="2582"/>
        <v>363.40000000000003</v>
      </c>
      <c r="R1800" s="16">
        <v>0</v>
      </c>
      <c r="S1800" s="16">
        <f t="shared" si="2583"/>
        <v>0</v>
      </c>
      <c r="T1800" s="16">
        <f t="shared" si="2584"/>
        <v>363.40000000000003</v>
      </c>
      <c r="U1800" s="16">
        <f t="shared" ref="U1800" si="2585">+T1800*0</f>
        <v>0</v>
      </c>
      <c r="V1800" s="16">
        <f>+T1800-U1800</f>
        <v>363.40000000000003</v>
      </c>
      <c r="W1800" s="16"/>
      <c r="X1800" s="17"/>
      <c r="Y1800" s="13"/>
      <c r="Z1800" s="13" t="s">
        <v>35</v>
      </c>
    </row>
    <row r="1801" spans="1:26" x14ac:dyDescent="0.25">
      <c r="A1801" s="11">
        <v>45341</v>
      </c>
      <c r="B1801" s="12" t="s">
        <v>4223</v>
      </c>
      <c r="C1801" s="12" t="s">
        <v>4224</v>
      </c>
      <c r="D1801" s="12" t="s">
        <v>410</v>
      </c>
      <c r="E1801" s="12" t="s">
        <v>29</v>
      </c>
      <c r="F1801" s="12">
        <v>1840</v>
      </c>
      <c r="G1801" s="13" t="s">
        <v>145</v>
      </c>
      <c r="H1801" s="13" t="s">
        <v>31</v>
      </c>
      <c r="I1801" s="13" t="s">
        <v>40</v>
      </c>
      <c r="J1801" s="13" t="s">
        <v>41</v>
      </c>
      <c r="K1801" s="14">
        <v>38.9</v>
      </c>
      <c r="L1801" s="14">
        <v>25</v>
      </c>
      <c r="M1801" s="14">
        <f t="shared" si="2570"/>
        <v>1.556</v>
      </c>
      <c r="N1801" s="14">
        <v>46</v>
      </c>
      <c r="O1801" s="14" t="s">
        <v>34</v>
      </c>
      <c r="P1801" s="14"/>
      <c r="Q1801" s="16">
        <f>K1801*N1801</f>
        <v>1789.3999999999999</v>
      </c>
      <c r="R1801" s="16">
        <v>0</v>
      </c>
      <c r="S1801" s="16">
        <f t="shared" ref="S1801" si="2586">K1801*R1801</f>
        <v>0</v>
      </c>
      <c r="T1801" s="16">
        <f>Q1801-S1801</f>
        <v>1789.3999999999999</v>
      </c>
      <c r="U1801" s="16">
        <f>T1801*1</f>
        <v>1789.3999999999999</v>
      </c>
      <c r="V1801" s="16">
        <f>T1801-U1801</f>
        <v>0</v>
      </c>
      <c r="W1801" s="17"/>
      <c r="X1801" s="17"/>
      <c r="Y1801" s="13"/>
      <c r="Z1801" s="13" t="s">
        <v>35</v>
      </c>
    </row>
    <row r="1802" spans="1:26" x14ac:dyDescent="0.25">
      <c r="A1802" s="11">
        <v>45341</v>
      </c>
      <c r="B1802" s="12" t="s">
        <v>3257</v>
      </c>
      <c r="C1802" s="12" t="s">
        <v>4225</v>
      </c>
      <c r="D1802" s="12" t="s">
        <v>100</v>
      </c>
      <c r="E1802" s="12" t="s">
        <v>29</v>
      </c>
      <c r="F1802" s="12">
        <v>710</v>
      </c>
      <c r="G1802" s="13" t="s">
        <v>101</v>
      </c>
      <c r="H1802" s="13" t="s">
        <v>31</v>
      </c>
      <c r="I1802" s="13" t="s">
        <v>69</v>
      </c>
      <c r="J1802" s="13" t="s">
        <v>70</v>
      </c>
      <c r="K1802" s="14">
        <v>36.159999999999997</v>
      </c>
      <c r="L1802" s="14">
        <v>25</v>
      </c>
      <c r="M1802" s="14">
        <f t="shared" si="2570"/>
        <v>1.4463999999999999</v>
      </c>
      <c r="N1802" s="14">
        <v>46</v>
      </c>
      <c r="O1802" s="14" t="s">
        <v>34</v>
      </c>
      <c r="P1802" s="14"/>
      <c r="Q1802" s="15">
        <f>K1802*N1802</f>
        <v>1663.36</v>
      </c>
      <c r="R1802" s="16">
        <v>0</v>
      </c>
      <c r="S1802" s="16">
        <f>K1802*R1802</f>
        <v>0</v>
      </c>
      <c r="T1802" s="16">
        <f t="shared" ref="T1802" si="2587">Q1802-S1802</f>
        <v>1663.36</v>
      </c>
      <c r="U1802" s="16">
        <f t="shared" ref="U1802" si="2588">T1802*1</f>
        <v>1663.36</v>
      </c>
      <c r="V1802" s="16">
        <f t="shared" ref="V1802" si="2589">T1802-U1802</f>
        <v>0</v>
      </c>
      <c r="W1802" s="16"/>
      <c r="X1802" s="17"/>
      <c r="Y1802" s="13"/>
      <c r="Z1802" s="13" t="s">
        <v>35</v>
      </c>
    </row>
    <row r="1803" spans="1:26" x14ac:dyDescent="0.25">
      <c r="A1803" s="11">
        <v>45341</v>
      </c>
      <c r="B1803" s="12" t="s">
        <v>3259</v>
      </c>
      <c r="C1803" s="12" t="s">
        <v>4226</v>
      </c>
      <c r="D1803" s="12" t="s">
        <v>353</v>
      </c>
      <c r="E1803" s="12" t="s">
        <v>29</v>
      </c>
      <c r="F1803" s="12">
        <v>632</v>
      </c>
      <c r="G1803" s="13" t="s">
        <v>101</v>
      </c>
      <c r="H1803" s="13" t="s">
        <v>31</v>
      </c>
      <c r="I1803" s="13" t="s">
        <v>40</v>
      </c>
      <c r="J1803" s="13" t="s">
        <v>41</v>
      </c>
      <c r="K1803" s="14">
        <v>32.58</v>
      </c>
      <c r="L1803" s="14">
        <v>25</v>
      </c>
      <c r="M1803" s="14">
        <f t="shared" si="2570"/>
        <v>1.3031999999999999</v>
      </c>
      <c r="N1803" s="14">
        <v>45</v>
      </c>
      <c r="O1803" s="14" t="s">
        <v>34</v>
      </c>
      <c r="P1803" s="14"/>
      <c r="Q1803" s="15">
        <f>K1803*N1803</f>
        <v>1466.1</v>
      </c>
      <c r="R1803" s="16">
        <v>0</v>
      </c>
      <c r="S1803" s="16">
        <f>K1803*R1803</f>
        <v>0</v>
      </c>
      <c r="T1803" s="16">
        <f>Q1803-S1803</f>
        <v>1466.1</v>
      </c>
      <c r="U1803" s="16">
        <f>T1803*1</f>
        <v>1466.1</v>
      </c>
      <c r="V1803" s="16">
        <f>T1803-U1803</f>
        <v>0</v>
      </c>
      <c r="W1803" s="16"/>
      <c r="X1803" s="17"/>
      <c r="Y1803" s="13"/>
      <c r="Z1803" s="13" t="s">
        <v>35</v>
      </c>
    </row>
    <row r="1804" spans="1:26" x14ac:dyDescent="0.25">
      <c r="A1804" s="11">
        <v>45341</v>
      </c>
      <c r="B1804" s="12" t="s">
        <v>4227</v>
      </c>
      <c r="C1804" s="12" t="s">
        <v>4228</v>
      </c>
      <c r="D1804" s="12" t="s">
        <v>2140</v>
      </c>
      <c r="E1804" s="12" t="s">
        <v>29</v>
      </c>
      <c r="F1804" s="12" t="s">
        <v>2299</v>
      </c>
      <c r="G1804" s="13" t="s">
        <v>2985</v>
      </c>
      <c r="H1804" s="13" t="s">
        <v>31</v>
      </c>
      <c r="I1804" s="13" t="s">
        <v>58</v>
      </c>
      <c r="J1804" s="13" t="s">
        <v>59</v>
      </c>
      <c r="K1804" s="14">
        <v>42.38</v>
      </c>
      <c r="L1804" s="14">
        <v>25</v>
      </c>
      <c r="M1804" s="14">
        <f t="shared" si="2570"/>
        <v>1.6952</v>
      </c>
      <c r="N1804" s="14">
        <v>43.5</v>
      </c>
      <c r="O1804" s="14" t="s">
        <v>34</v>
      </c>
      <c r="P1804" s="14"/>
      <c r="Q1804" s="15">
        <f>K1804*N1804</f>
        <v>1843.5300000000002</v>
      </c>
      <c r="R1804" s="16">
        <v>0</v>
      </c>
      <c r="S1804" s="16">
        <f t="shared" ref="S1804" si="2590">K1804*R1804</f>
        <v>0</v>
      </c>
      <c r="T1804" s="16">
        <f>Q1804-S1804</f>
        <v>1843.5300000000002</v>
      </c>
      <c r="U1804" s="16">
        <f>T1804*1</f>
        <v>1843.5300000000002</v>
      </c>
      <c r="V1804" s="16">
        <f>T1804-U1804</f>
        <v>0</v>
      </c>
      <c r="W1804" s="17"/>
      <c r="X1804" s="17"/>
      <c r="Y1804" s="13"/>
      <c r="Z1804" s="13" t="s">
        <v>35</v>
      </c>
    </row>
    <row r="1805" spans="1:26" x14ac:dyDescent="0.25">
      <c r="A1805" s="11">
        <v>45341</v>
      </c>
      <c r="B1805" s="12" t="s">
        <v>4229</v>
      </c>
      <c r="C1805" s="12" t="s">
        <v>4230</v>
      </c>
      <c r="D1805" s="12" t="s">
        <v>92</v>
      </c>
      <c r="E1805" s="12" t="s">
        <v>29</v>
      </c>
      <c r="F1805" s="12" t="s">
        <v>45</v>
      </c>
      <c r="G1805" s="13" t="s">
        <v>46</v>
      </c>
      <c r="H1805" s="13" t="s">
        <v>93</v>
      </c>
      <c r="I1805" s="13" t="s">
        <v>93</v>
      </c>
      <c r="J1805" s="13" t="s">
        <v>94</v>
      </c>
      <c r="K1805" s="14">
        <v>36.299999999999997</v>
      </c>
      <c r="L1805" s="14">
        <v>25</v>
      </c>
      <c r="M1805" s="14">
        <f t="shared" si="2570"/>
        <v>1.452</v>
      </c>
      <c r="N1805" s="14">
        <v>15</v>
      </c>
      <c r="O1805" s="14" t="s">
        <v>34</v>
      </c>
      <c r="P1805" s="14"/>
      <c r="Q1805" s="15">
        <f t="shared" ref="Q1805" si="2591">+K1805*N1805</f>
        <v>544.5</v>
      </c>
      <c r="R1805" s="16">
        <v>0</v>
      </c>
      <c r="S1805" s="16">
        <f t="shared" ref="S1805" si="2592">+K1805*R1805</f>
        <v>0</v>
      </c>
      <c r="T1805" s="16">
        <f t="shared" ref="T1805:T1807" si="2593">+Q1805-S1805</f>
        <v>544.5</v>
      </c>
      <c r="U1805" s="16">
        <f>+T1805*0</f>
        <v>0</v>
      </c>
      <c r="V1805" s="16">
        <f>+T1805-U1805</f>
        <v>544.5</v>
      </c>
      <c r="W1805" s="16"/>
      <c r="X1805" s="17"/>
      <c r="Y1805" s="13"/>
      <c r="Z1805" s="13" t="s">
        <v>35</v>
      </c>
    </row>
    <row r="1806" spans="1:26" x14ac:dyDescent="0.25">
      <c r="A1806" s="11">
        <v>45341</v>
      </c>
      <c r="B1806" s="12" t="s">
        <v>4231</v>
      </c>
      <c r="C1806" s="12" t="s">
        <v>4232</v>
      </c>
      <c r="D1806" s="12" t="s">
        <v>909</v>
      </c>
      <c r="E1806" s="12" t="s">
        <v>29</v>
      </c>
      <c r="F1806" s="12" t="s">
        <v>4233</v>
      </c>
      <c r="G1806" s="13" t="s">
        <v>904</v>
      </c>
      <c r="H1806" s="13" t="s">
        <v>31</v>
      </c>
      <c r="I1806" s="13" t="s">
        <v>58</v>
      </c>
      <c r="J1806" s="13" t="s">
        <v>59</v>
      </c>
      <c r="K1806" s="14">
        <v>30.04</v>
      </c>
      <c r="L1806" s="14">
        <v>20</v>
      </c>
      <c r="M1806" s="14">
        <f t="shared" si="2570"/>
        <v>1.502</v>
      </c>
      <c r="N1806" s="14" t="s">
        <v>34</v>
      </c>
      <c r="O1806" s="14">
        <v>72</v>
      </c>
      <c r="P1806" s="14"/>
      <c r="Q1806" s="16">
        <f>L1806*O1806</f>
        <v>1440</v>
      </c>
      <c r="R1806" s="16">
        <v>0</v>
      </c>
      <c r="S1806" s="16">
        <f>L1806*R1806</f>
        <v>0</v>
      </c>
      <c r="T1806" s="16">
        <f t="shared" si="2593"/>
        <v>1440</v>
      </c>
      <c r="U1806" s="16">
        <f>+T1806*0</f>
        <v>0</v>
      </c>
      <c r="V1806" s="16">
        <f>+T1806-U1806</f>
        <v>1440</v>
      </c>
      <c r="W1806" s="16"/>
      <c r="X1806" s="17"/>
      <c r="Y1806" s="13"/>
      <c r="Z1806" s="13" t="s">
        <v>35</v>
      </c>
    </row>
    <row r="1807" spans="1:26" x14ac:dyDescent="0.25">
      <c r="A1807" s="11">
        <v>45341</v>
      </c>
      <c r="B1807" s="12" t="s">
        <v>4234</v>
      </c>
      <c r="C1807" s="12" t="s">
        <v>4235</v>
      </c>
      <c r="D1807" s="12" t="s">
        <v>902</v>
      </c>
      <c r="E1807" s="12" t="s">
        <v>29</v>
      </c>
      <c r="F1807" s="12" t="s">
        <v>4236</v>
      </c>
      <c r="G1807" s="13" t="s">
        <v>904</v>
      </c>
      <c r="H1807" s="13" t="s">
        <v>31</v>
      </c>
      <c r="I1807" s="13" t="s">
        <v>58</v>
      </c>
      <c r="J1807" s="13" t="s">
        <v>59</v>
      </c>
      <c r="K1807" s="14">
        <v>30.36</v>
      </c>
      <c r="L1807" s="14">
        <v>20</v>
      </c>
      <c r="M1807" s="14">
        <f t="shared" si="2570"/>
        <v>1.518</v>
      </c>
      <c r="N1807" s="14" t="s">
        <v>34</v>
      </c>
      <c r="O1807" s="14">
        <v>72</v>
      </c>
      <c r="P1807" s="14"/>
      <c r="Q1807" s="16">
        <f>L1807*O1807</f>
        <v>1440</v>
      </c>
      <c r="R1807" s="16">
        <v>0</v>
      </c>
      <c r="S1807" s="16">
        <f>L1807*R1807</f>
        <v>0</v>
      </c>
      <c r="T1807" s="16">
        <f t="shared" si="2593"/>
        <v>1440</v>
      </c>
      <c r="U1807" s="16">
        <f>+T1807*0</f>
        <v>0</v>
      </c>
      <c r="V1807" s="16">
        <f>+T1807-U1807</f>
        <v>1440</v>
      </c>
      <c r="W1807" s="16"/>
      <c r="X1807" s="17"/>
      <c r="Y1807" s="13"/>
      <c r="Z1807" s="13" t="s">
        <v>35</v>
      </c>
    </row>
    <row r="1808" spans="1:26" x14ac:dyDescent="0.25">
      <c r="A1808" s="11">
        <v>45341</v>
      </c>
      <c r="B1808" s="12" t="s">
        <v>4237</v>
      </c>
      <c r="C1808" s="12" t="s">
        <v>4238</v>
      </c>
      <c r="D1808" s="12" t="s">
        <v>877</v>
      </c>
      <c r="E1808" s="12" t="s">
        <v>29</v>
      </c>
      <c r="F1808" s="12">
        <v>6581</v>
      </c>
      <c r="G1808" s="13" t="s">
        <v>101</v>
      </c>
      <c r="H1808" s="13" t="s">
        <v>31</v>
      </c>
      <c r="I1808" s="13" t="s">
        <v>58</v>
      </c>
      <c r="J1808" s="13" t="s">
        <v>59</v>
      </c>
      <c r="K1808" s="14">
        <v>39.340000000000003</v>
      </c>
      <c r="L1808" s="14">
        <v>25</v>
      </c>
      <c r="M1808" s="14">
        <f t="shared" si="2570"/>
        <v>1.5736000000000001</v>
      </c>
      <c r="N1808" s="14">
        <v>42</v>
      </c>
      <c r="O1808" s="14" t="s">
        <v>34</v>
      </c>
      <c r="P1808" s="14"/>
      <c r="Q1808" s="15">
        <f>K1808*N1808</f>
        <v>1652.2800000000002</v>
      </c>
      <c r="R1808" s="16">
        <v>0</v>
      </c>
      <c r="S1808" s="16">
        <f>K1808*R1808</f>
        <v>0</v>
      </c>
      <c r="T1808" s="16">
        <f>Q1808-S1808</f>
        <v>1652.2800000000002</v>
      </c>
      <c r="U1808" s="16">
        <f>T1808*1</f>
        <v>1652.2800000000002</v>
      </c>
      <c r="V1808" s="16">
        <f>T1808-U1808</f>
        <v>0</v>
      </c>
      <c r="W1808" s="16"/>
      <c r="X1808" s="17"/>
      <c r="Y1808" s="13"/>
      <c r="Z1808" s="13" t="s">
        <v>35</v>
      </c>
    </row>
    <row r="1809" spans="1:26" x14ac:dyDescent="0.25">
      <c r="A1809" s="11">
        <v>45341</v>
      </c>
      <c r="B1809" s="12" t="s">
        <v>4239</v>
      </c>
      <c r="C1809" s="12" t="s">
        <v>4240</v>
      </c>
      <c r="D1809" s="12" t="s">
        <v>38</v>
      </c>
      <c r="E1809" s="12" t="s">
        <v>29</v>
      </c>
      <c r="F1809" s="12">
        <v>1841</v>
      </c>
      <c r="G1809" s="13" t="s">
        <v>145</v>
      </c>
      <c r="H1809" s="13" t="s">
        <v>31</v>
      </c>
      <c r="I1809" s="13" t="s">
        <v>58</v>
      </c>
      <c r="J1809" s="13" t="s">
        <v>59</v>
      </c>
      <c r="K1809" s="14">
        <v>42.9</v>
      </c>
      <c r="L1809" s="14">
        <v>25</v>
      </c>
      <c r="M1809" s="14">
        <f t="shared" si="2570"/>
        <v>1.716</v>
      </c>
      <c r="N1809" s="14">
        <v>43</v>
      </c>
      <c r="O1809" s="14" t="s">
        <v>34</v>
      </c>
      <c r="P1809" s="14"/>
      <c r="Q1809" s="16">
        <f t="shared" ref="Q1809:Q1810" si="2594">K1809*N1809</f>
        <v>1844.7</v>
      </c>
      <c r="R1809" s="16">
        <v>0</v>
      </c>
      <c r="S1809" s="16">
        <f t="shared" ref="S1809:S1810" si="2595">K1809*R1809</f>
        <v>0</v>
      </c>
      <c r="T1809" s="16">
        <f t="shared" ref="T1809:T1810" si="2596">Q1809-S1809</f>
        <v>1844.7</v>
      </c>
      <c r="U1809" s="16">
        <f t="shared" ref="U1809:U1810" si="2597">T1809*1</f>
        <v>1844.7</v>
      </c>
      <c r="V1809" s="16">
        <f t="shared" ref="V1809:V1810" si="2598">T1809-U1809</f>
        <v>0</v>
      </c>
      <c r="W1809" s="16"/>
      <c r="X1809" s="17"/>
      <c r="Y1809" s="13"/>
      <c r="Z1809" s="13" t="s">
        <v>35</v>
      </c>
    </row>
    <row r="1810" spans="1:26" x14ac:dyDescent="0.25">
      <c r="A1810" s="11">
        <v>45341</v>
      </c>
      <c r="B1810" s="12" t="s">
        <v>4241</v>
      </c>
      <c r="C1810" s="12" t="s">
        <v>4242</v>
      </c>
      <c r="D1810" s="12" t="s">
        <v>144</v>
      </c>
      <c r="E1810" s="12" t="s">
        <v>29</v>
      </c>
      <c r="F1810" s="12">
        <v>1842</v>
      </c>
      <c r="G1810" s="13" t="s">
        <v>145</v>
      </c>
      <c r="H1810" s="13" t="s">
        <v>31</v>
      </c>
      <c r="I1810" s="13" t="s">
        <v>69</v>
      </c>
      <c r="J1810" s="13" t="s">
        <v>70</v>
      </c>
      <c r="K1810" s="14">
        <v>38.1</v>
      </c>
      <c r="L1810" s="14">
        <v>25</v>
      </c>
      <c r="M1810" s="14">
        <f t="shared" si="2570"/>
        <v>1.524</v>
      </c>
      <c r="N1810" s="14">
        <v>48</v>
      </c>
      <c r="O1810" s="14" t="s">
        <v>34</v>
      </c>
      <c r="P1810" s="14"/>
      <c r="Q1810" s="16">
        <f t="shared" si="2594"/>
        <v>1828.8000000000002</v>
      </c>
      <c r="R1810" s="16">
        <v>0</v>
      </c>
      <c r="S1810" s="16">
        <f t="shared" si="2595"/>
        <v>0</v>
      </c>
      <c r="T1810" s="16">
        <f t="shared" si="2596"/>
        <v>1828.8000000000002</v>
      </c>
      <c r="U1810" s="16">
        <f t="shared" si="2597"/>
        <v>1828.8000000000002</v>
      </c>
      <c r="V1810" s="16">
        <f t="shared" si="2598"/>
        <v>0</v>
      </c>
      <c r="W1810" s="17"/>
      <c r="X1810" s="17"/>
      <c r="Y1810" s="13"/>
      <c r="Z1810" s="13" t="s">
        <v>35</v>
      </c>
    </row>
    <row r="1811" spans="1:26" x14ac:dyDescent="0.25">
      <c r="A1811" s="11">
        <v>45341</v>
      </c>
      <c r="B1811" s="12" t="s">
        <v>4243</v>
      </c>
      <c r="C1811" s="12" t="s">
        <v>4244</v>
      </c>
      <c r="D1811" s="12" t="s">
        <v>76</v>
      </c>
      <c r="E1811" s="12" t="s">
        <v>29</v>
      </c>
      <c r="F1811" s="12">
        <v>545</v>
      </c>
      <c r="G1811" s="13" t="s">
        <v>64</v>
      </c>
      <c r="H1811" s="13" t="s">
        <v>31</v>
      </c>
      <c r="I1811" s="13" t="s">
        <v>40</v>
      </c>
      <c r="J1811" s="13" t="s">
        <v>41</v>
      </c>
      <c r="K1811" s="14">
        <v>38.299999999999997</v>
      </c>
      <c r="L1811" s="14">
        <v>25</v>
      </c>
      <c r="M1811" s="14">
        <f t="shared" si="2570"/>
        <v>1.5319999999999998</v>
      </c>
      <c r="N1811" s="14" t="s">
        <v>34</v>
      </c>
      <c r="O1811" s="14">
        <v>70</v>
      </c>
      <c r="P1811" s="14"/>
      <c r="Q1811" s="15">
        <f>L1811*O1811</f>
        <v>1750</v>
      </c>
      <c r="R1811" s="16">
        <v>0</v>
      </c>
      <c r="S1811" s="16">
        <f>L1811*R1811</f>
        <v>0</v>
      </c>
      <c r="T1811" s="16">
        <f>Q1811-S1811</f>
        <v>1750</v>
      </c>
      <c r="U1811" s="16">
        <f>T1811*0</f>
        <v>0</v>
      </c>
      <c r="V1811" s="16">
        <f>T1811-U1811</f>
        <v>1750</v>
      </c>
      <c r="W1811" s="17"/>
      <c r="X1811" s="17"/>
      <c r="Y1811" s="13"/>
      <c r="Z1811" s="13" t="s">
        <v>35</v>
      </c>
    </row>
    <row r="1812" spans="1:26" x14ac:dyDescent="0.25">
      <c r="A1812" s="11">
        <v>45341</v>
      </c>
      <c r="B1812" s="12" t="s">
        <v>4245</v>
      </c>
      <c r="C1812" s="12" t="s">
        <v>4246</v>
      </c>
      <c r="D1812" s="12" t="s">
        <v>410</v>
      </c>
      <c r="E1812" s="12" t="s">
        <v>29</v>
      </c>
      <c r="F1812" s="12">
        <v>1843</v>
      </c>
      <c r="G1812" s="13" t="s">
        <v>145</v>
      </c>
      <c r="H1812" s="13" t="s">
        <v>31</v>
      </c>
      <c r="I1812" s="13" t="s">
        <v>58</v>
      </c>
      <c r="J1812" s="13" t="s">
        <v>59</v>
      </c>
      <c r="K1812" s="14">
        <v>42.54</v>
      </c>
      <c r="L1812" s="14">
        <v>25</v>
      </c>
      <c r="M1812" s="14">
        <f t="shared" si="2570"/>
        <v>1.7016</v>
      </c>
      <c r="N1812" s="14">
        <v>43</v>
      </c>
      <c r="O1812" s="14" t="s">
        <v>34</v>
      </c>
      <c r="P1812" s="14"/>
      <c r="Q1812" s="16">
        <f>K1812*N1812</f>
        <v>1829.22</v>
      </c>
      <c r="R1812" s="16">
        <v>0</v>
      </c>
      <c r="S1812" s="16">
        <f t="shared" ref="S1812" si="2599">K1812*R1812</f>
        <v>0</v>
      </c>
      <c r="T1812" s="16">
        <f>Q1812-S1812</f>
        <v>1829.22</v>
      </c>
      <c r="U1812" s="16">
        <f>T1812*1</f>
        <v>1829.22</v>
      </c>
      <c r="V1812" s="16">
        <f>T1812-U1812</f>
        <v>0</v>
      </c>
      <c r="W1812" s="16"/>
      <c r="X1812" s="17"/>
      <c r="Y1812" s="13"/>
      <c r="Z1812" s="13" t="s">
        <v>35</v>
      </c>
    </row>
    <row r="1813" spans="1:26" x14ac:dyDescent="0.25">
      <c r="A1813" s="11">
        <v>45341</v>
      </c>
      <c r="B1813" s="12" t="s">
        <v>4247</v>
      </c>
      <c r="C1813" s="12" t="s">
        <v>4248</v>
      </c>
      <c r="D1813" s="12" t="s">
        <v>68</v>
      </c>
      <c r="E1813" s="12" t="s">
        <v>29</v>
      </c>
      <c r="F1813" s="12">
        <v>551</v>
      </c>
      <c r="G1813" s="13" t="s">
        <v>64</v>
      </c>
      <c r="H1813" s="13" t="s">
        <v>31</v>
      </c>
      <c r="I1813" s="13" t="s">
        <v>58</v>
      </c>
      <c r="J1813" s="13" t="s">
        <v>59</v>
      </c>
      <c r="K1813" s="14">
        <v>43.9</v>
      </c>
      <c r="L1813" s="14">
        <v>25</v>
      </c>
      <c r="M1813" s="14">
        <f t="shared" si="2570"/>
        <v>1.756</v>
      </c>
      <c r="N1813" s="14" t="s">
        <v>34</v>
      </c>
      <c r="O1813" s="14">
        <v>68</v>
      </c>
      <c r="P1813" s="14"/>
      <c r="Q1813" s="15">
        <f>L1813*O1813</f>
        <v>1700</v>
      </c>
      <c r="R1813" s="16">
        <v>0</v>
      </c>
      <c r="S1813" s="16">
        <f>L1813*R1813</f>
        <v>0</v>
      </c>
      <c r="T1813" s="16">
        <f>Q1813-S1813</f>
        <v>1700</v>
      </c>
      <c r="U1813" s="16">
        <f>T1813*0</f>
        <v>0</v>
      </c>
      <c r="V1813" s="16">
        <f>T1813-U1813</f>
        <v>1700</v>
      </c>
      <c r="W1813" s="16"/>
      <c r="X1813" s="17"/>
      <c r="Y1813" s="13"/>
      <c r="Z1813" s="13" t="s">
        <v>35</v>
      </c>
    </row>
    <row r="1814" spans="1:26" x14ac:dyDescent="0.25">
      <c r="A1814" s="11">
        <v>45341</v>
      </c>
      <c r="B1814" s="12" t="s">
        <v>4249</v>
      </c>
      <c r="C1814" s="12" t="s">
        <v>4250</v>
      </c>
      <c r="D1814" s="12" t="s">
        <v>97</v>
      </c>
      <c r="E1814" s="12" t="s">
        <v>29</v>
      </c>
      <c r="F1814" s="12"/>
      <c r="G1814" s="13" t="s">
        <v>282</v>
      </c>
      <c r="H1814" s="13" t="s">
        <v>31</v>
      </c>
      <c r="I1814" s="13" t="s">
        <v>40</v>
      </c>
      <c r="J1814" s="13" t="s">
        <v>41</v>
      </c>
      <c r="K1814" s="14">
        <v>42.04</v>
      </c>
      <c r="L1814" s="14">
        <v>29</v>
      </c>
      <c r="M1814" s="14">
        <f t="shared" si="2570"/>
        <v>1.4496551724137932</v>
      </c>
      <c r="N1814" s="14">
        <v>91</v>
      </c>
      <c r="O1814" s="14" t="s">
        <v>34</v>
      </c>
      <c r="P1814" s="14"/>
      <c r="Q1814" s="15">
        <f>+K1814*N1814</f>
        <v>3825.64</v>
      </c>
      <c r="R1814" s="16">
        <v>40</v>
      </c>
      <c r="S1814" s="16">
        <f t="shared" ref="S1814" si="2600">K1814*R1814</f>
        <v>1681.6</v>
      </c>
      <c r="T1814" s="16">
        <f t="shared" ref="T1814" si="2601">Q1814-S1814</f>
        <v>2144.04</v>
      </c>
      <c r="U1814" s="16">
        <f t="shared" ref="U1814" si="2602">T1814*1</f>
        <v>2144.04</v>
      </c>
      <c r="V1814" s="16">
        <f t="shared" ref="V1814" si="2603">T1814-U1814</f>
        <v>0</v>
      </c>
      <c r="W1814" s="16">
        <f>K1814*36.5</f>
        <v>1534.46</v>
      </c>
      <c r="X1814" s="17"/>
      <c r="Y1814" s="13" t="s">
        <v>57</v>
      </c>
      <c r="Z1814" s="13" t="s">
        <v>283</v>
      </c>
    </row>
    <row r="1815" spans="1:26" x14ac:dyDescent="0.25">
      <c r="A1815" s="11">
        <v>45341</v>
      </c>
      <c r="B1815" s="12" t="s">
        <v>4251</v>
      </c>
      <c r="C1815" s="12" t="s">
        <v>4252</v>
      </c>
      <c r="D1815" s="12" t="s">
        <v>104</v>
      </c>
      <c r="E1815" s="12" t="s">
        <v>29</v>
      </c>
      <c r="F1815" s="12" t="s">
        <v>45</v>
      </c>
      <c r="G1815" s="13" t="s">
        <v>46</v>
      </c>
      <c r="H1815" s="13" t="s">
        <v>93</v>
      </c>
      <c r="I1815" s="13" t="s">
        <v>93</v>
      </c>
      <c r="J1815" s="13" t="s">
        <v>94</v>
      </c>
      <c r="K1815" s="14">
        <v>35.700000000000003</v>
      </c>
      <c r="L1815" s="14">
        <v>25</v>
      </c>
      <c r="M1815" s="14">
        <f t="shared" si="2570"/>
        <v>1.4280000000000002</v>
      </c>
      <c r="N1815" s="14">
        <v>15</v>
      </c>
      <c r="O1815" s="14" t="s">
        <v>34</v>
      </c>
      <c r="P1815" s="14"/>
      <c r="Q1815" s="15">
        <f t="shared" ref="Q1815" si="2604">+K1815*N1815</f>
        <v>535.5</v>
      </c>
      <c r="R1815" s="16">
        <v>0</v>
      </c>
      <c r="S1815" s="16">
        <f t="shared" ref="S1815" si="2605">+K1815*R1815</f>
        <v>0</v>
      </c>
      <c r="T1815" s="16">
        <f t="shared" ref="T1815" si="2606">+Q1815-S1815</f>
        <v>535.5</v>
      </c>
      <c r="U1815" s="16">
        <f>+T1815*0</f>
        <v>0</v>
      </c>
      <c r="V1815" s="16">
        <f>+T1815-U1815</f>
        <v>535.5</v>
      </c>
      <c r="W1815" s="16"/>
      <c r="X1815" s="17"/>
      <c r="Y1815" s="13"/>
      <c r="Z1815" s="13" t="s">
        <v>35</v>
      </c>
    </row>
    <row r="1816" spans="1:26" x14ac:dyDescent="0.25">
      <c r="A1816" s="11">
        <v>45341</v>
      </c>
      <c r="B1816" s="12" t="s">
        <v>4253</v>
      </c>
      <c r="C1816" s="12" t="s">
        <v>4254</v>
      </c>
      <c r="D1816" s="12" t="s">
        <v>62</v>
      </c>
      <c r="E1816" s="12" t="s">
        <v>29</v>
      </c>
      <c r="F1816" s="12">
        <v>541</v>
      </c>
      <c r="G1816" s="13" t="s">
        <v>64</v>
      </c>
      <c r="H1816" s="13" t="s">
        <v>31</v>
      </c>
      <c r="I1816" s="13" t="s">
        <v>40</v>
      </c>
      <c r="J1816" s="13" t="s">
        <v>41</v>
      </c>
      <c r="K1816" s="14">
        <v>38.58</v>
      </c>
      <c r="L1816" s="14">
        <v>25</v>
      </c>
      <c r="M1816" s="14">
        <f t="shared" si="2570"/>
        <v>1.5431999999999999</v>
      </c>
      <c r="N1816" s="14" t="s">
        <v>34</v>
      </c>
      <c r="O1816" s="14">
        <v>70</v>
      </c>
      <c r="P1816" s="14"/>
      <c r="Q1816" s="15">
        <f>L1816*O1816</f>
        <v>1750</v>
      </c>
      <c r="R1816" s="16">
        <v>0</v>
      </c>
      <c r="S1816" s="16">
        <f>L1816*R1816</f>
        <v>0</v>
      </c>
      <c r="T1816" s="16">
        <f>Q1816-S1816</f>
        <v>1750</v>
      </c>
      <c r="U1816" s="16">
        <f>T1816*0</f>
        <v>0</v>
      </c>
      <c r="V1816" s="16">
        <f>T1816-U1816</f>
        <v>1750</v>
      </c>
      <c r="W1816" s="17"/>
      <c r="X1816" s="17"/>
      <c r="Y1816" s="13"/>
      <c r="Z1816" s="13" t="s">
        <v>35</v>
      </c>
    </row>
    <row r="1817" spans="1:26" x14ac:dyDescent="0.25">
      <c r="A1817" s="11">
        <v>45341</v>
      </c>
      <c r="B1817" s="12" t="s">
        <v>4255</v>
      </c>
      <c r="C1817" s="12" t="s">
        <v>4256</v>
      </c>
      <c r="D1817" s="12" t="s">
        <v>801</v>
      </c>
      <c r="E1817" s="12" t="s">
        <v>29</v>
      </c>
      <c r="F1817" s="12">
        <v>687</v>
      </c>
      <c r="G1817" s="13" t="s">
        <v>101</v>
      </c>
      <c r="H1817" s="13" t="s">
        <v>31</v>
      </c>
      <c r="I1817" s="13" t="s">
        <v>40</v>
      </c>
      <c r="J1817" s="13" t="s">
        <v>41</v>
      </c>
      <c r="K1817" s="14">
        <v>37.340000000000003</v>
      </c>
      <c r="L1817" s="14">
        <v>25</v>
      </c>
      <c r="M1817" s="14">
        <f t="shared" si="2570"/>
        <v>1.4936</v>
      </c>
      <c r="N1817" s="14">
        <v>45</v>
      </c>
      <c r="O1817" s="14" t="s">
        <v>34</v>
      </c>
      <c r="P1817" s="14"/>
      <c r="Q1817" s="15">
        <f>K1817*N1817</f>
        <v>1680.3000000000002</v>
      </c>
      <c r="R1817" s="16">
        <v>0</v>
      </c>
      <c r="S1817" s="16">
        <f>K1817*R1817</f>
        <v>0</v>
      </c>
      <c r="T1817" s="16">
        <f>Q1817-S1817</f>
        <v>1680.3000000000002</v>
      </c>
      <c r="U1817" s="16">
        <f>T1817*1</f>
        <v>1680.3000000000002</v>
      </c>
      <c r="V1817" s="16">
        <f>T1817-U1817</f>
        <v>0</v>
      </c>
      <c r="W1817" s="17"/>
      <c r="X1817" s="17"/>
      <c r="Y1817" s="13"/>
      <c r="Z1817" s="13" t="s">
        <v>35</v>
      </c>
    </row>
    <row r="1818" spans="1:26" x14ac:dyDescent="0.25">
      <c r="A1818" s="11">
        <v>45341</v>
      </c>
      <c r="B1818" s="12" t="s">
        <v>4257</v>
      </c>
      <c r="C1818" s="12" t="s">
        <v>4258</v>
      </c>
      <c r="D1818" s="12" t="s">
        <v>4125</v>
      </c>
      <c r="E1818" s="12" t="s">
        <v>29</v>
      </c>
      <c r="F1818" s="12">
        <v>6989</v>
      </c>
      <c r="G1818" s="13" t="s">
        <v>101</v>
      </c>
      <c r="H1818" s="13" t="s">
        <v>93</v>
      </c>
      <c r="I1818" s="13" t="s">
        <v>93</v>
      </c>
      <c r="J1818" s="13" t="s">
        <v>94</v>
      </c>
      <c r="K1818" s="14">
        <v>34.28</v>
      </c>
      <c r="L1818" s="14">
        <v>25</v>
      </c>
      <c r="M1818" s="14">
        <f t="shared" si="2570"/>
        <v>1.3712</v>
      </c>
      <c r="N1818" s="14">
        <v>17</v>
      </c>
      <c r="O1818" s="14" t="s">
        <v>34</v>
      </c>
      <c r="P1818" s="14"/>
      <c r="Q1818" s="16">
        <f>K1818*N1818</f>
        <v>582.76</v>
      </c>
      <c r="R1818" s="16">
        <v>0</v>
      </c>
      <c r="S1818" s="16">
        <f>K1818*R1818</f>
        <v>0</v>
      </c>
      <c r="T1818" s="16">
        <f>Q1818-S1818</f>
        <v>582.76</v>
      </c>
      <c r="U1818" s="16">
        <f>T1818*1</f>
        <v>582.76</v>
      </c>
      <c r="V1818" s="16">
        <f>T1818-U1818</f>
        <v>0</v>
      </c>
      <c r="W1818" s="16"/>
      <c r="X1818" s="17"/>
      <c r="Y1818" s="13"/>
      <c r="Z1818" s="13" t="s">
        <v>35</v>
      </c>
    </row>
    <row r="1819" spans="1:26" x14ac:dyDescent="0.25">
      <c r="A1819" s="11">
        <v>45341</v>
      </c>
      <c r="B1819" s="12" t="s">
        <v>4259</v>
      </c>
      <c r="C1819" s="12" t="s">
        <v>4260</v>
      </c>
      <c r="D1819" s="12" t="s">
        <v>353</v>
      </c>
      <c r="E1819" s="12" t="s">
        <v>29</v>
      </c>
      <c r="F1819" s="12">
        <v>633</v>
      </c>
      <c r="G1819" s="13" t="s">
        <v>101</v>
      </c>
      <c r="H1819" s="13" t="s">
        <v>31</v>
      </c>
      <c r="I1819" s="13" t="s">
        <v>40</v>
      </c>
      <c r="J1819" s="13" t="s">
        <v>41</v>
      </c>
      <c r="K1819" s="14">
        <v>32.46</v>
      </c>
      <c r="L1819" s="14">
        <v>24</v>
      </c>
      <c r="M1819" s="14">
        <f t="shared" si="2570"/>
        <v>1.3525</v>
      </c>
      <c r="N1819" s="14">
        <v>45</v>
      </c>
      <c r="O1819" s="14" t="s">
        <v>34</v>
      </c>
      <c r="P1819" s="14"/>
      <c r="Q1819" s="15">
        <f>K1819*N1819</f>
        <v>1460.7</v>
      </c>
      <c r="R1819" s="16">
        <v>0</v>
      </c>
      <c r="S1819" s="16">
        <f>K1819*R1819</f>
        <v>0</v>
      </c>
      <c r="T1819" s="16">
        <f>Q1819-S1819</f>
        <v>1460.7</v>
      </c>
      <c r="U1819" s="16">
        <f>T1819*1</f>
        <v>1460.7</v>
      </c>
      <c r="V1819" s="16">
        <f>T1819-U1819</f>
        <v>0</v>
      </c>
      <c r="W1819" s="17"/>
      <c r="X1819" s="17"/>
      <c r="Y1819" s="13"/>
      <c r="Z1819" s="13" t="s">
        <v>35</v>
      </c>
    </row>
    <row r="1820" spans="1:26" x14ac:dyDescent="0.25">
      <c r="A1820" s="11">
        <v>45341</v>
      </c>
      <c r="B1820" s="12" t="s">
        <v>4261</v>
      </c>
      <c r="C1820" s="12" t="s">
        <v>4262</v>
      </c>
      <c r="D1820" s="12" t="s">
        <v>92</v>
      </c>
      <c r="E1820" s="12" t="s">
        <v>29</v>
      </c>
      <c r="F1820" s="12" t="s">
        <v>45</v>
      </c>
      <c r="G1820" s="13" t="s">
        <v>46</v>
      </c>
      <c r="H1820" s="13" t="s">
        <v>93</v>
      </c>
      <c r="I1820" s="13" t="s">
        <v>93</v>
      </c>
      <c r="J1820" s="13" t="s">
        <v>94</v>
      </c>
      <c r="K1820" s="14">
        <v>37.299999999999997</v>
      </c>
      <c r="L1820" s="14">
        <v>25</v>
      </c>
      <c r="M1820" s="14">
        <f t="shared" si="2570"/>
        <v>1.492</v>
      </c>
      <c r="N1820" s="14">
        <v>15</v>
      </c>
      <c r="O1820" s="14" t="s">
        <v>34</v>
      </c>
      <c r="P1820" s="14"/>
      <c r="Q1820" s="15">
        <f t="shared" ref="Q1820:Q1821" si="2607">+K1820*N1820</f>
        <v>559.5</v>
      </c>
      <c r="R1820" s="16">
        <v>0</v>
      </c>
      <c r="S1820" s="16">
        <f t="shared" ref="S1820:S1821" si="2608">+K1820*R1820</f>
        <v>0</v>
      </c>
      <c r="T1820" s="16">
        <f t="shared" ref="T1820:T1821" si="2609">+Q1820-S1820</f>
        <v>559.5</v>
      </c>
      <c r="U1820" s="16">
        <f>+T1820*0</f>
        <v>0</v>
      </c>
      <c r="V1820" s="16">
        <f>+T1820-U1820</f>
        <v>559.5</v>
      </c>
      <c r="W1820" s="17"/>
      <c r="X1820" s="17"/>
      <c r="Y1820" s="13"/>
      <c r="Z1820" s="13" t="s">
        <v>35</v>
      </c>
    </row>
    <row r="1821" spans="1:26" x14ac:dyDescent="0.25">
      <c r="A1821" s="11">
        <v>45341</v>
      </c>
      <c r="B1821" s="12" t="s">
        <v>3433</v>
      </c>
      <c r="C1821" s="12" t="s">
        <v>4263</v>
      </c>
      <c r="D1821" s="12" t="s">
        <v>462</v>
      </c>
      <c r="E1821" s="12" t="s">
        <v>29</v>
      </c>
      <c r="F1821" s="12" t="s">
        <v>45</v>
      </c>
      <c r="G1821" s="13" t="s">
        <v>46</v>
      </c>
      <c r="H1821" s="13" t="s">
        <v>47</v>
      </c>
      <c r="I1821" s="13" t="s">
        <v>307</v>
      </c>
      <c r="J1821" s="13" t="s">
        <v>308</v>
      </c>
      <c r="K1821" s="14">
        <v>16.88</v>
      </c>
      <c r="L1821" s="14">
        <v>10</v>
      </c>
      <c r="M1821" s="14">
        <f t="shared" si="2570"/>
        <v>1.6879999999999999</v>
      </c>
      <c r="N1821" s="14">
        <v>34</v>
      </c>
      <c r="O1821" s="14" t="s">
        <v>34</v>
      </c>
      <c r="P1821" s="14"/>
      <c r="Q1821" s="15">
        <f t="shared" si="2607"/>
        <v>573.91999999999996</v>
      </c>
      <c r="R1821" s="16">
        <v>0</v>
      </c>
      <c r="S1821" s="16">
        <f t="shared" si="2608"/>
        <v>0</v>
      </c>
      <c r="T1821" s="16">
        <f t="shared" si="2609"/>
        <v>573.91999999999996</v>
      </c>
      <c r="U1821" s="16">
        <f>+T1821*0</f>
        <v>0</v>
      </c>
      <c r="V1821" s="16">
        <f>+T1821-U1821</f>
        <v>573.91999999999996</v>
      </c>
      <c r="W1821" s="16"/>
      <c r="X1821" s="17"/>
      <c r="Y1821" s="13"/>
      <c r="Z1821" s="13" t="s">
        <v>35</v>
      </c>
    </row>
    <row r="1822" spans="1:26" x14ac:dyDescent="0.25">
      <c r="A1822" s="11">
        <v>45341</v>
      </c>
      <c r="B1822" s="12" t="s">
        <v>4264</v>
      </c>
      <c r="C1822" s="12" t="s">
        <v>4265</v>
      </c>
      <c r="D1822" s="12" t="s">
        <v>531</v>
      </c>
      <c r="E1822" s="12" t="s">
        <v>29</v>
      </c>
      <c r="F1822" s="12">
        <v>8010</v>
      </c>
      <c r="G1822" s="13" t="s">
        <v>101</v>
      </c>
      <c r="H1822" s="13" t="s">
        <v>93</v>
      </c>
      <c r="I1822" s="13" t="s">
        <v>93</v>
      </c>
      <c r="J1822" s="13" t="s">
        <v>94</v>
      </c>
      <c r="K1822" s="14">
        <v>35.96</v>
      </c>
      <c r="L1822" s="14">
        <v>24</v>
      </c>
      <c r="M1822" s="14">
        <f t="shared" si="2570"/>
        <v>1.4983333333333333</v>
      </c>
      <c r="N1822" s="14">
        <v>17</v>
      </c>
      <c r="O1822" s="14" t="s">
        <v>34</v>
      </c>
      <c r="P1822" s="14"/>
      <c r="Q1822" s="16">
        <f>K1822*N1822</f>
        <v>611.32000000000005</v>
      </c>
      <c r="R1822" s="16">
        <v>0</v>
      </c>
      <c r="S1822" s="16">
        <f>K1822*R1822</f>
        <v>0</v>
      </c>
      <c r="T1822" s="16">
        <f>Q1822-S1822</f>
        <v>611.32000000000005</v>
      </c>
      <c r="U1822" s="16">
        <f>T1822*1</f>
        <v>611.32000000000005</v>
      </c>
      <c r="V1822" s="16">
        <f>T1822-U1822</f>
        <v>0</v>
      </c>
      <c r="W1822" s="16"/>
      <c r="X1822" s="17"/>
      <c r="Y1822" s="13"/>
      <c r="Z1822" s="13" t="s">
        <v>35</v>
      </c>
    </row>
    <row r="1823" spans="1:26" x14ac:dyDescent="0.25">
      <c r="A1823" s="11">
        <v>45341</v>
      </c>
      <c r="B1823" s="12" t="s">
        <v>4266</v>
      </c>
      <c r="C1823" s="12" t="s">
        <v>4267</v>
      </c>
      <c r="D1823" s="12" t="s">
        <v>4177</v>
      </c>
      <c r="E1823" s="12" t="s">
        <v>29</v>
      </c>
      <c r="F1823" s="12">
        <v>6716</v>
      </c>
      <c r="G1823" s="13" t="s">
        <v>101</v>
      </c>
      <c r="H1823" s="13" t="s">
        <v>31</v>
      </c>
      <c r="I1823" s="13" t="s">
        <v>58</v>
      </c>
      <c r="J1823" s="13" t="s">
        <v>59</v>
      </c>
      <c r="K1823" s="14">
        <v>37.58</v>
      </c>
      <c r="L1823" s="14">
        <v>25</v>
      </c>
      <c r="M1823" s="14">
        <f t="shared" si="2570"/>
        <v>1.5031999999999999</v>
      </c>
      <c r="N1823" s="14">
        <v>42</v>
      </c>
      <c r="O1823" s="14" t="s">
        <v>34</v>
      </c>
      <c r="P1823" s="14"/>
      <c r="Q1823" s="15">
        <f>K1823*N1823</f>
        <v>1578.36</v>
      </c>
      <c r="R1823" s="16">
        <v>0</v>
      </c>
      <c r="S1823" s="16">
        <f>K1823*R1823</f>
        <v>0</v>
      </c>
      <c r="T1823" s="16">
        <f>Q1823-S1823</f>
        <v>1578.36</v>
      </c>
      <c r="U1823" s="16">
        <f>T1823*1</f>
        <v>1578.36</v>
      </c>
      <c r="V1823" s="16">
        <f>T1823-U1823</f>
        <v>0</v>
      </c>
      <c r="W1823" s="17"/>
      <c r="X1823" s="17"/>
      <c r="Y1823" s="13"/>
      <c r="Z1823" s="13" t="s">
        <v>35</v>
      </c>
    </row>
    <row r="1824" spans="1:26" x14ac:dyDescent="0.25">
      <c r="A1824" s="11">
        <v>45341</v>
      </c>
      <c r="B1824" s="12" t="s">
        <v>4268</v>
      </c>
      <c r="C1824" s="12" t="s">
        <v>4269</v>
      </c>
      <c r="D1824" s="12" t="s">
        <v>56</v>
      </c>
      <c r="E1824" s="12" t="s">
        <v>29</v>
      </c>
      <c r="F1824" s="12" t="s">
        <v>45</v>
      </c>
      <c r="G1824" s="13" t="s">
        <v>46</v>
      </c>
      <c r="H1824" s="13" t="s">
        <v>93</v>
      </c>
      <c r="I1824" s="13" t="s">
        <v>93</v>
      </c>
      <c r="J1824" s="13" t="s">
        <v>94</v>
      </c>
      <c r="K1824" s="14">
        <v>44.28</v>
      </c>
      <c r="L1824" s="14">
        <v>25</v>
      </c>
      <c r="M1824" s="14">
        <f t="shared" si="2570"/>
        <v>1.7712000000000001</v>
      </c>
      <c r="N1824" s="14">
        <v>15</v>
      </c>
      <c r="O1824" s="14" t="s">
        <v>34</v>
      </c>
      <c r="P1824" s="14"/>
      <c r="Q1824" s="15">
        <f t="shared" ref="Q1824" si="2610">+K1824*N1824</f>
        <v>664.2</v>
      </c>
      <c r="R1824" s="16">
        <v>0</v>
      </c>
      <c r="S1824" s="16">
        <f t="shared" ref="S1824" si="2611">+K1824*R1824</f>
        <v>0</v>
      </c>
      <c r="T1824" s="16">
        <f t="shared" ref="T1824" si="2612">+Q1824-S1824</f>
        <v>664.2</v>
      </c>
      <c r="U1824" s="16">
        <f>+T1824*0</f>
        <v>0</v>
      </c>
      <c r="V1824" s="16">
        <f>+T1824-U1824</f>
        <v>664.2</v>
      </c>
      <c r="W1824" s="17"/>
      <c r="X1824" s="17"/>
      <c r="Y1824" s="13"/>
      <c r="Z1824" s="13" t="s">
        <v>35</v>
      </c>
    </row>
    <row r="1825" spans="1:26" x14ac:dyDescent="0.25">
      <c r="A1825" s="11">
        <v>45341</v>
      </c>
      <c r="B1825" s="12" t="s">
        <v>4270</v>
      </c>
      <c r="C1825" s="12" t="s">
        <v>4271</v>
      </c>
      <c r="D1825" s="12" t="s">
        <v>1573</v>
      </c>
      <c r="E1825" s="12" t="s">
        <v>29</v>
      </c>
      <c r="F1825" s="12">
        <v>39</v>
      </c>
      <c r="G1825" s="13" t="s">
        <v>1036</v>
      </c>
      <c r="H1825" s="13" t="s">
        <v>31</v>
      </c>
      <c r="I1825" s="13" t="s">
        <v>40</v>
      </c>
      <c r="J1825" s="13" t="s">
        <v>41</v>
      </c>
      <c r="K1825" s="14">
        <v>16.54</v>
      </c>
      <c r="L1825" s="14">
        <v>11</v>
      </c>
      <c r="M1825" s="14">
        <f t="shared" si="2570"/>
        <v>1.5036363636363637</v>
      </c>
      <c r="N1825" s="14" t="s">
        <v>34</v>
      </c>
      <c r="O1825" s="14">
        <v>72</v>
      </c>
      <c r="P1825" s="14"/>
      <c r="Q1825" s="15">
        <f>L1825*O1825</f>
        <v>792</v>
      </c>
      <c r="R1825" s="16">
        <v>0</v>
      </c>
      <c r="S1825" s="16">
        <f>L1825*R1825</f>
        <v>0</v>
      </c>
      <c r="T1825" s="16">
        <f>Q1825-S1825</f>
        <v>792</v>
      </c>
      <c r="U1825" s="16">
        <f>T1825*1</f>
        <v>792</v>
      </c>
      <c r="V1825" s="16">
        <f>T1825-U1825</f>
        <v>0</v>
      </c>
      <c r="W1825" s="17"/>
      <c r="X1825" s="17"/>
      <c r="Y1825" s="13"/>
      <c r="Z1825" s="13" t="s">
        <v>35</v>
      </c>
    </row>
    <row r="1826" spans="1:26" x14ac:dyDescent="0.25">
      <c r="A1826" s="11">
        <v>45341</v>
      </c>
      <c r="B1826" s="12" t="s">
        <v>4272</v>
      </c>
      <c r="C1826" s="12" t="s">
        <v>4273</v>
      </c>
      <c r="D1826" s="12" t="s">
        <v>833</v>
      </c>
      <c r="E1826" s="12" t="s">
        <v>29</v>
      </c>
      <c r="F1826" s="12">
        <v>998</v>
      </c>
      <c r="G1826" s="13" t="s">
        <v>101</v>
      </c>
      <c r="H1826" s="13" t="s">
        <v>31</v>
      </c>
      <c r="I1826" s="13" t="s">
        <v>58</v>
      </c>
      <c r="J1826" s="13" t="s">
        <v>59</v>
      </c>
      <c r="K1826" s="14">
        <v>39.76</v>
      </c>
      <c r="L1826" s="14">
        <v>25</v>
      </c>
      <c r="M1826" s="14">
        <f t="shared" si="2570"/>
        <v>1.5903999999999998</v>
      </c>
      <c r="N1826" s="14">
        <v>42</v>
      </c>
      <c r="O1826" s="14" t="s">
        <v>34</v>
      </c>
      <c r="P1826" s="14"/>
      <c r="Q1826" s="15">
        <f t="shared" ref="Q1826:Q1827" si="2613">K1826*N1826</f>
        <v>1669.9199999999998</v>
      </c>
      <c r="R1826" s="16">
        <v>0</v>
      </c>
      <c r="S1826" s="16">
        <f t="shared" ref="S1826:S1827" si="2614">K1826*R1826</f>
        <v>0</v>
      </c>
      <c r="T1826" s="16">
        <f t="shared" ref="T1826:T1827" si="2615">Q1826-S1826</f>
        <v>1669.9199999999998</v>
      </c>
      <c r="U1826" s="16">
        <f t="shared" ref="U1826:U1827" si="2616">T1826*1</f>
        <v>1669.9199999999998</v>
      </c>
      <c r="V1826" s="16">
        <f t="shared" ref="V1826:V1827" si="2617">T1826-U1826</f>
        <v>0</v>
      </c>
      <c r="W1826" s="16"/>
      <c r="X1826" s="17"/>
      <c r="Y1826" s="13"/>
      <c r="Z1826" s="13" t="s">
        <v>35</v>
      </c>
    </row>
    <row r="1827" spans="1:26" x14ac:dyDescent="0.25">
      <c r="A1827" s="11">
        <v>45341</v>
      </c>
      <c r="B1827" s="12" t="s">
        <v>4274</v>
      </c>
      <c r="C1827" s="12" t="s">
        <v>4275</v>
      </c>
      <c r="D1827" s="12" t="s">
        <v>2917</v>
      </c>
      <c r="E1827" s="12" t="s">
        <v>29</v>
      </c>
      <c r="F1827" s="12">
        <v>937</v>
      </c>
      <c r="G1827" s="13" t="s">
        <v>101</v>
      </c>
      <c r="H1827" s="13" t="s">
        <v>31</v>
      </c>
      <c r="I1827" s="13" t="s">
        <v>58</v>
      </c>
      <c r="J1827" s="13" t="s">
        <v>59</v>
      </c>
      <c r="K1827" s="14">
        <v>37.92</v>
      </c>
      <c r="L1827" s="14">
        <v>25</v>
      </c>
      <c r="M1827" s="14">
        <f t="shared" si="2570"/>
        <v>1.5168000000000001</v>
      </c>
      <c r="N1827" s="14">
        <v>42</v>
      </c>
      <c r="O1827" s="14" t="s">
        <v>34</v>
      </c>
      <c r="P1827" s="14"/>
      <c r="Q1827" s="15">
        <f t="shared" si="2613"/>
        <v>1592.64</v>
      </c>
      <c r="R1827" s="16">
        <v>0</v>
      </c>
      <c r="S1827" s="16">
        <f t="shared" si="2614"/>
        <v>0</v>
      </c>
      <c r="T1827" s="16">
        <f t="shared" si="2615"/>
        <v>1592.64</v>
      </c>
      <c r="U1827" s="16">
        <f t="shared" si="2616"/>
        <v>1592.64</v>
      </c>
      <c r="V1827" s="16">
        <f t="shared" si="2617"/>
        <v>0</v>
      </c>
      <c r="W1827" s="17"/>
      <c r="X1827" s="17"/>
      <c r="Y1827" s="13"/>
      <c r="Z1827" s="13" t="s">
        <v>35</v>
      </c>
    </row>
    <row r="1828" spans="1:26" x14ac:dyDescent="0.25">
      <c r="A1828" s="11">
        <v>45341</v>
      </c>
      <c r="B1828" s="12" t="s">
        <v>4276</v>
      </c>
      <c r="C1828" s="12" t="s">
        <v>4277</v>
      </c>
      <c r="D1828" s="12" t="s">
        <v>208</v>
      </c>
      <c r="E1828" s="12" t="s">
        <v>29</v>
      </c>
      <c r="F1828" s="12" t="s">
        <v>45</v>
      </c>
      <c r="G1828" s="13" t="s">
        <v>46</v>
      </c>
      <c r="H1828" s="13" t="s">
        <v>93</v>
      </c>
      <c r="I1828" s="13" t="s">
        <v>93</v>
      </c>
      <c r="J1828" s="13" t="s">
        <v>94</v>
      </c>
      <c r="K1828" s="14">
        <v>43.28</v>
      </c>
      <c r="L1828" s="14">
        <v>25</v>
      </c>
      <c r="M1828" s="14">
        <f t="shared" si="2570"/>
        <v>1.7312000000000001</v>
      </c>
      <c r="N1828" s="14">
        <v>15</v>
      </c>
      <c r="O1828" s="14" t="s">
        <v>34</v>
      </c>
      <c r="P1828" s="14"/>
      <c r="Q1828" s="15">
        <f t="shared" ref="Q1828" si="2618">+K1828*N1828</f>
        <v>649.20000000000005</v>
      </c>
      <c r="R1828" s="16">
        <v>0</v>
      </c>
      <c r="S1828" s="16">
        <f t="shared" ref="S1828:S1829" si="2619">+K1828*R1828</f>
        <v>0</v>
      </c>
      <c r="T1828" s="16">
        <f t="shared" ref="T1828" si="2620">+Q1828-S1828</f>
        <v>649.20000000000005</v>
      </c>
      <c r="U1828" s="16">
        <f>+T1828*0</f>
        <v>0</v>
      </c>
      <c r="V1828" s="16">
        <f>+T1828-U1828</f>
        <v>649.20000000000005</v>
      </c>
      <c r="W1828" s="17"/>
      <c r="X1828" s="17"/>
      <c r="Y1828" s="13"/>
      <c r="Z1828" s="13" t="s">
        <v>35</v>
      </c>
    </row>
    <row r="1829" spans="1:26" x14ac:dyDescent="0.25">
      <c r="A1829" s="11">
        <v>45341</v>
      </c>
      <c r="B1829" s="12" t="s">
        <v>4278</v>
      </c>
      <c r="C1829" s="12" t="s">
        <v>4279</v>
      </c>
      <c r="D1829" s="12" t="s">
        <v>3503</v>
      </c>
      <c r="E1829" s="12" t="s">
        <v>111</v>
      </c>
      <c r="F1829" s="12" t="s">
        <v>45</v>
      </c>
      <c r="G1829" s="13" t="s">
        <v>46</v>
      </c>
      <c r="H1829" s="13" t="s">
        <v>31</v>
      </c>
      <c r="I1829" s="13" t="s">
        <v>58</v>
      </c>
      <c r="J1829" s="13" t="s">
        <v>59</v>
      </c>
      <c r="K1829" s="14">
        <v>16.7</v>
      </c>
      <c r="L1829" s="14">
        <v>10</v>
      </c>
      <c r="M1829" s="14">
        <f t="shared" si="2570"/>
        <v>1.67</v>
      </c>
      <c r="N1829" s="14">
        <v>45</v>
      </c>
      <c r="O1829" s="14" t="s">
        <v>34</v>
      </c>
      <c r="P1829" s="14">
        <v>15</v>
      </c>
      <c r="Q1829" s="16">
        <f>(+K1829*N1829)-P1829</f>
        <v>736.5</v>
      </c>
      <c r="R1829" s="16">
        <v>0</v>
      </c>
      <c r="S1829" s="16">
        <f t="shared" si="2619"/>
        <v>0</v>
      </c>
      <c r="T1829" s="16">
        <f>+Q1829-S1829</f>
        <v>736.5</v>
      </c>
      <c r="U1829" s="16">
        <f t="shared" ref="U1829" si="2621">+T1829*0</f>
        <v>0</v>
      </c>
      <c r="V1829" s="16">
        <f t="shared" ref="V1829" si="2622">T1829-U1829</f>
        <v>736.5</v>
      </c>
      <c r="W1829" s="16"/>
      <c r="X1829" s="17"/>
      <c r="Y1829" s="13"/>
      <c r="Z1829" s="13" t="s">
        <v>35</v>
      </c>
    </row>
    <row r="1830" spans="1:26" x14ac:dyDescent="0.25">
      <c r="A1830" s="11">
        <v>45341</v>
      </c>
      <c r="B1830" s="12" t="s">
        <v>4280</v>
      </c>
      <c r="C1830" s="12" t="s">
        <v>4281</v>
      </c>
      <c r="D1830" s="12" t="s">
        <v>848</v>
      </c>
      <c r="E1830" s="12" t="s">
        <v>29</v>
      </c>
      <c r="F1830" s="12">
        <v>2440</v>
      </c>
      <c r="G1830" s="13" t="s">
        <v>101</v>
      </c>
      <c r="H1830" s="13" t="s">
        <v>31</v>
      </c>
      <c r="I1830" s="13" t="s">
        <v>40</v>
      </c>
      <c r="J1830" s="13" t="s">
        <v>41</v>
      </c>
      <c r="K1830" s="14">
        <v>36.04</v>
      </c>
      <c r="L1830" s="14">
        <v>25</v>
      </c>
      <c r="M1830" s="14">
        <f t="shared" si="2570"/>
        <v>1.4416</v>
      </c>
      <c r="N1830" s="14">
        <v>45</v>
      </c>
      <c r="O1830" s="14" t="s">
        <v>34</v>
      </c>
      <c r="P1830" s="14"/>
      <c r="Q1830" s="15">
        <f>K1830*N1830</f>
        <v>1621.8</v>
      </c>
      <c r="R1830" s="16">
        <v>0</v>
      </c>
      <c r="S1830" s="16">
        <f>K1830*R1830</f>
        <v>0</v>
      </c>
      <c r="T1830" s="16">
        <f>Q1830-S1830</f>
        <v>1621.8</v>
      </c>
      <c r="U1830" s="16">
        <f>T1830*1</f>
        <v>1621.8</v>
      </c>
      <c r="V1830" s="16">
        <f>T1830-U1830</f>
        <v>0</v>
      </c>
      <c r="W1830" s="16"/>
      <c r="X1830" s="17"/>
      <c r="Y1830" s="13"/>
      <c r="Z1830" s="13" t="s">
        <v>35</v>
      </c>
    </row>
    <row r="1831" spans="1:26" x14ac:dyDescent="0.25">
      <c r="A1831" s="11">
        <v>45341</v>
      </c>
      <c r="B1831" s="12" t="s">
        <v>4282</v>
      </c>
      <c r="C1831" s="12" t="s">
        <v>4283</v>
      </c>
      <c r="D1831" s="12" t="s">
        <v>868</v>
      </c>
      <c r="E1831" s="12" t="s">
        <v>29</v>
      </c>
      <c r="F1831" s="12">
        <v>6675</v>
      </c>
      <c r="G1831" s="13" t="s">
        <v>101</v>
      </c>
      <c r="H1831" s="13" t="s">
        <v>31</v>
      </c>
      <c r="I1831" s="13" t="s">
        <v>58</v>
      </c>
      <c r="J1831" s="13" t="s">
        <v>59</v>
      </c>
      <c r="K1831" s="14">
        <v>41.96</v>
      </c>
      <c r="L1831" s="14">
        <v>25</v>
      </c>
      <c r="M1831" s="14">
        <f t="shared" si="2570"/>
        <v>1.6784000000000001</v>
      </c>
      <c r="N1831" s="14">
        <v>42</v>
      </c>
      <c r="O1831" s="14" t="s">
        <v>34</v>
      </c>
      <c r="P1831" s="14"/>
      <c r="Q1831" s="15">
        <f t="shared" ref="Q1831:Q1832" si="2623">K1831*N1831</f>
        <v>1762.32</v>
      </c>
      <c r="R1831" s="16">
        <v>0</v>
      </c>
      <c r="S1831" s="16">
        <f t="shared" ref="S1831:S1832" si="2624">K1831*R1831</f>
        <v>0</v>
      </c>
      <c r="T1831" s="16">
        <f t="shared" ref="T1831:T1832" si="2625">Q1831-S1831</f>
        <v>1762.32</v>
      </c>
      <c r="U1831" s="16">
        <f t="shared" ref="U1831:U1832" si="2626">T1831*1</f>
        <v>1762.32</v>
      </c>
      <c r="V1831" s="16">
        <f t="shared" ref="V1831:V1833" si="2627">T1831-U1831</f>
        <v>0</v>
      </c>
      <c r="W1831" s="17"/>
      <c r="X1831" s="17"/>
      <c r="Y1831" s="13"/>
      <c r="Z1831" s="13" t="s">
        <v>35</v>
      </c>
    </row>
    <row r="1832" spans="1:26" x14ac:dyDescent="0.25">
      <c r="A1832" s="11">
        <v>45341</v>
      </c>
      <c r="B1832" s="12" t="s">
        <v>4284</v>
      </c>
      <c r="C1832" s="12" t="s">
        <v>4285</v>
      </c>
      <c r="D1832" s="12" t="s">
        <v>4286</v>
      </c>
      <c r="E1832" s="12" t="s">
        <v>29</v>
      </c>
      <c r="F1832" s="12">
        <v>6620</v>
      </c>
      <c r="G1832" s="13" t="s">
        <v>101</v>
      </c>
      <c r="H1832" s="13" t="s">
        <v>31</v>
      </c>
      <c r="I1832" s="13" t="s">
        <v>58</v>
      </c>
      <c r="J1832" s="13" t="s">
        <v>59</v>
      </c>
      <c r="K1832" s="14">
        <v>37.94</v>
      </c>
      <c r="L1832" s="14">
        <v>25</v>
      </c>
      <c r="M1832" s="14">
        <f t="shared" si="2570"/>
        <v>1.5175999999999998</v>
      </c>
      <c r="N1832" s="14">
        <v>42</v>
      </c>
      <c r="O1832" s="14" t="s">
        <v>34</v>
      </c>
      <c r="P1832" s="14"/>
      <c r="Q1832" s="15">
        <f t="shared" si="2623"/>
        <v>1593.48</v>
      </c>
      <c r="R1832" s="16">
        <v>0</v>
      </c>
      <c r="S1832" s="16">
        <f t="shared" si="2624"/>
        <v>0</v>
      </c>
      <c r="T1832" s="16">
        <f t="shared" si="2625"/>
        <v>1593.48</v>
      </c>
      <c r="U1832" s="16">
        <f t="shared" si="2626"/>
        <v>1593.48</v>
      </c>
      <c r="V1832" s="16">
        <f t="shared" si="2627"/>
        <v>0</v>
      </c>
      <c r="W1832" s="16"/>
      <c r="X1832" s="17"/>
      <c r="Y1832" s="13"/>
      <c r="Z1832" s="13" t="s">
        <v>35</v>
      </c>
    </row>
    <row r="1833" spans="1:26" x14ac:dyDescent="0.25">
      <c r="A1833" s="11">
        <v>45341</v>
      </c>
      <c r="B1833" s="12" t="s">
        <v>4287</v>
      </c>
      <c r="C1833" s="12" t="s">
        <v>4288</v>
      </c>
      <c r="D1833" s="12" t="s">
        <v>4289</v>
      </c>
      <c r="E1833" s="12" t="s">
        <v>111</v>
      </c>
      <c r="F1833" s="12" t="s">
        <v>45</v>
      </c>
      <c r="G1833" s="13" t="s">
        <v>46</v>
      </c>
      <c r="H1833" s="13" t="s">
        <v>31</v>
      </c>
      <c r="I1833" s="13" t="s">
        <v>58</v>
      </c>
      <c r="J1833" s="13" t="s">
        <v>59</v>
      </c>
      <c r="K1833" s="14">
        <v>18.739999999999998</v>
      </c>
      <c r="L1833" s="14">
        <v>12</v>
      </c>
      <c r="M1833" s="14">
        <f t="shared" si="2570"/>
        <v>1.5616666666666665</v>
      </c>
      <c r="N1833" s="14">
        <v>45</v>
      </c>
      <c r="O1833" s="14" t="s">
        <v>34</v>
      </c>
      <c r="P1833" s="14">
        <v>15</v>
      </c>
      <c r="Q1833" s="16">
        <f>(+K1833*N1833)-P1833</f>
        <v>828.3</v>
      </c>
      <c r="R1833" s="16">
        <v>0</v>
      </c>
      <c r="S1833" s="16">
        <f t="shared" ref="S1833" si="2628">+K1833*R1833</f>
        <v>0</v>
      </c>
      <c r="T1833" s="16">
        <f>+Q1833-S1833</f>
        <v>828.3</v>
      </c>
      <c r="U1833" s="16">
        <f t="shared" ref="U1833" si="2629">+T1833*0</f>
        <v>0</v>
      </c>
      <c r="V1833" s="16">
        <f t="shared" si="2627"/>
        <v>828.3</v>
      </c>
      <c r="W1833" s="16"/>
      <c r="X1833" s="17"/>
      <c r="Y1833" s="13"/>
      <c r="Z1833" s="13" t="s">
        <v>35</v>
      </c>
    </row>
    <row r="1834" spans="1:26" x14ac:dyDescent="0.25">
      <c r="A1834" s="11">
        <v>45341</v>
      </c>
      <c r="B1834" s="12" t="s">
        <v>4290</v>
      </c>
      <c r="C1834" s="12" t="s">
        <v>4291</v>
      </c>
      <c r="D1834" s="12" t="s">
        <v>38</v>
      </c>
      <c r="E1834" s="12" t="s">
        <v>29</v>
      </c>
      <c r="F1834" s="12">
        <v>92346</v>
      </c>
      <c r="G1834" s="13" t="s">
        <v>39</v>
      </c>
      <c r="H1834" s="13" t="s">
        <v>31</v>
      </c>
      <c r="I1834" s="13" t="s">
        <v>69</v>
      </c>
      <c r="J1834" s="13" t="s">
        <v>70</v>
      </c>
      <c r="K1834" s="14">
        <v>37.68</v>
      </c>
      <c r="L1834" s="14">
        <v>25</v>
      </c>
      <c r="M1834" s="14">
        <f t="shared" si="2570"/>
        <v>1.5072000000000001</v>
      </c>
      <c r="N1834" s="14" t="s">
        <v>34</v>
      </c>
      <c r="O1834" s="14">
        <v>70</v>
      </c>
      <c r="P1834" s="14"/>
      <c r="Q1834" s="15">
        <f>+L1834*O1834</f>
        <v>1750</v>
      </c>
      <c r="R1834" s="16">
        <v>0</v>
      </c>
      <c r="S1834" s="16">
        <f>+L1834*R1834</f>
        <v>0</v>
      </c>
      <c r="T1834" s="16">
        <f>+Q1834-S1834</f>
        <v>1750</v>
      </c>
      <c r="U1834" s="16">
        <f>+T1834*0.75</f>
        <v>1312.5</v>
      </c>
      <c r="V1834" s="16">
        <f t="shared" ref="V1834" si="2630">+T1834-U1834</f>
        <v>437.5</v>
      </c>
      <c r="W1834" s="16"/>
      <c r="X1834" s="17"/>
      <c r="Y1834" s="13"/>
      <c r="Z1834" s="13" t="s">
        <v>35</v>
      </c>
    </row>
    <row r="1835" spans="1:26" x14ac:dyDescent="0.25">
      <c r="A1835" s="11">
        <v>45341</v>
      </c>
      <c r="B1835" s="12" t="s">
        <v>4292</v>
      </c>
      <c r="C1835" s="12" t="s">
        <v>4293</v>
      </c>
      <c r="D1835" s="12" t="s">
        <v>52</v>
      </c>
      <c r="E1835" s="12" t="s">
        <v>29</v>
      </c>
      <c r="F1835" s="12" t="s">
        <v>45</v>
      </c>
      <c r="G1835" s="13" t="s">
        <v>46</v>
      </c>
      <c r="H1835" s="13" t="s">
        <v>93</v>
      </c>
      <c r="I1835" s="13" t="s">
        <v>93</v>
      </c>
      <c r="J1835" s="13" t="s">
        <v>94</v>
      </c>
      <c r="K1835" s="14">
        <v>37.64</v>
      </c>
      <c r="L1835" s="14">
        <v>25</v>
      </c>
      <c r="M1835" s="14">
        <f t="shared" si="2570"/>
        <v>1.5056</v>
      </c>
      <c r="N1835" s="14">
        <v>15</v>
      </c>
      <c r="O1835" s="14" t="s">
        <v>34</v>
      </c>
      <c r="P1835" s="14"/>
      <c r="Q1835" s="15">
        <f t="shared" ref="Q1835" si="2631">+K1835*N1835</f>
        <v>564.6</v>
      </c>
      <c r="R1835" s="16">
        <v>0</v>
      </c>
      <c r="S1835" s="16">
        <f t="shared" ref="S1835" si="2632">+K1835*R1835</f>
        <v>0</v>
      </c>
      <c r="T1835" s="16">
        <f t="shared" ref="T1835" si="2633">+Q1835-S1835</f>
        <v>564.6</v>
      </c>
      <c r="U1835" s="16">
        <f>+T1835*0</f>
        <v>0</v>
      </c>
      <c r="V1835" s="16">
        <f>+T1835-U1835</f>
        <v>564.6</v>
      </c>
      <c r="W1835" s="16"/>
      <c r="X1835" s="17"/>
      <c r="Y1835" s="13"/>
      <c r="Z1835" s="13" t="s">
        <v>35</v>
      </c>
    </row>
    <row r="1836" spans="1:26" x14ac:dyDescent="0.25">
      <c r="A1836" s="11">
        <v>45341</v>
      </c>
      <c r="B1836" s="12" t="s">
        <v>4294</v>
      </c>
      <c r="C1836" s="12" t="s">
        <v>4295</v>
      </c>
      <c r="D1836" s="12" t="s">
        <v>100</v>
      </c>
      <c r="E1836" s="12" t="s">
        <v>29</v>
      </c>
      <c r="F1836" s="12">
        <v>711</v>
      </c>
      <c r="G1836" s="13" t="s">
        <v>101</v>
      </c>
      <c r="H1836" s="13" t="s">
        <v>31</v>
      </c>
      <c r="I1836" s="13" t="s">
        <v>40</v>
      </c>
      <c r="J1836" s="13" t="s">
        <v>41</v>
      </c>
      <c r="K1836" s="14">
        <v>35.72</v>
      </c>
      <c r="L1836" s="14">
        <v>25</v>
      </c>
      <c r="M1836" s="14">
        <f t="shared" si="2570"/>
        <v>1.4287999999999998</v>
      </c>
      <c r="N1836" s="14">
        <v>45</v>
      </c>
      <c r="O1836" s="14" t="s">
        <v>34</v>
      </c>
      <c r="P1836" s="14"/>
      <c r="Q1836" s="15">
        <f>K1836*N1836</f>
        <v>1607.3999999999999</v>
      </c>
      <c r="R1836" s="16">
        <v>0</v>
      </c>
      <c r="S1836" s="16">
        <f>K1836*R1836</f>
        <v>0</v>
      </c>
      <c r="T1836" s="16">
        <f>Q1836-S1836</f>
        <v>1607.3999999999999</v>
      </c>
      <c r="U1836" s="16">
        <f>T1836*1</f>
        <v>1607.3999999999999</v>
      </c>
      <c r="V1836" s="16">
        <f>T1836-U1836</f>
        <v>0</v>
      </c>
      <c r="W1836" s="16"/>
      <c r="X1836" s="17"/>
      <c r="Y1836" s="13"/>
      <c r="Z1836" s="13" t="s">
        <v>35</v>
      </c>
    </row>
    <row r="1837" spans="1:26" x14ac:dyDescent="0.25">
      <c r="A1837" s="11">
        <v>45341</v>
      </c>
      <c r="B1837" s="12" t="s">
        <v>4296</v>
      </c>
      <c r="C1837" s="12" t="s">
        <v>4297</v>
      </c>
      <c r="D1837" s="12" t="s">
        <v>97</v>
      </c>
      <c r="E1837" s="12" t="s">
        <v>29</v>
      </c>
      <c r="F1837" s="12"/>
      <c r="G1837" s="13" t="s">
        <v>282</v>
      </c>
      <c r="H1837" s="13" t="s">
        <v>31</v>
      </c>
      <c r="I1837" s="13" t="s">
        <v>32</v>
      </c>
      <c r="J1837" s="13" t="s">
        <v>33</v>
      </c>
      <c r="K1837" s="14">
        <v>41.62</v>
      </c>
      <c r="L1837" s="14">
        <v>28</v>
      </c>
      <c r="M1837" s="14">
        <f t="shared" si="2570"/>
        <v>1.4864285714285714</v>
      </c>
      <c r="N1837" s="14">
        <v>83</v>
      </c>
      <c r="O1837" s="14" t="s">
        <v>34</v>
      </c>
      <c r="P1837" s="14"/>
      <c r="Q1837" s="15">
        <f>+K1837*N1837</f>
        <v>3454.4599999999996</v>
      </c>
      <c r="R1837" s="16">
        <v>40</v>
      </c>
      <c r="S1837" s="16">
        <f>K1837*R1837</f>
        <v>1664.8</v>
      </c>
      <c r="T1837" s="16">
        <f>Q1837-S1837</f>
        <v>1789.6599999999996</v>
      </c>
      <c r="U1837" s="16">
        <f t="shared" ref="U1837" si="2634">T1837*1</f>
        <v>1789.6599999999996</v>
      </c>
      <c r="V1837" s="16">
        <f>T1837-U1837</f>
        <v>0</v>
      </c>
      <c r="W1837" s="16">
        <f>K1837*36.5</f>
        <v>1519.1299999999999</v>
      </c>
      <c r="X1837" s="17"/>
      <c r="Y1837" s="13" t="s">
        <v>57</v>
      </c>
      <c r="Z1837" s="13" t="s">
        <v>283</v>
      </c>
    </row>
    <row r="1838" spans="1:26" x14ac:dyDescent="0.25">
      <c r="A1838" s="11">
        <v>45341</v>
      </c>
      <c r="B1838" s="12" t="s">
        <v>4298</v>
      </c>
      <c r="C1838" s="12" t="s">
        <v>4299</v>
      </c>
      <c r="D1838" s="12" t="s">
        <v>462</v>
      </c>
      <c r="E1838" s="12" t="s">
        <v>29</v>
      </c>
      <c r="F1838" s="12" t="s">
        <v>45</v>
      </c>
      <c r="G1838" s="13" t="s">
        <v>46</v>
      </c>
      <c r="H1838" s="13" t="s">
        <v>47</v>
      </c>
      <c r="I1838" s="13" t="s">
        <v>307</v>
      </c>
      <c r="J1838" s="13" t="s">
        <v>308</v>
      </c>
      <c r="K1838" s="14">
        <v>16.82</v>
      </c>
      <c r="L1838" s="14">
        <v>10</v>
      </c>
      <c r="M1838" s="14">
        <f t="shared" ref="M1838:M1901" si="2635">+K1838/L1838</f>
        <v>1.6819999999999999</v>
      </c>
      <c r="N1838" s="14">
        <v>34</v>
      </c>
      <c r="O1838" s="14" t="s">
        <v>34</v>
      </c>
      <c r="P1838" s="14"/>
      <c r="Q1838" s="15">
        <f t="shared" ref="Q1838" si="2636">+K1838*N1838</f>
        <v>571.88</v>
      </c>
      <c r="R1838" s="16">
        <v>0</v>
      </c>
      <c r="S1838" s="16">
        <f t="shared" ref="S1838" si="2637">+K1838*R1838</f>
        <v>0</v>
      </c>
      <c r="T1838" s="16">
        <f t="shared" ref="T1838" si="2638">+Q1838-S1838</f>
        <v>571.88</v>
      </c>
      <c r="U1838" s="16">
        <f>+T1838*0</f>
        <v>0</v>
      </c>
      <c r="V1838" s="16">
        <f>+T1838-U1838</f>
        <v>571.88</v>
      </c>
      <c r="W1838" s="16"/>
      <c r="X1838" s="17"/>
      <c r="Y1838" s="13"/>
      <c r="Z1838" s="13" t="s">
        <v>35</v>
      </c>
    </row>
    <row r="1839" spans="1:26" x14ac:dyDescent="0.25">
      <c r="A1839" s="11">
        <v>45341</v>
      </c>
      <c r="B1839" s="12" t="s">
        <v>4300</v>
      </c>
      <c r="C1839" s="12" t="s">
        <v>4301</v>
      </c>
      <c r="D1839" s="12" t="s">
        <v>377</v>
      </c>
      <c r="E1839" s="12" t="s">
        <v>29</v>
      </c>
      <c r="F1839" s="12">
        <v>8164</v>
      </c>
      <c r="G1839" s="13" t="s">
        <v>101</v>
      </c>
      <c r="H1839" s="13" t="s">
        <v>31</v>
      </c>
      <c r="I1839" s="13" t="s">
        <v>58</v>
      </c>
      <c r="J1839" s="13" t="s">
        <v>59</v>
      </c>
      <c r="K1839" s="14">
        <v>39.14</v>
      </c>
      <c r="L1839" s="14">
        <v>25</v>
      </c>
      <c r="M1839" s="14">
        <f t="shared" si="2635"/>
        <v>1.5656000000000001</v>
      </c>
      <c r="N1839" s="14">
        <v>42</v>
      </c>
      <c r="O1839" s="14" t="s">
        <v>34</v>
      </c>
      <c r="P1839" s="14"/>
      <c r="Q1839" s="15">
        <f>K1839*N1839</f>
        <v>1643.88</v>
      </c>
      <c r="R1839" s="16">
        <v>0</v>
      </c>
      <c r="S1839" s="16">
        <f>K1839*R1839</f>
        <v>0</v>
      </c>
      <c r="T1839" s="16">
        <f>Q1839-S1839</f>
        <v>1643.88</v>
      </c>
      <c r="U1839" s="16">
        <f>T1839*1</f>
        <v>1643.88</v>
      </c>
      <c r="V1839" s="16">
        <f>T1839-U1839</f>
        <v>0</v>
      </c>
      <c r="W1839" s="16"/>
      <c r="X1839" s="17"/>
      <c r="Y1839" s="13"/>
      <c r="Z1839" s="13" t="s">
        <v>35</v>
      </c>
    </row>
    <row r="1840" spans="1:26" x14ac:dyDescent="0.25">
      <c r="A1840" s="11">
        <v>45341</v>
      </c>
      <c r="B1840" s="12" t="s">
        <v>4302</v>
      </c>
      <c r="C1840" s="12" t="s">
        <v>4303</v>
      </c>
      <c r="D1840" s="12" t="s">
        <v>909</v>
      </c>
      <c r="E1840" s="12" t="s">
        <v>29</v>
      </c>
      <c r="F1840" s="12" t="s">
        <v>4304</v>
      </c>
      <c r="G1840" s="13" t="s">
        <v>904</v>
      </c>
      <c r="H1840" s="13" t="s">
        <v>31</v>
      </c>
      <c r="I1840" s="13" t="s">
        <v>58</v>
      </c>
      <c r="J1840" s="13" t="s">
        <v>59</v>
      </c>
      <c r="K1840" s="14">
        <v>30.12</v>
      </c>
      <c r="L1840" s="14">
        <v>20</v>
      </c>
      <c r="M1840" s="14">
        <f t="shared" si="2635"/>
        <v>1.506</v>
      </c>
      <c r="N1840" s="14" t="s">
        <v>34</v>
      </c>
      <c r="O1840" s="14">
        <v>72</v>
      </c>
      <c r="P1840" s="14"/>
      <c r="Q1840" s="16">
        <f>L1840*O1840</f>
        <v>1440</v>
      </c>
      <c r="R1840" s="16">
        <v>0</v>
      </c>
      <c r="S1840" s="16">
        <f>L1840*R1840</f>
        <v>0</v>
      </c>
      <c r="T1840" s="16">
        <f t="shared" ref="T1840" si="2639">+Q1840-S1840</f>
        <v>1440</v>
      </c>
      <c r="U1840" s="16">
        <f>+T1840*0</f>
        <v>0</v>
      </c>
      <c r="V1840" s="16">
        <f>+T1840-U1840</f>
        <v>1440</v>
      </c>
      <c r="W1840" s="16"/>
      <c r="X1840" s="17"/>
      <c r="Y1840" s="13"/>
      <c r="Z1840" s="13" t="s">
        <v>35</v>
      </c>
    </row>
    <row r="1841" spans="1:26" x14ac:dyDescent="0.25">
      <c r="A1841" s="11">
        <v>45341</v>
      </c>
      <c r="B1841" s="12" t="s">
        <v>4305</v>
      </c>
      <c r="C1841" s="12" t="s">
        <v>4306</v>
      </c>
      <c r="D1841" s="12" t="s">
        <v>107</v>
      </c>
      <c r="E1841" s="12" t="s">
        <v>29</v>
      </c>
      <c r="F1841" s="12" t="s">
        <v>45</v>
      </c>
      <c r="G1841" s="13" t="s">
        <v>46</v>
      </c>
      <c r="H1841" s="13" t="s">
        <v>31</v>
      </c>
      <c r="I1841" s="13" t="s">
        <v>58</v>
      </c>
      <c r="J1841" s="13" t="s">
        <v>59</v>
      </c>
      <c r="K1841" s="14">
        <v>9.02</v>
      </c>
      <c r="L1841" s="14">
        <v>6</v>
      </c>
      <c r="M1841" s="14">
        <f t="shared" si="2635"/>
        <v>1.5033333333333332</v>
      </c>
      <c r="N1841" s="14">
        <v>45</v>
      </c>
      <c r="O1841" s="14" t="s">
        <v>34</v>
      </c>
      <c r="P1841" s="14"/>
      <c r="Q1841" s="16">
        <f>(+K1841*N1841)-P1841</f>
        <v>405.9</v>
      </c>
      <c r="R1841" s="16">
        <v>0</v>
      </c>
      <c r="S1841" s="16">
        <f t="shared" ref="S1841:S1845" si="2640">+K1841*R1841</f>
        <v>0</v>
      </c>
      <c r="T1841" s="16">
        <f>+Q1841-S1841</f>
        <v>405.9</v>
      </c>
      <c r="U1841" s="16">
        <f t="shared" ref="U1841" si="2641">+T1841*0</f>
        <v>0</v>
      </c>
      <c r="V1841" s="16">
        <f t="shared" ref="V1841" si="2642">T1841-U1841</f>
        <v>405.9</v>
      </c>
      <c r="W1841" s="16"/>
      <c r="X1841" s="17"/>
      <c r="Y1841" s="13"/>
      <c r="Z1841" s="13" t="s">
        <v>35</v>
      </c>
    </row>
    <row r="1842" spans="1:26" x14ac:dyDescent="0.25">
      <c r="A1842" s="11">
        <v>45341</v>
      </c>
      <c r="B1842" s="12" t="s">
        <v>3369</v>
      </c>
      <c r="C1842" s="12" t="s">
        <v>4307</v>
      </c>
      <c r="D1842" s="12" t="s">
        <v>2681</v>
      </c>
      <c r="E1842" s="12" t="s">
        <v>29</v>
      </c>
      <c r="F1842" s="12" t="s">
        <v>45</v>
      </c>
      <c r="G1842" s="13" t="s">
        <v>46</v>
      </c>
      <c r="H1842" s="13" t="s">
        <v>93</v>
      </c>
      <c r="I1842" s="13" t="s">
        <v>93</v>
      </c>
      <c r="J1842" s="13" t="s">
        <v>94</v>
      </c>
      <c r="K1842" s="14">
        <v>12.72</v>
      </c>
      <c r="L1842" s="14">
        <v>8</v>
      </c>
      <c r="M1842" s="14">
        <f t="shared" si="2635"/>
        <v>1.59</v>
      </c>
      <c r="N1842" s="14">
        <v>15</v>
      </c>
      <c r="O1842" s="14" t="s">
        <v>34</v>
      </c>
      <c r="P1842" s="14"/>
      <c r="Q1842" s="15">
        <f t="shared" ref="Q1842:Q1843" si="2643">+K1842*N1842</f>
        <v>190.8</v>
      </c>
      <c r="R1842" s="16">
        <v>0</v>
      </c>
      <c r="S1842" s="16">
        <f t="shared" si="2640"/>
        <v>0</v>
      </c>
      <c r="T1842" s="16">
        <f t="shared" ref="T1842:T1843" si="2644">+Q1842-S1842</f>
        <v>190.8</v>
      </c>
      <c r="U1842" s="16">
        <f>+T1842*0</f>
        <v>0</v>
      </c>
      <c r="V1842" s="16">
        <f>+T1842-U1842</f>
        <v>190.8</v>
      </c>
      <c r="W1842" s="17"/>
      <c r="X1842" s="17"/>
      <c r="Y1842" s="13"/>
      <c r="Z1842" s="13" t="s">
        <v>35</v>
      </c>
    </row>
    <row r="1843" spans="1:26" x14ac:dyDescent="0.25">
      <c r="A1843" s="11">
        <v>45341</v>
      </c>
      <c r="B1843" s="12" t="s">
        <v>4308</v>
      </c>
      <c r="C1843" s="12" t="s">
        <v>4309</v>
      </c>
      <c r="D1843" s="12" t="s">
        <v>104</v>
      </c>
      <c r="E1843" s="12" t="s">
        <v>29</v>
      </c>
      <c r="F1843" s="12" t="s">
        <v>45</v>
      </c>
      <c r="G1843" s="13" t="s">
        <v>46</v>
      </c>
      <c r="H1843" s="13" t="s">
        <v>93</v>
      </c>
      <c r="I1843" s="13" t="s">
        <v>93</v>
      </c>
      <c r="J1843" s="13" t="s">
        <v>94</v>
      </c>
      <c r="K1843" s="14">
        <v>37.82</v>
      </c>
      <c r="L1843" s="14">
        <v>25</v>
      </c>
      <c r="M1843" s="14">
        <f t="shared" si="2635"/>
        <v>1.5127999999999999</v>
      </c>
      <c r="N1843" s="14">
        <v>15</v>
      </c>
      <c r="O1843" s="14" t="s">
        <v>34</v>
      </c>
      <c r="P1843" s="14"/>
      <c r="Q1843" s="15">
        <f t="shared" si="2643"/>
        <v>567.29999999999995</v>
      </c>
      <c r="R1843" s="16">
        <v>0</v>
      </c>
      <c r="S1843" s="16">
        <f t="shared" si="2640"/>
        <v>0</v>
      </c>
      <c r="T1843" s="16">
        <f t="shared" si="2644"/>
        <v>567.29999999999995</v>
      </c>
      <c r="U1843" s="16">
        <f>+T1843*0</f>
        <v>0</v>
      </c>
      <c r="V1843" s="16">
        <f>+T1843-U1843</f>
        <v>567.29999999999995</v>
      </c>
      <c r="W1843" s="16"/>
      <c r="X1843" s="17"/>
      <c r="Y1843" s="13"/>
      <c r="Z1843" s="13" t="s">
        <v>35</v>
      </c>
    </row>
    <row r="1844" spans="1:26" x14ac:dyDescent="0.25">
      <c r="A1844" s="11">
        <v>45341</v>
      </c>
      <c r="B1844" s="12" t="s">
        <v>4310</v>
      </c>
      <c r="C1844" s="12" t="s">
        <v>4311</v>
      </c>
      <c r="D1844" s="12" t="s">
        <v>2451</v>
      </c>
      <c r="E1844" s="12" t="s">
        <v>1527</v>
      </c>
      <c r="F1844" s="12" t="s">
        <v>45</v>
      </c>
      <c r="G1844" s="13" t="s">
        <v>46</v>
      </c>
      <c r="H1844" s="13" t="s">
        <v>31</v>
      </c>
      <c r="I1844" s="13" t="s">
        <v>69</v>
      </c>
      <c r="J1844" s="13" t="s">
        <v>70</v>
      </c>
      <c r="K1844" s="14">
        <v>39.979999999999997</v>
      </c>
      <c r="L1844" s="14">
        <v>27</v>
      </c>
      <c r="M1844" s="14">
        <f t="shared" si="2635"/>
        <v>1.4807407407407407</v>
      </c>
      <c r="N1844" s="14">
        <v>46</v>
      </c>
      <c r="O1844" s="14" t="s">
        <v>34</v>
      </c>
      <c r="P1844" s="14">
        <v>50</v>
      </c>
      <c r="Q1844" s="16">
        <f>(+K1844*N1844)-P1844</f>
        <v>1789.08</v>
      </c>
      <c r="R1844" s="16">
        <v>0</v>
      </c>
      <c r="S1844" s="16">
        <f t="shared" si="2640"/>
        <v>0</v>
      </c>
      <c r="T1844" s="16">
        <f>+Q1844-S1844</f>
        <v>1789.08</v>
      </c>
      <c r="U1844" s="16">
        <f t="shared" ref="U1844:U1845" si="2645">+T1844*0</f>
        <v>0</v>
      </c>
      <c r="V1844" s="16">
        <f t="shared" ref="V1844:V1847" si="2646">T1844-U1844</f>
        <v>1789.08</v>
      </c>
      <c r="W1844" s="16"/>
      <c r="X1844" s="17"/>
      <c r="Y1844" s="13"/>
      <c r="Z1844" s="13" t="s">
        <v>35</v>
      </c>
    </row>
    <row r="1845" spans="1:26" x14ac:dyDescent="0.25">
      <c r="A1845" s="11">
        <v>45341</v>
      </c>
      <c r="B1845" s="12" t="s">
        <v>4312</v>
      </c>
      <c r="C1845" s="12" t="s">
        <v>4313</v>
      </c>
      <c r="D1845" s="12" t="s">
        <v>3283</v>
      </c>
      <c r="E1845" s="12" t="s">
        <v>29</v>
      </c>
      <c r="F1845" s="12" t="s">
        <v>45</v>
      </c>
      <c r="G1845" s="13" t="s">
        <v>46</v>
      </c>
      <c r="H1845" s="13" t="s">
        <v>31</v>
      </c>
      <c r="I1845" s="13" t="s">
        <v>58</v>
      </c>
      <c r="J1845" s="13" t="s">
        <v>59</v>
      </c>
      <c r="K1845" s="14">
        <v>9.52</v>
      </c>
      <c r="L1845" s="14">
        <v>6</v>
      </c>
      <c r="M1845" s="14">
        <f t="shared" si="2635"/>
        <v>1.5866666666666667</v>
      </c>
      <c r="N1845" s="14">
        <v>45</v>
      </c>
      <c r="O1845" s="14" t="s">
        <v>34</v>
      </c>
      <c r="P1845" s="14"/>
      <c r="Q1845" s="16">
        <f>(+K1845*N1845)-P1845</f>
        <v>428.4</v>
      </c>
      <c r="R1845" s="16">
        <v>0</v>
      </c>
      <c r="S1845" s="16">
        <f t="shared" si="2640"/>
        <v>0</v>
      </c>
      <c r="T1845" s="16">
        <f>+Q1845-S1845</f>
        <v>428.4</v>
      </c>
      <c r="U1845" s="16">
        <f t="shared" si="2645"/>
        <v>0</v>
      </c>
      <c r="V1845" s="16">
        <f t="shared" si="2646"/>
        <v>428.4</v>
      </c>
      <c r="W1845" s="16"/>
      <c r="X1845" s="17"/>
      <c r="Y1845" s="13"/>
      <c r="Z1845" s="13" t="s">
        <v>35</v>
      </c>
    </row>
    <row r="1846" spans="1:26" x14ac:dyDescent="0.25">
      <c r="A1846" s="11">
        <v>45341</v>
      </c>
      <c r="B1846" s="12" t="s">
        <v>4314</v>
      </c>
      <c r="C1846" s="12" t="s">
        <v>4315</v>
      </c>
      <c r="D1846" s="12" t="s">
        <v>531</v>
      </c>
      <c r="E1846" s="12" t="s">
        <v>29</v>
      </c>
      <c r="F1846" s="12">
        <v>8011</v>
      </c>
      <c r="G1846" s="13" t="s">
        <v>101</v>
      </c>
      <c r="H1846" s="13" t="s">
        <v>31</v>
      </c>
      <c r="I1846" s="13" t="s">
        <v>58</v>
      </c>
      <c r="J1846" s="13" t="s">
        <v>59</v>
      </c>
      <c r="K1846" s="14">
        <v>37.200000000000003</v>
      </c>
      <c r="L1846" s="14">
        <v>25</v>
      </c>
      <c r="M1846" s="14">
        <f t="shared" si="2635"/>
        <v>1.4880000000000002</v>
      </c>
      <c r="N1846" s="14">
        <v>42</v>
      </c>
      <c r="O1846" s="14" t="s">
        <v>34</v>
      </c>
      <c r="P1846" s="14"/>
      <c r="Q1846" s="15">
        <f t="shared" ref="Q1846:Q1847" si="2647">K1846*N1846</f>
        <v>1562.4</v>
      </c>
      <c r="R1846" s="16">
        <v>0</v>
      </c>
      <c r="S1846" s="16">
        <f t="shared" ref="S1846:S1847" si="2648">K1846*R1846</f>
        <v>0</v>
      </c>
      <c r="T1846" s="16">
        <f t="shared" ref="T1846:T1847" si="2649">Q1846-S1846</f>
        <v>1562.4</v>
      </c>
      <c r="U1846" s="16">
        <f t="shared" ref="U1846:U1847" si="2650">T1846*1</f>
        <v>1562.4</v>
      </c>
      <c r="V1846" s="16">
        <f t="shared" si="2646"/>
        <v>0</v>
      </c>
      <c r="W1846" s="16"/>
      <c r="X1846" s="17"/>
      <c r="Y1846" s="13"/>
      <c r="Z1846" s="13" t="s">
        <v>35</v>
      </c>
    </row>
    <row r="1847" spans="1:26" x14ac:dyDescent="0.25">
      <c r="A1847" s="11">
        <v>45341</v>
      </c>
      <c r="B1847" s="12" t="s">
        <v>4316</v>
      </c>
      <c r="C1847" s="12" t="s">
        <v>4317</v>
      </c>
      <c r="D1847" s="12" t="s">
        <v>877</v>
      </c>
      <c r="E1847" s="12" t="s">
        <v>29</v>
      </c>
      <c r="F1847" s="12">
        <v>6582</v>
      </c>
      <c r="G1847" s="13" t="s">
        <v>101</v>
      </c>
      <c r="H1847" s="13" t="s">
        <v>31</v>
      </c>
      <c r="I1847" s="13" t="s">
        <v>58</v>
      </c>
      <c r="J1847" s="13" t="s">
        <v>59</v>
      </c>
      <c r="K1847" s="14">
        <v>37.159999999999997</v>
      </c>
      <c r="L1847" s="14">
        <v>25</v>
      </c>
      <c r="M1847" s="14">
        <f t="shared" si="2635"/>
        <v>1.4863999999999999</v>
      </c>
      <c r="N1847" s="14">
        <v>42</v>
      </c>
      <c r="O1847" s="14" t="s">
        <v>34</v>
      </c>
      <c r="P1847" s="14"/>
      <c r="Q1847" s="15">
        <f t="shared" si="2647"/>
        <v>1560.7199999999998</v>
      </c>
      <c r="R1847" s="16">
        <v>0</v>
      </c>
      <c r="S1847" s="16">
        <f t="shared" si="2648"/>
        <v>0</v>
      </c>
      <c r="T1847" s="16">
        <f t="shared" si="2649"/>
        <v>1560.7199999999998</v>
      </c>
      <c r="U1847" s="16">
        <f t="shared" si="2650"/>
        <v>1560.7199999999998</v>
      </c>
      <c r="V1847" s="16">
        <f t="shared" si="2646"/>
        <v>0</v>
      </c>
      <c r="W1847" s="16"/>
      <c r="X1847" s="17"/>
      <c r="Y1847" s="13"/>
      <c r="Z1847" s="13" t="s">
        <v>35</v>
      </c>
    </row>
    <row r="1848" spans="1:26" x14ac:dyDescent="0.25">
      <c r="A1848" s="11">
        <v>45341</v>
      </c>
      <c r="B1848" s="12" t="s">
        <v>4318</v>
      </c>
      <c r="C1848" s="12" t="s">
        <v>4319</v>
      </c>
      <c r="D1848" s="12" t="s">
        <v>4320</v>
      </c>
      <c r="E1848" s="12" t="s">
        <v>29</v>
      </c>
      <c r="F1848" s="12" t="s">
        <v>45</v>
      </c>
      <c r="G1848" s="13" t="s">
        <v>46</v>
      </c>
      <c r="H1848" s="13" t="s">
        <v>93</v>
      </c>
      <c r="I1848" s="13" t="s">
        <v>93</v>
      </c>
      <c r="J1848" s="13" t="s">
        <v>94</v>
      </c>
      <c r="K1848" s="14">
        <v>38.56</v>
      </c>
      <c r="L1848" s="14">
        <v>24</v>
      </c>
      <c r="M1848" s="14">
        <f t="shared" si="2635"/>
        <v>1.6066666666666667</v>
      </c>
      <c r="N1848" s="14">
        <v>15</v>
      </c>
      <c r="O1848" s="14" t="s">
        <v>34</v>
      </c>
      <c r="P1848" s="14"/>
      <c r="Q1848" s="15">
        <f t="shared" ref="Q1848:Q1849" si="2651">+K1848*N1848</f>
        <v>578.40000000000009</v>
      </c>
      <c r="R1848" s="16">
        <v>0</v>
      </c>
      <c r="S1848" s="16">
        <f t="shared" ref="S1848:S1849" si="2652">+K1848*R1848</f>
        <v>0</v>
      </c>
      <c r="T1848" s="16">
        <f t="shared" ref="T1848:T1849" si="2653">+Q1848-S1848</f>
        <v>578.40000000000009</v>
      </c>
      <c r="U1848" s="16">
        <f t="shared" ref="U1848:U1849" si="2654">+T1848*0</f>
        <v>0</v>
      </c>
      <c r="V1848" s="16">
        <f t="shared" ref="V1848:V1849" si="2655">+T1848-U1848</f>
        <v>578.40000000000009</v>
      </c>
      <c r="W1848" s="16"/>
      <c r="X1848" s="17"/>
      <c r="Y1848" s="13"/>
      <c r="Z1848" s="13" t="s">
        <v>35</v>
      </c>
    </row>
    <row r="1849" spans="1:26" x14ac:dyDescent="0.25">
      <c r="A1849" s="11">
        <v>45341</v>
      </c>
      <c r="B1849" s="12" t="s">
        <v>4321</v>
      </c>
      <c r="C1849" s="12" t="s">
        <v>4322</v>
      </c>
      <c r="D1849" s="12" t="s">
        <v>92</v>
      </c>
      <c r="E1849" s="12" t="s">
        <v>29</v>
      </c>
      <c r="F1849" s="12" t="s">
        <v>45</v>
      </c>
      <c r="G1849" s="13" t="s">
        <v>46</v>
      </c>
      <c r="H1849" s="13" t="s">
        <v>93</v>
      </c>
      <c r="I1849" s="13" t="s">
        <v>93</v>
      </c>
      <c r="J1849" s="13" t="s">
        <v>94</v>
      </c>
      <c r="K1849" s="14">
        <v>37.24</v>
      </c>
      <c r="L1849" s="14">
        <v>25</v>
      </c>
      <c r="M1849" s="14">
        <f t="shared" si="2635"/>
        <v>1.4896</v>
      </c>
      <c r="N1849" s="14">
        <v>15</v>
      </c>
      <c r="O1849" s="14" t="s">
        <v>34</v>
      </c>
      <c r="P1849" s="14"/>
      <c r="Q1849" s="15">
        <f t="shared" si="2651"/>
        <v>558.6</v>
      </c>
      <c r="R1849" s="16">
        <v>0</v>
      </c>
      <c r="S1849" s="16">
        <f t="shared" si="2652"/>
        <v>0</v>
      </c>
      <c r="T1849" s="16">
        <f t="shared" si="2653"/>
        <v>558.6</v>
      </c>
      <c r="U1849" s="16">
        <f t="shared" si="2654"/>
        <v>0</v>
      </c>
      <c r="V1849" s="16">
        <f t="shared" si="2655"/>
        <v>558.6</v>
      </c>
      <c r="W1849" s="17"/>
      <c r="X1849" s="17"/>
      <c r="Y1849" s="13"/>
      <c r="Z1849" s="13" t="s">
        <v>35</v>
      </c>
    </row>
    <row r="1850" spans="1:26" x14ac:dyDescent="0.25">
      <c r="A1850" s="11">
        <v>45341</v>
      </c>
      <c r="B1850" s="12" t="s">
        <v>4323</v>
      </c>
      <c r="C1850" s="12" t="s">
        <v>4324</v>
      </c>
      <c r="D1850" s="12" t="s">
        <v>868</v>
      </c>
      <c r="E1850" s="12" t="s">
        <v>29</v>
      </c>
      <c r="F1850" s="12">
        <v>6676</v>
      </c>
      <c r="G1850" s="13" t="s">
        <v>101</v>
      </c>
      <c r="H1850" s="13" t="s">
        <v>31</v>
      </c>
      <c r="I1850" s="13" t="s">
        <v>69</v>
      </c>
      <c r="J1850" s="13" t="s">
        <v>70</v>
      </c>
      <c r="K1850" s="14">
        <v>35.14</v>
      </c>
      <c r="L1850" s="14">
        <v>25</v>
      </c>
      <c r="M1850" s="14">
        <f t="shared" si="2635"/>
        <v>1.4056</v>
      </c>
      <c r="N1850" s="14">
        <v>46</v>
      </c>
      <c r="O1850" s="14" t="s">
        <v>34</v>
      </c>
      <c r="P1850" s="14"/>
      <c r="Q1850" s="15">
        <f>K1850*N1850</f>
        <v>1616.44</v>
      </c>
      <c r="R1850" s="16">
        <v>0</v>
      </c>
      <c r="S1850" s="16">
        <f>K1850*R1850</f>
        <v>0</v>
      </c>
      <c r="T1850" s="16">
        <f t="shared" ref="T1850" si="2656">Q1850-S1850</f>
        <v>1616.44</v>
      </c>
      <c r="U1850" s="16">
        <f t="shared" ref="U1850" si="2657">T1850*1</f>
        <v>1616.44</v>
      </c>
      <c r="V1850" s="16">
        <f t="shared" ref="V1850" si="2658">T1850-U1850</f>
        <v>0</v>
      </c>
      <c r="W1850" s="16"/>
      <c r="X1850" s="17"/>
      <c r="Y1850" s="13"/>
      <c r="Z1850" s="13" t="s">
        <v>35</v>
      </c>
    </row>
    <row r="1851" spans="1:26" x14ac:dyDescent="0.25">
      <c r="A1851" s="11">
        <v>45341</v>
      </c>
      <c r="B1851" s="12" t="s">
        <v>4325</v>
      </c>
      <c r="C1851" s="12" t="s">
        <v>4326</v>
      </c>
      <c r="D1851" s="12" t="s">
        <v>38</v>
      </c>
      <c r="E1851" s="12" t="s">
        <v>29</v>
      </c>
      <c r="F1851" s="12">
        <v>92347</v>
      </c>
      <c r="G1851" s="13" t="s">
        <v>39</v>
      </c>
      <c r="H1851" s="13" t="s">
        <v>31</v>
      </c>
      <c r="I1851" s="13" t="s">
        <v>40</v>
      </c>
      <c r="J1851" s="13" t="s">
        <v>41</v>
      </c>
      <c r="K1851" s="14">
        <v>38.880000000000003</v>
      </c>
      <c r="L1851" s="14">
        <v>25</v>
      </c>
      <c r="M1851" s="14">
        <f t="shared" si="2635"/>
        <v>1.5552000000000001</v>
      </c>
      <c r="N1851" s="14" t="s">
        <v>34</v>
      </c>
      <c r="O1851" s="14">
        <v>68</v>
      </c>
      <c r="P1851" s="14"/>
      <c r="Q1851" s="15">
        <f>+L1851*O1851</f>
        <v>1700</v>
      </c>
      <c r="R1851" s="16">
        <v>0</v>
      </c>
      <c r="S1851" s="16">
        <f>+L1851*R1851</f>
        <v>0</v>
      </c>
      <c r="T1851" s="16">
        <f>+Q1851-S1851</f>
        <v>1700</v>
      </c>
      <c r="U1851" s="16">
        <f>+T1851*0.75</f>
        <v>1275</v>
      </c>
      <c r="V1851" s="16">
        <f t="shared" ref="V1851" si="2659">+T1851-U1851</f>
        <v>425</v>
      </c>
      <c r="W1851" s="16"/>
      <c r="X1851" s="17"/>
      <c r="Y1851" s="13"/>
      <c r="Z1851" s="13" t="s">
        <v>35</v>
      </c>
    </row>
    <row r="1852" spans="1:26" x14ac:dyDescent="0.25">
      <c r="A1852" s="11">
        <v>45341</v>
      </c>
      <c r="B1852" s="12" t="s">
        <v>4327</v>
      </c>
      <c r="C1852" s="12" t="s">
        <v>4328</v>
      </c>
      <c r="D1852" s="12" t="s">
        <v>107</v>
      </c>
      <c r="E1852" s="12" t="s">
        <v>29</v>
      </c>
      <c r="F1852" s="12" t="s">
        <v>45</v>
      </c>
      <c r="G1852" s="13" t="s">
        <v>46</v>
      </c>
      <c r="H1852" s="13" t="s">
        <v>31</v>
      </c>
      <c r="I1852" s="13" t="s">
        <v>58</v>
      </c>
      <c r="J1852" s="13" t="s">
        <v>59</v>
      </c>
      <c r="K1852" s="14">
        <v>8.16</v>
      </c>
      <c r="L1852" s="14">
        <v>6</v>
      </c>
      <c r="M1852" s="14">
        <f t="shared" si="2635"/>
        <v>1.36</v>
      </c>
      <c r="N1852" s="14">
        <v>45</v>
      </c>
      <c r="O1852" s="14" t="s">
        <v>34</v>
      </c>
      <c r="P1852" s="14"/>
      <c r="Q1852" s="16">
        <f>(+K1852*N1852)-P1852</f>
        <v>367.2</v>
      </c>
      <c r="R1852" s="16">
        <v>0</v>
      </c>
      <c r="S1852" s="16">
        <f t="shared" ref="S1852" si="2660">+K1852*R1852</f>
        <v>0</v>
      </c>
      <c r="T1852" s="16">
        <f>+Q1852-S1852</f>
        <v>367.2</v>
      </c>
      <c r="U1852" s="16">
        <f t="shared" ref="U1852" si="2661">+T1852*0</f>
        <v>0</v>
      </c>
      <c r="V1852" s="16">
        <f t="shared" ref="V1852:V1854" si="2662">T1852-U1852</f>
        <v>367.2</v>
      </c>
      <c r="W1852" s="16"/>
      <c r="X1852" s="17"/>
      <c r="Y1852" s="13"/>
      <c r="Z1852" s="13" t="s">
        <v>35</v>
      </c>
    </row>
    <row r="1853" spans="1:26" x14ac:dyDescent="0.25">
      <c r="A1853" s="11">
        <v>45341</v>
      </c>
      <c r="B1853" s="12" t="s">
        <v>4329</v>
      </c>
      <c r="C1853" s="12" t="s">
        <v>4330</v>
      </c>
      <c r="D1853" s="12" t="s">
        <v>833</v>
      </c>
      <c r="E1853" s="12" t="s">
        <v>29</v>
      </c>
      <c r="F1853" s="12">
        <v>999</v>
      </c>
      <c r="G1853" s="13" t="s">
        <v>101</v>
      </c>
      <c r="H1853" s="13" t="s">
        <v>31</v>
      </c>
      <c r="I1853" s="13" t="s">
        <v>69</v>
      </c>
      <c r="J1853" s="13" t="s">
        <v>70</v>
      </c>
      <c r="K1853" s="14">
        <v>34.46</v>
      </c>
      <c r="L1853" s="14">
        <v>25</v>
      </c>
      <c r="M1853" s="14">
        <f t="shared" si="2635"/>
        <v>1.3784000000000001</v>
      </c>
      <c r="N1853" s="14">
        <v>46</v>
      </c>
      <c r="O1853" s="14" t="s">
        <v>34</v>
      </c>
      <c r="P1853" s="14"/>
      <c r="Q1853" s="15">
        <f>K1853*N1853</f>
        <v>1585.16</v>
      </c>
      <c r="R1853" s="16">
        <v>0</v>
      </c>
      <c r="S1853" s="16">
        <f>K1853*R1853</f>
        <v>0</v>
      </c>
      <c r="T1853" s="16">
        <f t="shared" ref="T1853" si="2663">Q1853-S1853</f>
        <v>1585.16</v>
      </c>
      <c r="U1853" s="16">
        <f t="shared" ref="U1853" si="2664">T1853*1</f>
        <v>1585.16</v>
      </c>
      <c r="V1853" s="16">
        <f t="shared" si="2662"/>
        <v>0</v>
      </c>
      <c r="W1853" s="16"/>
      <c r="X1853" s="17"/>
      <c r="Y1853" s="13"/>
      <c r="Z1853" s="13" t="s">
        <v>35</v>
      </c>
    </row>
    <row r="1854" spans="1:26" x14ac:dyDescent="0.25">
      <c r="A1854" s="11">
        <v>45341</v>
      </c>
      <c r="B1854" s="12" t="s">
        <v>4331</v>
      </c>
      <c r="C1854" s="12" t="s">
        <v>4332</v>
      </c>
      <c r="D1854" s="12" t="s">
        <v>3283</v>
      </c>
      <c r="E1854" s="12" t="s">
        <v>29</v>
      </c>
      <c r="F1854" s="12" t="s">
        <v>45</v>
      </c>
      <c r="G1854" s="13" t="s">
        <v>46</v>
      </c>
      <c r="H1854" s="13" t="s">
        <v>31</v>
      </c>
      <c r="I1854" s="13" t="s">
        <v>58</v>
      </c>
      <c r="J1854" s="13" t="s">
        <v>59</v>
      </c>
      <c r="K1854" s="14">
        <v>11.86</v>
      </c>
      <c r="L1854" s="14">
        <v>7</v>
      </c>
      <c r="M1854" s="14">
        <f t="shared" si="2635"/>
        <v>1.6942857142857142</v>
      </c>
      <c r="N1854" s="14">
        <v>45</v>
      </c>
      <c r="O1854" s="14" t="s">
        <v>34</v>
      </c>
      <c r="P1854" s="14"/>
      <c r="Q1854" s="16">
        <f>(+K1854*N1854)-P1854</f>
        <v>533.69999999999993</v>
      </c>
      <c r="R1854" s="16">
        <v>0</v>
      </c>
      <c r="S1854" s="16">
        <f t="shared" ref="S1854" si="2665">+K1854*R1854</f>
        <v>0</v>
      </c>
      <c r="T1854" s="16">
        <f>+Q1854-S1854</f>
        <v>533.69999999999993</v>
      </c>
      <c r="U1854" s="16">
        <f t="shared" ref="U1854" si="2666">+T1854*0</f>
        <v>0</v>
      </c>
      <c r="V1854" s="16">
        <f t="shared" si="2662"/>
        <v>533.69999999999993</v>
      </c>
      <c r="W1854" s="16"/>
      <c r="X1854" s="17"/>
      <c r="Y1854" s="13"/>
      <c r="Z1854" s="13" t="s">
        <v>35</v>
      </c>
    </row>
    <row r="1855" spans="1:26" x14ac:dyDescent="0.25">
      <c r="A1855" s="11">
        <v>45341</v>
      </c>
      <c r="B1855" s="12" t="s">
        <v>4333</v>
      </c>
      <c r="C1855" s="12" t="s">
        <v>4334</v>
      </c>
      <c r="D1855" s="12" t="s">
        <v>848</v>
      </c>
      <c r="E1855" s="12" t="s">
        <v>29</v>
      </c>
      <c r="F1855" s="12">
        <v>2441</v>
      </c>
      <c r="G1855" s="13" t="s">
        <v>101</v>
      </c>
      <c r="H1855" s="13" t="s">
        <v>31</v>
      </c>
      <c r="I1855" s="13" t="s">
        <v>58</v>
      </c>
      <c r="J1855" s="13" t="s">
        <v>59</v>
      </c>
      <c r="K1855" s="14">
        <v>37.880000000000003</v>
      </c>
      <c r="L1855" s="14">
        <v>25</v>
      </c>
      <c r="M1855" s="14">
        <f t="shared" si="2635"/>
        <v>1.5152000000000001</v>
      </c>
      <c r="N1855" s="14">
        <v>42</v>
      </c>
      <c r="O1855" s="14" t="s">
        <v>34</v>
      </c>
      <c r="P1855" s="14"/>
      <c r="Q1855" s="15">
        <f>K1855*N1855</f>
        <v>1590.96</v>
      </c>
      <c r="R1855" s="16">
        <v>0</v>
      </c>
      <c r="S1855" s="16">
        <f>K1855*R1855</f>
        <v>0</v>
      </c>
      <c r="T1855" s="16">
        <f>Q1855-S1855</f>
        <v>1590.96</v>
      </c>
      <c r="U1855" s="16">
        <f>T1855*1</f>
        <v>1590.96</v>
      </c>
      <c r="V1855" s="16">
        <f>T1855-U1855</f>
        <v>0</v>
      </c>
      <c r="W1855" s="16"/>
      <c r="X1855" s="17"/>
      <c r="Y1855" s="13"/>
      <c r="Z1855" s="13" t="s">
        <v>35</v>
      </c>
    </row>
    <row r="1856" spans="1:26" x14ac:dyDescent="0.25">
      <c r="A1856" s="11">
        <v>45342</v>
      </c>
      <c r="B1856" s="12" t="s">
        <v>4335</v>
      </c>
      <c r="C1856" s="12" t="s">
        <v>4336</v>
      </c>
      <c r="D1856" s="12" t="s">
        <v>38</v>
      </c>
      <c r="E1856" s="12" t="s">
        <v>29</v>
      </c>
      <c r="F1856" s="12">
        <v>92348</v>
      </c>
      <c r="G1856" s="13" t="s">
        <v>39</v>
      </c>
      <c r="H1856" s="13" t="s">
        <v>31</v>
      </c>
      <c r="I1856" s="13" t="s">
        <v>40</v>
      </c>
      <c r="J1856" s="13" t="s">
        <v>41</v>
      </c>
      <c r="K1856" s="14">
        <v>38.26</v>
      </c>
      <c r="L1856" s="14">
        <v>25</v>
      </c>
      <c r="M1856" s="14">
        <f t="shared" si="2635"/>
        <v>1.5304</v>
      </c>
      <c r="N1856" s="14" t="s">
        <v>34</v>
      </c>
      <c r="O1856" s="14">
        <v>68</v>
      </c>
      <c r="P1856" s="14"/>
      <c r="Q1856" s="15">
        <f>+L1856*O1856</f>
        <v>1700</v>
      </c>
      <c r="R1856" s="16">
        <v>0</v>
      </c>
      <c r="S1856" s="16">
        <f>+L1856*R1856</f>
        <v>0</v>
      </c>
      <c r="T1856" s="16">
        <f>+Q1856-S1856</f>
        <v>1700</v>
      </c>
      <c r="U1856" s="16">
        <f>+T1856*0.75</f>
        <v>1275</v>
      </c>
      <c r="V1856" s="16">
        <f t="shared" ref="V1856" si="2667">+T1856-U1856</f>
        <v>425</v>
      </c>
      <c r="W1856" s="16"/>
      <c r="X1856" s="17"/>
      <c r="Y1856" s="13"/>
      <c r="Z1856" s="13" t="s">
        <v>35</v>
      </c>
    </row>
    <row r="1857" spans="1:26" x14ac:dyDescent="0.25">
      <c r="A1857" s="11">
        <v>45342</v>
      </c>
      <c r="B1857" s="12" t="s">
        <v>1855</v>
      </c>
      <c r="C1857" s="12" t="s">
        <v>4337</v>
      </c>
      <c r="D1857" s="12" t="s">
        <v>144</v>
      </c>
      <c r="E1857" s="12" t="s">
        <v>29</v>
      </c>
      <c r="F1857" s="12">
        <v>1844</v>
      </c>
      <c r="G1857" s="13" t="s">
        <v>145</v>
      </c>
      <c r="H1857" s="13" t="s">
        <v>31</v>
      </c>
      <c r="I1857" s="13" t="s">
        <v>40</v>
      </c>
      <c r="J1857" s="13" t="s">
        <v>41</v>
      </c>
      <c r="K1857" s="14">
        <v>39.1</v>
      </c>
      <c r="L1857" s="14">
        <v>25</v>
      </c>
      <c r="M1857" s="14">
        <f t="shared" si="2635"/>
        <v>1.5640000000000001</v>
      </c>
      <c r="N1857" s="14">
        <v>46</v>
      </c>
      <c r="O1857" s="14" t="s">
        <v>34</v>
      </c>
      <c r="P1857" s="14"/>
      <c r="Q1857" s="16">
        <f>K1857*N1857</f>
        <v>1798.6000000000001</v>
      </c>
      <c r="R1857" s="16">
        <v>0</v>
      </c>
      <c r="S1857" s="16">
        <f t="shared" ref="S1857:S1859" si="2668">K1857*R1857</f>
        <v>0</v>
      </c>
      <c r="T1857" s="16">
        <f>Q1857-S1857</f>
        <v>1798.6000000000001</v>
      </c>
      <c r="U1857" s="16">
        <f>T1857*1</f>
        <v>1798.6000000000001</v>
      </c>
      <c r="V1857" s="16">
        <f>T1857-U1857</f>
        <v>0</v>
      </c>
      <c r="W1857" s="16"/>
      <c r="X1857" s="17"/>
      <c r="Y1857" s="13"/>
      <c r="Z1857" s="13" t="s">
        <v>35</v>
      </c>
    </row>
    <row r="1858" spans="1:26" x14ac:dyDescent="0.25">
      <c r="A1858" s="11">
        <v>45342</v>
      </c>
      <c r="B1858" s="12" t="s">
        <v>4338</v>
      </c>
      <c r="C1858" s="12" t="s">
        <v>4339</v>
      </c>
      <c r="D1858" s="12" t="s">
        <v>117</v>
      </c>
      <c r="E1858" s="12" t="s">
        <v>29</v>
      </c>
      <c r="F1858" s="12" t="s">
        <v>2299</v>
      </c>
      <c r="G1858" s="13" t="s">
        <v>2985</v>
      </c>
      <c r="H1858" s="13" t="s">
        <v>31</v>
      </c>
      <c r="I1858" s="13" t="s">
        <v>58</v>
      </c>
      <c r="J1858" s="13" t="s">
        <v>59</v>
      </c>
      <c r="K1858" s="14">
        <v>35.42</v>
      </c>
      <c r="L1858" s="14">
        <v>22</v>
      </c>
      <c r="M1858" s="14">
        <f t="shared" si="2635"/>
        <v>1.61</v>
      </c>
      <c r="N1858" s="14">
        <v>43.5</v>
      </c>
      <c r="O1858" s="14" t="s">
        <v>34</v>
      </c>
      <c r="P1858" s="14"/>
      <c r="Q1858" s="15">
        <f>K1858*N1858</f>
        <v>1540.77</v>
      </c>
      <c r="R1858" s="16">
        <v>0</v>
      </c>
      <c r="S1858" s="16">
        <f t="shared" si="2668"/>
        <v>0</v>
      </c>
      <c r="T1858" s="16">
        <f>Q1858-S1858</f>
        <v>1540.77</v>
      </c>
      <c r="U1858" s="16">
        <f>T1858*1</f>
        <v>1540.77</v>
      </c>
      <c r="V1858" s="16">
        <f>T1858-U1858</f>
        <v>0</v>
      </c>
      <c r="W1858" s="17"/>
      <c r="X1858" s="17"/>
      <c r="Y1858" s="13"/>
      <c r="Z1858" s="13" t="s">
        <v>35</v>
      </c>
    </row>
    <row r="1859" spans="1:26" x14ac:dyDescent="0.25">
      <c r="A1859" s="11">
        <v>45342</v>
      </c>
      <c r="B1859" s="12" t="s">
        <v>4340</v>
      </c>
      <c r="C1859" s="12" t="s">
        <v>4341</v>
      </c>
      <c r="D1859" s="12" t="s">
        <v>62</v>
      </c>
      <c r="E1859" s="12" t="s">
        <v>29</v>
      </c>
      <c r="F1859" s="12"/>
      <c r="G1859" s="13" t="s">
        <v>63</v>
      </c>
      <c r="H1859" s="13" t="s">
        <v>31</v>
      </c>
      <c r="I1859" s="13" t="s">
        <v>69</v>
      </c>
      <c r="J1859" s="13" t="s">
        <v>70</v>
      </c>
      <c r="K1859" s="14">
        <v>41.46</v>
      </c>
      <c r="L1859" s="14">
        <v>28</v>
      </c>
      <c r="M1859" s="14">
        <f t="shared" si="2635"/>
        <v>1.4807142857142856</v>
      </c>
      <c r="N1859" s="14">
        <v>87</v>
      </c>
      <c r="O1859" s="14" t="s">
        <v>34</v>
      </c>
      <c r="P1859" s="14"/>
      <c r="Q1859" s="16">
        <f t="shared" ref="Q1859" si="2669">K1859*N1859</f>
        <v>3607.02</v>
      </c>
      <c r="R1859" s="16">
        <v>38</v>
      </c>
      <c r="S1859" s="16">
        <f t="shared" si="2668"/>
        <v>1575.48</v>
      </c>
      <c r="T1859" s="16">
        <f t="shared" ref="T1859" si="2670">Q1859-S1859</f>
        <v>2031.54</v>
      </c>
      <c r="U1859" s="16">
        <f>T1859*1</f>
        <v>2031.54</v>
      </c>
      <c r="V1859" s="16">
        <f t="shared" ref="V1859" si="2671">T1859-U1859</f>
        <v>0</v>
      </c>
      <c r="W1859" s="16">
        <f>K1859*36</f>
        <v>1492.56</v>
      </c>
      <c r="X1859" s="17"/>
      <c r="Y1859" s="13" t="s">
        <v>64</v>
      </c>
      <c r="Z1859" s="13" t="s">
        <v>271</v>
      </c>
    </row>
    <row r="1860" spans="1:26" x14ac:dyDescent="0.25">
      <c r="A1860" s="11">
        <v>45342</v>
      </c>
      <c r="B1860" s="12" t="s">
        <v>4342</v>
      </c>
      <c r="C1860" s="12" t="s">
        <v>4343</v>
      </c>
      <c r="D1860" s="12" t="s">
        <v>68</v>
      </c>
      <c r="E1860" s="12" t="s">
        <v>29</v>
      </c>
      <c r="F1860" s="12">
        <v>552</v>
      </c>
      <c r="G1860" s="13" t="s">
        <v>64</v>
      </c>
      <c r="H1860" s="13" t="s">
        <v>31</v>
      </c>
      <c r="I1860" s="13" t="s">
        <v>40</v>
      </c>
      <c r="J1860" s="13" t="s">
        <v>41</v>
      </c>
      <c r="K1860" s="14">
        <v>38.36</v>
      </c>
      <c r="L1860" s="14">
        <v>25</v>
      </c>
      <c r="M1860" s="14">
        <f t="shared" si="2635"/>
        <v>1.5344</v>
      </c>
      <c r="N1860" s="14" t="s">
        <v>34</v>
      </c>
      <c r="O1860" s="14">
        <v>70</v>
      </c>
      <c r="P1860" s="14"/>
      <c r="Q1860" s="15">
        <f>L1860*O1860</f>
        <v>1750</v>
      </c>
      <c r="R1860" s="16">
        <v>0</v>
      </c>
      <c r="S1860" s="16">
        <f>L1860*R1860</f>
        <v>0</v>
      </c>
      <c r="T1860" s="16">
        <f>Q1860-S1860</f>
        <v>1750</v>
      </c>
      <c r="U1860" s="16">
        <f>T1860*0</f>
        <v>0</v>
      </c>
      <c r="V1860" s="16">
        <f>T1860-U1860</f>
        <v>1750</v>
      </c>
      <c r="W1860" s="16"/>
      <c r="X1860" s="17"/>
      <c r="Y1860" s="13"/>
      <c r="Z1860" s="13" t="s">
        <v>35</v>
      </c>
    </row>
    <row r="1861" spans="1:26" x14ac:dyDescent="0.25">
      <c r="A1861" s="11">
        <v>45342</v>
      </c>
      <c r="B1861" s="12" t="s">
        <v>4344</v>
      </c>
      <c r="C1861" s="12" t="s">
        <v>4345</v>
      </c>
      <c r="D1861" s="12" t="s">
        <v>1784</v>
      </c>
      <c r="E1861" s="12" t="s">
        <v>29</v>
      </c>
      <c r="F1861" s="12">
        <v>125</v>
      </c>
      <c r="G1861" s="13" t="s">
        <v>1036</v>
      </c>
      <c r="H1861" s="13" t="s">
        <v>31</v>
      </c>
      <c r="I1861" s="13" t="s">
        <v>40</v>
      </c>
      <c r="J1861" s="13" t="s">
        <v>41</v>
      </c>
      <c r="K1861" s="14">
        <v>37.020000000000003</v>
      </c>
      <c r="L1861" s="14">
        <v>25</v>
      </c>
      <c r="M1861" s="14">
        <f t="shared" si="2635"/>
        <v>1.4808000000000001</v>
      </c>
      <c r="N1861" s="14" t="s">
        <v>34</v>
      </c>
      <c r="O1861" s="14">
        <v>72</v>
      </c>
      <c r="P1861" s="14"/>
      <c r="Q1861" s="15">
        <f>L1861*O1861</f>
        <v>1800</v>
      </c>
      <c r="R1861" s="16">
        <v>0</v>
      </c>
      <c r="S1861" s="16">
        <f>L1861*R1861</f>
        <v>0</v>
      </c>
      <c r="T1861" s="16">
        <f>Q1861-S1861</f>
        <v>1800</v>
      </c>
      <c r="U1861" s="16">
        <f>T1861*1</f>
        <v>1800</v>
      </c>
      <c r="V1861" s="16">
        <f>T1861-U1861</f>
        <v>0</v>
      </c>
      <c r="W1861" s="16"/>
      <c r="X1861" s="17"/>
      <c r="Y1861" s="13"/>
      <c r="Z1861" s="13" t="s">
        <v>35</v>
      </c>
    </row>
    <row r="1862" spans="1:26" x14ac:dyDescent="0.25">
      <c r="A1862" s="11">
        <v>45342</v>
      </c>
      <c r="B1862" s="12" t="s">
        <v>66</v>
      </c>
      <c r="C1862" s="12" t="s">
        <v>4346</v>
      </c>
      <c r="D1862" s="12" t="s">
        <v>76</v>
      </c>
      <c r="E1862" s="12" t="s">
        <v>29</v>
      </c>
      <c r="F1862" s="12"/>
      <c r="G1862" s="13" t="s">
        <v>63</v>
      </c>
      <c r="H1862" s="13" t="s">
        <v>31</v>
      </c>
      <c r="I1862" s="13" t="s">
        <v>40</v>
      </c>
      <c r="J1862" s="13" t="s">
        <v>41</v>
      </c>
      <c r="K1862" s="14">
        <v>40.840000000000003</v>
      </c>
      <c r="L1862" s="14">
        <v>28</v>
      </c>
      <c r="M1862" s="14">
        <f t="shared" si="2635"/>
        <v>1.4585714285714286</v>
      </c>
      <c r="N1862" s="14">
        <v>85</v>
      </c>
      <c r="O1862" s="14" t="s">
        <v>270</v>
      </c>
      <c r="P1862" s="15"/>
      <c r="Q1862" s="16">
        <f t="shared" ref="Q1862" si="2672">K1862*N1862</f>
        <v>3471.4</v>
      </c>
      <c r="R1862" s="16">
        <v>38</v>
      </c>
      <c r="S1862" s="16">
        <f t="shared" ref="S1862" si="2673">K1862*R1862</f>
        <v>1551.92</v>
      </c>
      <c r="T1862" s="16">
        <f>Q1862-S1862</f>
        <v>1919.48</v>
      </c>
      <c r="U1862" s="16">
        <f>T1862*1</f>
        <v>1919.48</v>
      </c>
      <c r="V1862" s="16">
        <f>T1862-U1862</f>
        <v>0</v>
      </c>
      <c r="W1862" s="16">
        <f>K1862*36</f>
        <v>1470.2400000000002</v>
      </c>
      <c r="X1862" s="17"/>
      <c r="Y1862" s="13" t="s">
        <v>64</v>
      </c>
      <c r="Z1862" s="13" t="s">
        <v>271</v>
      </c>
    </row>
    <row r="1863" spans="1:26" x14ac:dyDescent="0.25">
      <c r="A1863" s="11">
        <v>45342</v>
      </c>
      <c r="B1863" s="12" t="s">
        <v>4347</v>
      </c>
      <c r="C1863" s="12" t="s">
        <v>4348</v>
      </c>
      <c r="D1863" s="12" t="s">
        <v>4349</v>
      </c>
      <c r="E1863" s="12" t="s">
        <v>29</v>
      </c>
      <c r="F1863" s="12" t="s">
        <v>45</v>
      </c>
      <c r="G1863" s="13" t="s">
        <v>46</v>
      </c>
      <c r="H1863" s="13" t="s">
        <v>93</v>
      </c>
      <c r="I1863" s="13" t="s">
        <v>93</v>
      </c>
      <c r="J1863" s="13" t="s">
        <v>94</v>
      </c>
      <c r="K1863" s="14">
        <v>36.46</v>
      </c>
      <c r="L1863" s="14">
        <v>25</v>
      </c>
      <c r="M1863" s="14">
        <f t="shared" si="2635"/>
        <v>1.4584000000000001</v>
      </c>
      <c r="N1863" s="14">
        <v>15</v>
      </c>
      <c r="O1863" s="14" t="s">
        <v>34</v>
      </c>
      <c r="P1863" s="14"/>
      <c r="Q1863" s="15">
        <f t="shared" ref="Q1863" si="2674">+K1863*N1863</f>
        <v>546.9</v>
      </c>
      <c r="R1863" s="16">
        <v>0</v>
      </c>
      <c r="S1863" s="16">
        <f t="shared" ref="S1863" si="2675">+K1863*R1863</f>
        <v>0</v>
      </c>
      <c r="T1863" s="16">
        <f t="shared" ref="T1863" si="2676">+Q1863-S1863</f>
        <v>546.9</v>
      </c>
      <c r="U1863" s="16">
        <f>+T1863*0</f>
        <v>0</v>
      </c>
      <c r="V1863" s="16">
        <f>+T1863-U1863</f>
        <v>546.9</v>
      </c>
      <c r="W1863" s="17"/>
      <c r="X1863" s="17"/>
      <c r="Y1863" s="13"/>
      <c r="Z1863" s="13" t="s">
        <v>35</v>
      </c>
    </row>
    <row r="1864" spans="1:26" x14ac:dyDescent="0.25">
      <c r="A1864" s="11">
        <v>45342</v>
      </c>
      <c r="B1864" s="12" t="s">
        <v>4350</v>
      </c>
      <c r="C1864" s="12" t="s">
        <v>4351</v>
      </c>
      <c r="D1864" s="12" t="s">
        <v>172</v>
      </c>
      <c r="E1864" s="12" t="s">
        <v>29</v>
      </c>
      <c r="F1864" s="12">
        <v>92391</v>
      </c>
      <c r="G1864" s="13" t="s">
        <v>39</v>
      </c>
      <c r="H1864" s="13" t="s">
        <v>31</v>
      </c>
      <c r="I1864" s="13" t="s">
        <v>69</v>
      </c>
      <c r="J1864" s="13" t="s">
        <v>70</v>
      </c>
      <c r="K1864" s="14">
        <v>38.82</v>
      </c>
      <c r="L1864" s="14">
        <v>25</v>
      </c>
      <c r="M1864" s="14">
        <f t="shared" si="2635"/>
        <v>1.5528</v>
      </c>
      <c r="N1864" s="14" t="s">
        <v>34</v>
      </c>
      <c r="O1864" s="14">
        <v>70</v>
      </c>
      <c r="P1864" s="14"/>
      <c r="Q1864" s="15">
        <f>+L1864*O1864</f>
        <v>1750</v>
      </c>
      <c r="R1864" s="16">
        <v>0</v>
      </c>
      <c r="S1864" s="16">
        <f>+L1864*R1864</f>
        <v>0</v>
      </c>
      <c r="T1864" s="16">
        <f>+Q1864-S1864</f>
        <v>1750</v>
      </c>
      <c r="U1864" s="16">
        <f>+T1864*0.75</f>
        <v>1312.5</v>
      </c>
      <c r="V1864" s="16">
        <f t="shared" ref="V1864" si="2677">+T1864-U1864</f>
        <v>437.5</v>
      </c>
      <c r="W1864" s="16"/>
      <c r="X1864" s="17"/>
      <c r="Y1864" s="13"/>
      <c r="Z1864" s="13" t="s">
        <v>35</v>
      </c>
    </row>
    <row r="1865" spans="1:26" x14ac:dyDescent="0.25">
      <c r="A1865" s="11">
        <v>45342</v>
      </c>
      <c r="B1865" s="12" t="s">
        <v>4352</v>
      </c>
      <c r="C1865" s="12" t="s">
        <v>4353</v>
      </c>
      <c r="D1865" s="12" t="s">
        <v>92</v>
      </c>
      <c r="E1865" s="12" t="s">
        <v>29</v>
      </c>
      <c r="F1865" s="12" t="s">
        <v>45</v>
      </c>
      <c r="G1865" s="13" t="s">
        <v>46</v>
      </c>
      <c r="H1865" s="13" t="s">
        <v>93</v>
      </c>
      <c r="I1865" s="13" t="s">
        <v>93</v>
      </c>
      <c r="J1865" s="13" t="s">
        <v>94</v>
      </c>
      <c r="K1865" s="14">
        <v>37.24</v>
      </c>
      <c r="L1865" s="14">
        <v>25</v>
      </c>
      <c r="M1865" s="14">
        <f t="shared" si="2635"/>
        <v>1.4896</v>
      </c>
      <c r="N1865" s="14">
        <v>15</v>
      </c>
      <c r="O1865" s="14" t="s">
        <v>34</v>
      </c>
      <c r="P1865" s="14"/>
      <c r="Q1865" s="15">
        <f t="shared" ref="Q1865" si="2678">+K1865*N1865</f>
        <v>558.6</v>
      </c>
      <c r="R1865" s="16">
        <v>0</v>
      </c>
      <c r="S1865" s="16">
        <f t="shared" ref="S1865" si="2679">+K1865*R1865</f>
        <v>0</v>
      </c>
      <c r="T1865" s="16">
        <f t="shared" ref="T1865" si="2680">+Q1865-S1865</f>
        <v>558.6</v>
      </c>
      <c r="U1865" s="16">
        <f>+T1865*0</f>
        <v>0</v>
      </c>
      <c r="V1865" s="16">
        <f>+T1865-U1865</f>
        <v>558.6</v>
      </c>
      <c r="W1865" s="17"/>
      <c r="X1865" s="17"/>
      <c r="Y1865" s="13"/>
      <c r="Z1865" s="13" t="s">
        <v>35</v>
      </c>
    </row>
    <row r="1866" spans="1:26" x14ac:dyDescent="0.25">
      <c r="A1866" s="11">
        <v>45342</v>
      </c>
      <c r="B1866" s="12" t="s">
        <v>4354</v>
      </c>
      <c r="C1866" s="12" t="s">
        <v>4355</v>
      </c>
      <c r="D1866" s="12" t="s">
        <v>410</v>
      </c>
      <c r="E1866" s="12" t="s">
        <v>29</v>
      </c>
      <c r="F1866" s="12">
        <v>1845</v>
      </c>
      <c r="G1866" s="13" t="s">
        <v>145</v>
      </c>
      <c r="H1866" s="13" t="s">
        <v>31</v>
      </c>
      <c r="I1866" s="13" t="s">
        <v>40</v>
      </c>
      <c r="J1866" s="13" t="s">
        <v>41</v>
      </c>
      <c r="K1866" s="14">
        <v>38.74</v>
      </c>
      <c r="L1866" s="14">
        <v>25</v>
      </c>
      <c r="M1866" s="14">
        <f t="shared" si="2635"/>
        <v>1.5496000000000001</v>
      </c>
      <c r="N1866" s="14">
        <v>46</v>
      </c>
      <c r="O1866" s="14" t="s">
        <v>34</v>
      </c>
      <c r="P1866" s="14"/>
      <c r="Q1866" s="16">
        <f>K1866*N1866</f>
        <v>1782.0400000000002</v>
      </c>
      <c r="R1866" s="16">
        <v>0</v>
      </c>
      <c r="S1866" s="16">
        <f t="shared" ref="S1866" si="2681">K1866*R1866</f>
        <v>0</v>
      </c>
      <c r="T1866" s="16">
        <f>Q1866-S1866</f>
        <v>1782.0400000000002</v>
      </c>
      <c r="U1866" s="16">
        <f>T1866*1</f>
        <v>1782.0400000000002</v>
      </c>
      <c r="V1866" s="16">
        <f>T1866-U1866</f>
        <v>0</v>
      </c>
      <c r="W1866" s="16"/>
      <c r="X1866" s="17"/>
      <c r="Y1866" s="13"/>
      <c r="Z1866" s="13" t="s">
        <v>35</v>
      </c>
    </row>
    <row r="1867" spans="1:26" x14ac:dyDescent="0.25">
      <c r="A1867" s="11">
        <v>45342</v>
      </c>
      <c r="B1867" s="12" t="s">
        <v>4356</v>
      </c>
      <c r="C1867" s="12" t="s">
        <v>4357</v>
      </c>
      <c r="D1867" s="12" t="s">
        <v>467</v>
      </c>
      <c r="E1867" s="12" t="s">
        <v>111</v>
      </c>
      <c r="F1867" s="12" t="s">
        <v>45</v>
      </c>
      <c r="G1867" s="13" t="s">
        <v>46</v>
      </c>
      <c r="H1867" s="13" t="s">
        <v>31</v>
      </c>
      <c r="I1867" s="13" t="s">
        <v>58</v>
      </c>
      <c r="J1867" s="13" t="s">
        <v>59</v>
      </c>
      <c r="K1867" s="14">
        <v>12.06</v>
      </c>
      <c r="L1867" s="14">
        <v>7</v>
      </c>
      <c r="M1867" s="14">
        <f t="shared" si="2635"/>
        <v>1.7228571428571429</v>
      </c>
      <c r="N1867" s="14">
        <v>45</v>
      </c>
      <c r="O1867" s="14" t="s">
        <v>34</v>
      </c>
      <c r="P1867" s="14">
        <v>15</v>
      </c>
      <c r="Q1867" s="16">
        <f>(+K1867*N1867)-P1867</f>
        <v>527.70000000000005</v>
      </c>
      <c r="R1867" s="16">
        <v>0</v>
      </c>
      <c r="S1867" s="16">
        <f t="shared" ref="S1867" si="2682">+K1867*R1867</f>
        <v>0</v>
      </c>
      <c r="T1867" s="16">
        <f>+Q1867-S1867</f>
        <v>527.70000000000005</v>
      </c>
      <c r="U1867" s="16">
        <f t="shared" ref="U1867" si="2683">+T1867*0</f>
        <v>0</v>
      </c>
      <c r="V1867" s="16">
        <f t="shared" ref="V1867:V1869" si="2684">T1867-U1867</f>
        <v>527.70000000000005</v>
      </c>
      <c r="W1867" s="16"/>
      <c r="X1867" s="17"/>
      <c r="Y1867" s="13"/>
      <c r="Z1867" s="13" t="s">
        <v>35</v>
      </c>
    </row>
    <row r="1868" spans="1:26" x14ac:dyDescent="0.25">
      <c r="A1868" s="11">
        <v>45342</v>
      </c>
      <c r="B1868" s="12" t="s">
        <v>4358</v>
      </c>
      <c r="C1868" s="12" t="s">
        <v>4359</v>
      </c>
      <c r="D1868" s="12" t="s">
        <v>394</v>
      </c>
      <c r="E1868" s="12" t="s">
        <v>29</v>
      </c>
      <c r="F1868" s="12">
        <v>6834</v>
      </c>
      <c r="G1868" s="13" t="s">
        <v>101</v>
      </c>
      <c r="H1868" s="13" t="s">
        <v>31</v>
      </c>
      <c r="I1868" s="13" t="s">
        <v>40</v>
      </c>
      <c r="J1868" s="13" t="s">
        <v>41</v>
      </c>
      <c r="K1868" s="14">
        <v>35.78</v>
      </c>
      <c r="L1868" s="14">
        <v>25</v>
      </c>
      <c r="M1868" s="14">
        <f t="shared" si="2635"/>
        <v>1.4312</v>
      </c>
      <c r="N1868" s="14">
        <v>45</v>
      </c>
      <c r="O1868" s="14" t="s">
        <v>34</v>
      </c>
      <c r="P1868" s="14"/>
      <c r="Q1868" s="15">
        <f t="shared" ref="Q1868:Q1869" si="2685">K1868*N1868</f>
        <v>1610.1000000000001</v>
      </c>
      <c r="R1868" s="16">
        <v>0</v>
      </c>
      <c r="S1868" s="16">
        <f t="shared" ref="S1868:S1869" si="2686">K1868*R1868</f>
        <v>0</v>
      </c>
      <c r="T1868" s="16">
        <f t="shared" ref="T1868:T1869" si="2687">Q1868-S1868</f>
        <v>1610.1000000000001</v>
      </c>
      <c r="U1868" s="16">
        <f t="shared" ref="U1868:U1869" si="2688">T1868*1</f>
        <v>1610.1000000000001</v>
      </c>
      <c r="V1868" s="16">
        <f t="shared" si="2684"/>
        <v>0</v>
      </c>
      <c r="W1868" s="16"/>
      <c r="X1868" s="17"/>
      <c r="Y1868" s="13"/>
      <c r="Z1868" s="13" t="s">
        <v>35</v>
      </c>
    </row>
    <row r="1869" spans="1:26" x14ac:dyDescent="0.25">
      <c r="A1869" s="11">
        <v>45342</v>
      </c>
      <c r="B1869" s="12" t="s">
        <v>4360</v>
      </c>
      <c r="C1869" s="12" t="s">
        <v>4361</v>
      </c>
      <c r="D1869" s="12" t="s">
        <v>100</v>
      </c>
      <c r="E1869" s="12" t="s">
        <v>29</v>
      </c>
      <c r="F1869" s="12">
        <v>713</v>
      </c>
      <c r="G1869" s="13" t="s">
        <v>101</v>
      </c>
      <c r="H1869" s="13" t="s">
        <v>31</v>
      </c>
      <c r="I1869" s="13" t="s">
        <v>40</v>
      </c>
      <c r="J1869" s="13" t="s">
        <v>41</v>
      </c>
      <c r="K1869" s="14">
        <v>36.92</v>
      </c>
      <c r="L1869" s="14">
        <v>25</v>
      </c>
      <c r="M1869" s="14">
        <f t="shared" si="2635"/>
        <v>1.4768000000000001</v>
      </c>
      <c r="N1869" s="14">
        <v>45</v>
      </c>
      <c r="O1869" s="14" t="s">
        <v>34</v>
      </c>
      <c r="P1869" s="14"/>
      <c r="Q1869" s="15">
        <f t="shared" si="2685"/>
        <v>1661.4</v>
      </c>
      <c r="R1869" s="16">
        <v>0</v>
      </c>
      <c r="S1869" s="16">
        <f t="shared" si="2686"/>
        <v>0</v>
      </c>
      <c r="T1869" s="16">
        <f t="shared" si="2687"/>
        <v>1661.4</v>
      </c>
      <c r="U1869" s="16">
        <f t="shared" si="2688"/>
        <v>1661.4</v>
      </c>
      <c r="V1869" s="16">
        <f t="shared" si="2684"/>
        <v>0</v>
      </c>
      <c r="W1869" s="17"/>
      <c r="X1869" s="17"/>
      <c r="Y1869" s="13"/>
      <c r="Z1869" s="13" t="s">
        <v>35</v>
      </c>
    </row>
    <row r="1870" spans="1:26" x14ac:dyDescent="0.25">
      <c r="A1870" s="11">
        <v>45342</v>
      </c>
      <c r="B1870" s="12" t="s">
        <v>4362</v>
      </c>
      <c r="C1870" s="12" t="s">
        <v>4363</v>
      </c>
      <c r="D1870" s="12" t="s">
        <v>104</v>
      </c>
      <c r="E1870" s="12" t="s">
        <v>29</v>
      </c>
      <c r="F1870" s="12" t="s">
        <v>45</v>
      </c>
      <c r="G1870" s="13" t="s">
        <v>46</v>
      </c>
      <c r="H1870" s="13" t="s">
        <v>93</v>
      </c>
      <c r="I1870" s="13" t="s">
        <v>93</v>
      </c>
      <c r="J1870" s="13" t="s">
        <v>94</v>
      </c>
      <c r="K1870" s="14">
        <v>36.32</v>
      </c>
      <c r="L1870" s="14">
        <v>25</v>
      </c>
      <c r="M1870" s="14">
        <f t="shared" si="2635"/>
        <v>1.4528000000000001</v>
      </c>
      <c r="N1870" s="14">
        <v>15</v>
      </c>
      <c r="O1870" s="14" t="s">
        <v>34</v>
      </c>
      <c r="P1870" s="14"/>
      <c r="Q1870" s="15">
        <f t="shared" ref="Q1870:Q1871" si="2689">+K1870*N1870</f>
        <v>544.79999999999995</v>
      </c>
      <c r="R1870" s="16">
        <v>0</v>
      </c>
      <c r="S1870" s="16">
        <f t="shared" ref="S1870:S1873" si="2690">+K1870*R1870</f>
        <v>0</v>
      </c>
      <c r="T1870" s="16">
        <f t="shared" ref="T1870:T1871" si="2691">+Q1870-S1870</f>
        <v>544.79999999999995</v>
      </c>
      <c r="U1870" s="16">
        <f t="shared" ref="U1870:U1873" si="2692">+T1870*0</f>
        <v>0</v>
      </c>
      <c r="V1870" s="16">
        <f t="shared" ref="V1870:V1871" si="2693">+T1870-U1870</f>
        <v>544.79999999999995</v>
      </c>
      <c r="W1870" s="16"/>
      <c r="X1870" s="17"/>
      <c r="Y1870" s="13"/>
      <c r="Z1870" s="13" t="s">
        <v>35</v>
      </c>
    </row>
    <row r="1871" spans="1:26" x14ac:dyDescent="0.25">
      <c r="A1871" s="11">
        <v>45342</v>
      </c>
      <c r="B1871" s="12" t="s">
        <v>4364</v>
      </c>
      <c r="C1871" s="12" t="s">
        <v>4365</v>
      </c>
      <c r="D1871" s="12" t="s">
        <v>2681</v>
      </c>
      <c r="E1871" s="12" t="s">
        <v>29</v>
      </c>
      <c r="F1871" s="12" t="s">
        <v>45</v>
      </c>
      <c r="G1871" s="13" t="s">
        <v>46</v>
      </c>
      <c r="H1871" s="13" t="s">
        <v>93</v>
      </c>
      <c r="I1871" s="13" t="s">
        <v>93</v>
      </c>
      <c r="J1871" s="13" t="s">
        <v>94</v>
      </c>
      <c r="K1871" s="14">
        <v>12.32</v>
      </c>
      <c r="L1871" s="14">
        <v>7</v>
      </c>
      <c r="M1871" s="14">
        <f t="shared" si="2635"/>
        <v>1.76</v>
      </c>
      <c r="N1871" s="14">
        <v>15</v>
      </c>
      <c r="O1871" s="14" t="s">
        <v>34</v>
      </c>
      <c r="P1871" s="14"/>
      <c r="Q1871" s="15">
        <f t="shared" si="2689"/>
        <v>184.8</v>
      </c>
      <c r="R1871" s="16">
        <v>0</v>
      </c>
      <c r="S1871" s="16">
        <f t="shared" si="2690"/>
        <v>0</v>
      </c>
      <c r="T1871" s="16">
        <f t="shared" si="2691"/>
        <v>184.8</v>
      </c>
      <c r="U1871" s="16">
        <f t="shared" si="2692"/>
        <v>0</v>
      </c>
      <c r="V1871" s="16">
        <f t="shared" si="2693"/>
        <v>184.8</v>
      </c>
      <c r="W1871" s="17"/>
      <c r="X1871" s="17"/>
      <c r="Y1871" s="13"/>
      <c r="Z1871" s="13" t="s">
        <v>35</v>
      </c>
    </row>
    <row r="1872" spans="1:26" x14ac:dyDescent="0.25">
      <c r="A1872" s="11">
        <v>45342</v>
      </c>
      <c r="B1872" s="12" t="s">
        <v>4366</v>
      </c>
      <c r="C1872" s="12" t="s">
        <v>4367</v>
      </c>
      <c r="D1872" s="12" t="s">
        <v>779</v>
      </c>
      <c r="E1872" s="12" t="s">
        <v>111</v>
      </c>
      <c r="F1872" s="12" t="s">
        <v>45</v>
      </c>
      <c r="G1872" s="13" t="s">
        <v>46</v>
      </c>
      <c r="H1872" s="13" t="s">
        <v>31</v>
      </c>
      <c r="I1872" s="13" t="s">
        <v>58</v>
      </c>
      <c r="J1872" s="13" t="s">
        <v>59</v>
      </c>
      <c r="K1872" s="14">
        <v>21.52</v>
      </c>
      <c r="L1872" s="14">
        <v>13</v>
      </c>
      <c r="M1872" s="14">
        <f t="shared" si="2635"/>
        <v>1.6553846153846155</v>
      </c>
      <c r="N1872" s="14">
        <v>45</v>
      </c>
      <c r="O1872" s="14" t="s">
        <v>34</v>
      </c>
      <c r="P1872" s="14">
        <v>15</v>
      </c>
      <c r="Q1872" s="16">
        <f>(+K1872*N1872)-P1872</f>
        <v>953.4</v>
      </c>
      <c r="R1872" s="16">
        <v>0</v>
      </c>
      <c r="S1872" s="16">
        <f t="shared" si="2690"/>
        <v>0</v>
      </c>
      <c r="T1872" s="16">
        <f>+Q1872-S1872</f>
        <v>953.4</v>
      </c>
      <c r="U1872" s="16">
        <f t="shared" si="2692"/>
        <v>0</v>
      </c>
      <c r="V1872" s="16">
        <f t="shared" ref="V1872" si="2694">T1872-U1872</f>
        <v>953.4</v>
      </c>
      <c r="W1872" s="17"/>
      <c r="X1872" s="17"/>
      <c r="Y1872" s="13"/>
      <c r="Z1872" s="13" t="s">
        <v>35</v>
      </c>
    </row>
    <row r="1873" spans="1:26" x14ac:dyDescent="0.25">
      <c r="A1873" s="11">
        <v>45342</v>
      </c>
      <c r="B1873" s="12" t="s">
        <v>4368</v>
      </c>
      <c r="C1873" s="12" t="s">
        <v>4369</v>
      </c>
      <c r="D1873" s="12" t="s">
        <v>107</v>
      </c>
      <c r="E1873" s="12" t="s">
        <v>29</v>
      </c>
      <c r="F1873" s="12" t="s">
        <v>45</v>
      </c>
      <c r="G1873" s="13" t="s">
        <v>46</v>
      </c>
      <c r="H1873" s="13" t="s">
        <v>31</v>
      </c>
      <c r="I1873" s="13" t="s">
        <v>40</v>
      </c>
      <c r="J1873" s="13" t="s">
        <v>41</v>
      </c>
      <c r="K1873" s="14">
        <v>2.16</v>
      </c>
      <c r="L1873" s="14">
        <v>2</v>
      </c>
      <c r="M1873" s="14">
        <f t="shared" si="2635"/>
        <v>1.08</v>
      </c>
      <c r="N1873" s="14">
        <v>46</v>
      </c>
      <c r="O1873" s="14" t="s">
        <v>34</v>
      </c>
      <c r="P1873" s="14"/>
      <c r="Q1873" s="15">
        <f t="shared" ref="Q1873" si="2695">+K1873*N1873</f>
        <v>99.360000000000014</v>
      </c>
      <c r="R1873" s="16">
        <v>0</v>
      </c>
      <c r="S1873" s="16">
        <f t="shared" si="2690"/>
        <v>0</v>
      </c>
      <c r="T1873" s="16">
        <f t="shared" ref="T1873" si="2696">+Q1873-S1873</f>
        <v>99.360000000000014</v>
      </c>
      <c r="U1873" s="16">
        <f t="shared" si="2692"/>
        <v>0</v>
      </c>
      <c r="V1873" s="16">
        <f>+T1873-U1873</f>
        <v>99.360000000000014</v>
      </c>
      <c r="W1873" s="16"/>
      <c r="X1873" s="17"/>
      <c r="Y1873" s="13"/>
      <c r="Z1873" s="13" t="s">
        <v>35</v>
      </c>
    </row>
    <row r="1874" spans="1:26" x14ac:dyDescent="0.25">
      <c r="A1874" s="11">
        <v>45342</v>
      </c>
      <c r="B1874" s="12" t="s">
        <v>4370</v>
      </c>
      <c r="C1874" s="12" t="s">
        <v>4371</v>
      </c>
      <c r="D1874" s="12" t="s">
        <v>353</v>
      </c>
      <c r="E1874" s="12" t="s">
        <v>29</v>
      </c>
      <c r="F1874" s="12">
        <v>634</v>
      </c>
      <c r="G1874" s="13" t="s">
        <v>101</v>
      </c>
      <c r="H1874" s="13" t="s">
        <v>31</v>
      </c>
      <c r="I1874" s="13" t="s">
        <v>40</v>
      </c>
      <c r="J1874" s="13" t="s">
        <v>41</v>
      </c>
      <c r="K1874" s="14">
        <v>31.92</v>
      </c>
      <c r="L1874" s="14">
        <v>25</v>
      </c>
      <c r="M1874" s="14">
        <f t="shared" si="2635"/>
        <v>1.2768000000000002</v>
      </c>
      <c r="N1874" s="14">
        <v>45</v>
      </c>
      <c r="O1874" s="14" t="s">
        <v>34</v>
      </c>
      <c r="P1874" s="14"/>
      <c r="Q1874" s="15">
        <f>K1874*N1874</f>
        <v>1436.4</v>
      </c>
      <c r="R1874" s="16">
        <v>0</v>
      </c>
      <c r="S1874" s="16">
        <f>K1874*R1874</f>
        <v>0</v>
      </c>
      <c r="T1874" s="16">
        <f>Q1874-S1874</f>
        <v>1436.4</v>
      </c>
      <c r="U1874" s="16">
        <f>T1874*1</f>
        <v>1436.4</v>
      </c>
      <c r="V1874" s="16">
        <f>T1874-U1874</f>
        <v>0</v>
      </c>
      <c r="W1874" s="17"/>
      <c r="X1874" s="17"/>
      <c r="Y1874" s="13"/>
      <c r="Z1874" s="13" t="s">
        <v>35</v>
      </c>
    </row>
    <row r="1875" spans="1:26" x14ac:dyDescent="0.25">
      <c r="A1875" s="11">
        <v>45342</v>
      </c>
      <c r="B1875" s="12" t="s">
        <v>4372</v>
      </c>
      <c r="C1875" s="12" t="s">
        <v>4373</v>
      </c>
      <c r="D1875" s="12" t="s">
        <v>62</v>
      </c>
      <c r="E1875" s="12" t="s">
        <v>29</v>
      </c>
      <c r="F1875" s="12"/>
      <c r="G1875" s="13" t="s">
        <v>63</v>
      </c>
      <c r="H1875" s="13" t="s">
        <v>31</v>
      </c>
      <c r="I1875" s="13" t="s">
        <v>40</v>
      </c>
      <c r="J1875" s="13" t="s">
        <v>41</v>
      </c>
      <c r="K1875" s="14">
        <v>40.96</v>
      </c>
      <c r="L1875" s="14">
        <v>28</v>
      </c>
      <c r="M1875" s="14">
        <f t="shared" si="2635"/>
        <v>1.4628571428571429</v>
      </c>
      <c r="N1875" s="14">
        <v>90</v>
      </c>
      <c r="O1875" s="14" t="s">
        <v>34</v>
      </c>
      <c r="P1875" s="14"/>
      <c r="Q1875" s="15">
        <f t="shared" ref="Q1875:Q1877" si="2697">+K1875*N1875</f>
        <v>3686.4</v>
      </c>
      <c r="R1875" s="16">
        <v>43</v>
      </c>
      <c r="S1875" s="16">
        <f t="shared" ref="S1875:S1877" si="2698">+K1875*R1875</f>
        <v>1761.28</v>
      </c>
      <c r="T1875" s="16">
        <f t="shared" ref="T1875:T1877" si="2699">+Q1875-S1875</f>
        <v>1925.1200000000001</v>
      </c>
      <c r="U1875" s="16">
        <f t="shared" ref="U1875:U1876" si="2700">+T1875*1</f>
        <v>1925.1200000000001</v>
      </c>
      <c r="V1875" s="16">
        <f t="shared" ref="V1875:V1876" si="2701">+T1875-U1875</f>
        <v>0</v>
      </c>
      <c r="W1875" s="17">
        <f t="shared" ref="W1875:W1876" si="2702">+K1875*40</f>
        <v>1638.4</v>
      </c>
      <c r="X1875" s="17"/>
      <c r="Y1875" s="13" t="s">
        <v>64</v>
      </c>
      <c r="Z1875" s="13" t="s">
        <v>65</v>
      </c>
    </row>
    <row r="1876" spans="1:26" x14ac:dyDescent="0.25">
      <c r="A1876" s="11">
        <v>45342</v>
      </c>
      <c r="B1876" s="12" t="s">
        <v>4374</v>
      </c>
      <c r="C1876" s="12" t="s">
        <v>4375</v>
      </c>
      <c r="D1876" s="12" t="s">
        <v>76</v>
      </c>
      <c r="E1876" s="12" t="s">
        <v>29</v>
      </c>
      <c r="F1876" s="12"/>
      <c r="G1876" s="13" t="s">
        <v>63</v>
      </c>
      <c r="H1876" s="13" t="s">
        <v>31</v>
      </c>
      <c r="I1876" s="13" t="s">
        <v>40</v>
      </c>
      <c r="J1876" s="13" t="s">
        <v>41</v>
      </c>
      <c r="K1876" s="14">
        <v>40.28</v>
      </c>
      <c r="L1876" s="14">
        <v>28</v>
      </c>
      <c r="M1876" s="14">
        <f t="shared" si="2635"/>
        <v>1.4385714285714286</v>
      </c>
      <c r="N1876" s="14">
        <v>90</v>
      </c>
      <c r="O1876" s="14" t="s">
        <v>34</v>
      </c>
      <c r="P1876" s="14"/>
      <c r="Q1876" s="15">
        <f t="shared" si="2697"/>
        <v>3625.2000000000003</v>
      </c>
      <c r="R1876" s="16">
        <v>43</v>
      </c>
      <c r="S1876" s="16">
        <f t="shared" si="2698"/>
        <v>1732.04</v>
      </c>
      <c r="T1876" s="16">
        <f t="shared" si="2699"/>
        <v>1893.1600000000003</v>
      </c>
      <c r="U1876" s="16">
        <f t="shared" si="2700"/>
        <v>1893.1600000000003</v>
      </c>
      <c r="V1876" s="16">
        <f t="shared" si="2701"/>
        <v>0</v>
      </c>
      <c r="W1876" s="17">
        <f t="shared" si="2702"/>
        <v>1611.2</v>
      </c>
      <c r="X1876" s="17"/>
      <c r="Y1876" s="13" t="s">
        <v>64</v>
      </c>
      <c r="Z1876" s="13" t="s">
        <v>65</v>
      </c>
    </row>
    <row r="1877" spans="1:26" x14ac:dyDescent="0.25">
      <c r="A1877" s="11">
        <v>45342</v>
      </c>
      <c r="B1877" s="12" t="s">
        <v>4376</v>
      </c>
      <c r="C1877" s="12" t="s">
        <v>4377</v>
      </c>
      <c r="D1877" s="12" t="s">
        <v>92</v>
      </c>
      <c r="E1877" s="12" t="s">
        <v>29</v>
      </c>
      <c r="F1877" s="12" t="s">
        <v>45</v>
      </c>
      <c r="G1877" s="13" t="s">
        <v>46</v>
      </c>
      <c r="H1877" s="13" t="s">
        <v>93</v>
      </c>
      <c r="I1877" s="13" t="s">
        <v>93</v>
      </c>
      <c r="J1877" s="13" t="s">
        <v>94</v>
      </c>
      <c r="K1877" s="14">
        <v>36.36</v>
      </c>
      <c r="L1877" s="14">
        <v>25</v>
      </c>
      <c r="M1877" s="14">
        <f t="shared" si="2635"/>
        <v>1.4543999999999999</v>
      </c>
      <c r="N1877" s="14">
        <v>15</v>
      </c>
      <c r="O1877" s="14" t="s">
        <v>34</v>
      </c>
      <c r="P1877" s="14"/>
      <c r="Q1877" s="15">
        <f t="shared" si="2697"/>
        <v>545.4</v>
      </c>
      <c r="R1877" s="16">
        <v>0</v>
      </c>
      <c r="S1877" s="16">
        <f t="shared" si="2698"/>
        <v>0</v>
      </c>
      <c r="T1877" s="16">
        <f t="shared" si="2699"/>
        <v>545.4</v>
      </c>
      <c r="U1877" s="16">
        <f>+T1877*0</f>
        <v>0</v>
      </c>
      <c r="V1877" s="16">
        <f>+T1877-U1877</f>
        <v>545.4</v>
      </c>
      <c r="W1877" s="16"/>
      <c r="X1877" s="17"/>
      <c r="Y1877" s="13"/>
      <c r="Z1877" s="13" t="s">
        <v>35</v>
      </c>
    </row>
    <row r="1878" spans="1:26" x14ac:dyDescent="0.25">
      <c r="A1878" s="11">
        <v>45342</v>
      </c>
      <c r="B1878" s="12" t="s">
        <v>4378</v>
      </c>
      <c r="C1878" s="12" t="s">
        <v>4379</v>
      </c>
      <c r="D1878" s="12" t="s">
        <v>144</v>
      </c>
      <c r="E1878" s="12" t="s">
        <v>29</v>
      </c>
      <c r="F1878" s="12">
        <v>1846</v>
      </c>
      <c r="G1878" s="13" t="s">
        <v>145</v>
      </c>
      <c r="H1878" s="13" t="s">
        <v>31</v>
      </c>
      <c r="I1878" s="13" t="s">
        <v>69</v>
      </c>
      <c r="J1878" s="13" t="s">
        <v>70</v>
      </c>
      <c r="K1878" s="14">
        <v>36.96</v>
      </c>
      <c r="L1878" s="14">
        <v>25</v>
      </c>
      <c r="M1878" s="14">
        <f t="shared" si="2635"/>
        <v>1.4783999999999999</v>
      </c>
      <c r="N1878" s="14">
        <v>48</v>
      </c>
      <c r="O1878" s="14" t="s">
        <v>34</v>
      </c>
      <c r="P1878" s="14"/>
      <c r="Q1878" s="16">
        <f>K1878*N1878</f>
        <v>1774.08</v>
      </c>
      <c r="R1878" s="16">
        <v>0</v>
      </c>
      <c r="S1878" s="16">
        <f t="shared" ref="S1878" si="2703">K1878*R1878</f>
        <v>0</v>
      </c>
      <c r="T1878" s="16">
        <f>Q1878-S1878</f>
        <v>1774.08</v>
      </c>
      <c r="U1878" s="16">
        <f>T1878*1</f>
        <v>1774.08</v>
      </c>
      <c r="V1878" s="16">
        <f>T1878-U1878</f>
        <v>0</v>
      </c>
      <c r="W1878" s="16"/>
      <c r="X1878" s="17"/>
      <c r="Y1878" s="13"/>
      <c r="Z1878" s="13" t="s">
        <v>35</v>
      </c>
    </row>
    <row r="1879" spans="1:26" x14ac:dyDescent="0.25">
      <c r="A1879" s="11">
        <v>45342</v>
      </c>
      <c r="B1879" s="12" t="s">
        <v>4380</v>
      </c>
      <c r="C1879" s="12" t="s">
        <v>4381</v>
      </c>
      <c r="D1879" s="12" t="s">
        <v>104</v>
      </c>
      <c r="E1879" s="12" t="s">
        <v>29</v>
      </c>
      <c r="F1879" s="12" t="s">
        <v>45</v>
      </c>
      <c r="G1879" s="13" t="s">
        <v>46</v>
      </c>
      <c r="H1879" s="13" t="s">
        <v>93</v>
      </c>
      <c r="I1879" s="13" t="s">
        <v>93</v>
      </c>
      <c r="J1879" s="13" t="s">
        <v>94</v>
      </c>
      <c r="K1879" s="14">
        <v>35.6</v>
      </c>
      <c r="L1879" s="14">
        <v>25</v>
      </c>
      <c r="M1879" s="14">
        <f t="shared" si="2635"/>
        <v>1.4240000000000002</v>
      </c>
      <c r="N1879" s="14">
        <v>15</v>
      </c>
      <c r="O1879" s="14" t="s">
        <v>34</v>
      </c>
      <c r="P1879" s="14"/>
      <c r="Q1879" s="15">
        <f t="shared" ref="Q1879" si="2704">+K1879*N1879</f>
        <v>534</v>
      </c>
      <c r="R1879" s="16">
        <v>0</v>
      </c>
      <c r="S1879" s="16">
        <f t="shared" ref="S1879" si="2705">+K1879*R1879</f>
        <v>0</v>
      </c>
      <c r="T1879" s="16">
        <f t="shared" ref="T1879" si="2706">+Q1879-S1879</f>
        <v>534</v>
      </c>
      <c r="U1879" s="16">
        <f>+T1879*0</f>
        <v>0</v>
      </c>
      <c r="V1879" s="16">
        <f>+T1879-U1879</f>
        <v>534</v>
      </c>
      <c r="W1879" s="16"/>
      <c r="X1879" s="17"/>
      <c r="Y1879" s="13"/>
      <c r="Z1879" s="13" t="s">
        <v>35</v>
      </c>
    </row>
    <row r="1880" spans="1:26" x14ac:dyDescent="0.25">
      <c r="A1880" s="11">
        <v>45342</v>
      </c>
      <c r="B1880" s="12" t="s">
        <v>4382</v>
      </c>
      <c r="C1880" s="12" t="s">
        <v>4383</v>
      </c>
      <c r="D1880" s="12" t="s">
        <v>38</v>
      </c>
      <c r="E1880" s="12" t="s">
        <v>29</v>
      </c>
      <c r="F1880" s="12">
        <v>92349</v>
      </c>
      <c r="G1880" s="13" t="s">
        <v>39</v>
      </c>
      <c r="H1880" s="13" t="s">
        <v>31</v>
      </c>
      <c r="I1880" s="13" t="s">
        <v>58</v>
      </c>
      <c r="J1880" s="13" t="s">
        <v>59</v>
      </c>
      <c r="K1880" s="14">
        <v>44.18</v>
      </c>
      <c r="L1880" s="14">
        <v>25</v>
      </c>
      <c r="M1880" s="14">
        <f t="shared" si="2635"/>
        <v>1.7671999999999999</v>
      </c>
      <c r="N1880" s="14" t="s">
        <v>34</v>
      </c>
      <c r="O1880" s="14">
        <v>68</v>
      </c>
      <c r="P1880" s="14"/>
      <c r="Q1880" s="15">
        <f>+L1880*O1880</f>
        <v>1700</v>
      </c>
      <c r="R1880" s="16">
        <v>0</v>
      </c>
      <c r="S1880" s="16">
        <f>+L1880*R1880</f>
        <v>0</v>
      </c>
      <c r="T1880" s="16">
        <f>+Q1880-S1880</f>
        <v>1700</v>
      </c>
      <c r="U1880" s="16">
        <f>+T1880*0.75</f>
        <v>1275</v>
      </c>
      <c r="V1880" s="16">
        <f>+T1880-U1880</f>
        <v>425</v>
      </c>
      <c r="W1880" s="16"/>
      <c r="X1880" s="17"/>
      <c r="Y1880" s="13"/>
      <c r="Z1880" s="13" t="s">
        <v>35</v>
      </c>
    </row>
    <row r="1881" spans="1:26" x14ac:dyDescent="0.25">
      <c r="A1881" s="11">
        <v>45342</v>
      </c>
      <c r="B1881" s="12" t="s">
        <v>4384</v>
      </c>
      <c r="C1881" s="12" t="s">
        <v>4385</v>
      </c>
      <c r="D1881" s="12" t="s">
        <v>410</v>
      </c>
      <c r="E1881" s="12" t="s">
        <v>29</v>
      </c>
      <c r="F1881" s="12">
        <v>1847</v>
      </c>
      <c r="G1881" s="13" t="s">
        <v>145</v>
      </c>
      <c r="H1881" s="13" t="s">
        <v>31</v>
      </c>
      <c r="I1881" s="13" t="s">
        <v>40</v>
      </c>
      <c r="J1881" s="13" t="s">
        <v>41</v>
      </c>
      <c r="K1881" s="14">
        <v>38.14</v>
      </c>
      <c r="L1881" s="14">
        <v>25</v>
      </c>
      <c r="M1881" s="14">
        <f t="shared" si="2635"/>
        <v>1.5256000000000001</v>
      </c>
      <c r="N1881" s="14">
        <v>46</v>
      </c>
      <c r="O1881" s="14" t="s">
        <v>34</v>
      </c>
      <c r="P1881" s="14"/>
      <c r="Q1881" s="16">
        <f>K1881*N1881</f>
        <v>1754.44</v>
      </c>
      <c r="R1881" s="16">
        <v>0</v>
      </c>
      <c r="S1881" s="16">
        <f t="shared" ref="S1881" si="2707">K1881*R1881</f>
        <v>0</v>
      </c>
      <c r="T1881" s="16">
        <f>Q1881-S1881</f>
        <v>1754.44</v>
      </c>
      <c r="U1881" s="16">
        <f>T1881*1</f>
        <v>1754.44</v>
      </c>
      <c r="V1881" s="16">
        <f>T1881-U1881</f>
        <v>0</v>
      </c>
      <c r="W1881" s="16"/>
      <c r="X1881" s="17"/>
      <c r="Y1881" s="13"/>
      <c r="Z1881" s="13" t="s">
        <v>35</v>
      </c>
    </row>
    <row r="1882" spans="1:26" x14ac:dyDescent="0.25">
      <c r="A1882" s="11">
        <v>45342</v>
      </c>
      <c r="B1882" s="12" t="s">
        <v>4386</v>
      </c>
      <c r="C1882" s="12" t="s">
        <v>4387</v>
      </c>
      <c r="D1882" s="12" t="s">
        <v>107</v>
      </c>
      <c r="E1882" s="12" t="s">
        <v>29</v>
      </c>
      <c r="F1882" s="12" t="s">
        <v>45</v>
      </c>
      <c r="G1882" s="13" t="s">
        <v>46</v>
      </c>
      <c r="H1882" s="13" t="s">
        <v>31</v>
      </c>
      <c r="I1882" s="13" t="s">
        <v>58</v>
      </c>
      <c r="J1882" s="13" t="s">
        <v>59</v>
      </c>
      <c r="K1882" s="14">
        <v>5.96</v>
      </c>
      <c r="L1882" s="14">
        <v>3</v>
      </c>
      <c r="M1882" s="14">
        <f t="shared" si="2635"/>
        <v>1.9866666666666666</v>
      </c>
      <c r="N1882" s="14">
        <v>45</v>
      </c>
      <c r="O1882" s="14" t="s">
        <v>34</v>
      </c>
      <c r="P1882" s="14"/>
      <c r="Q1882" s="16">
        <f>(+K1882*N1882)-P1882</f>
        <v>268.2</v>
      </c>
      <c r="R1882" s="16">
        <v>0</v>
      </c>
      <c r="S1882" s="16">
        <f t="shared" ref="S1882" si="2708">+K1882*R1882</f>
        <v>0</v>
      </c>
      <c r="T1882" s="16">
        <f>+Q1882-S1882</f>
        <v>268.2</v>
      </c>
      <c r="U1882" s="16">
        <f t="shared" ref="U1882" si="2709">+T1882*0</f>
        <v>0</v>
      </c>
      <c r="V1882" s="16">
        <f t="shared" ref="V1882" si="2710">T1882-U1882</f>
        <v>268.2</v>
      </c>
      <c r="W1882" s="16"/>
      <c r="X1882" s="17"/>
      <c r="Y1882" s="13"/>
      <c r="Z1882" s="13" t="s">
        <v>35</v>
      </c>
    </row>
    <row r="1883" spans="1:26" x14ac:dyDescent="0.25">
      <c r="A1883" s="11">
        <v>45342</v>
      </c>
      <c r="B1883" s="12" t="s">
        <v>4388</v>
      </c>
      <c r="C1883" s="12" t="s">
        <v>4389</v>
      </c>
      <c r="D1883" s="12" t="s">
        <v>801</v>
      </c>
      <c r="E1883" s="12" t="s">
        <v>29</v>
      </c>
      <c r="F1883" s="12">
        <v>689</v>
      </c>
      <c r="G1883" s="13" t="s">
        <v>101</v>
      </c>
      <c r="H1883" s="13" t="s">
        <v>31</v>
      </c>
      <c r="I1883" s="13" t="s">
        <v>40</v>
      </c>
      <c r="J1883" s="13" t="s">
        <v>41</v>
      </c>
      <c r="K1883" s="14">
        <v>37.64</v>
      </c>
      <c r="L1883" s="14">
        <v>25</v>
      </c>
      <c r="M1883" s="14">
        <f t="shared" si="2635"/>
        <v>1.5056</v>
      </c>
      <c r="N1883" s="14">
        <v>45</v>
      </c>
      <c r="O1883" s="14" t="s">
        <v>34</v>
      </c>
      <c r="P1883" s="14"/>
      <c r="Q1883" s="15">
        <f>K1883*N1883</f>
        <v>1693.8</v>
      </c>
      <c r="R1883" s="16">
        <v>0</v>
      </c>
      <c r="S1883" s="16">
        <f>K1883*R1883</f>
        <v>0</v>
      </c>
      <c r="T1883" s="16">
        <f>Q1883-S1883</f>
        <v>1693.8</v>
      </c>
      <c r="U1883" s="16">
        <f>T1883*1</f>
        <v>1693.8</v>
      </c>
      <c r="V1883" s="16">
        <f>T1883-U1883</f>
        <v>0</v>
      </c>
      <c r="W1883" s="16"/>
      <c r="X1883" s="17"/>
      <c r="Y1883" s="13"/>
      <c r="Z1883" s="13" t="s">
        <v>35</v>
      </c>
    </row>
    <row r="1884" spans="1:26" x14ac:dyDescent="0.25">
      <c r="A1884" s="11">
        <v>45342</v>
      </c>
      <c r="B1884" s="12" t="s">
        <v>4390</v>
      </c>
      <c r="C1884" s="12" t="s">
        <v>4391</v>
      </c>
      <c r="D1884" s="12" t="s">
        <v>2681</v>
      </c>
      <c r="E1884" s="12" t="s">
        <v>29</v>
      </c>
      <c r="F1884" s="12" t="s">
        <v>45</v>
      </c>
      <c r="G1884" s="13" t="s">
        <v>46</v>
      </c>
      <c r="H1884" s="13" t="s">
        <v>93</v>
      </c>
      <c r="I1884" s="13" t="s">
        <v>93</v>
      </c>
      <c r="J1884" s="13" t="s">
        <v>94</v>
      </c>
      <c r="K1884" s="14">
        <v>11.18</v>
      </c>
      <c r="L1884" s="14">
        <v>7</v>
      </c>
      <c r="M1884" s="14">
        <f t="shared" si="2635"/>
        <v>1.5971428571428572</v>
      </c>
      <c r="N1884" s="14">
        <v>15</v>
      </c>
      <c r="O1884" s="14" t="s">
        <v>34</v>
      </c>
      <c r="P1884" s="14"/>
      <c r="Q1884" s="15">
        <f t="shared" ref="Q1884" si="2711">+K1884*N1884</f>
        <v>167.7</v>
      </c>
      <c r="R1884" s="16">
        <v>0</v>
      </c>
      <c r="S1884" s="16">
        <f t="shared" ref="S1884:S1885" si="2712">+K1884*R1884</f>
        <v>0</v>
      </c>
      <c r="T1884" s="16">
        <f t="shared" ref="T1884" si="2713">+Q1884-S1884</f>
        <v>167.7</v>
      </c>
      <c r="U1884" s="16">
        <f>+T1884*0</f>
        <v>0</v>
      </c>
      <c r="V1884" s="16">
        <f>+T1884-U1884</f>
        <v>167.7</v>
      </c>
      <c r="W1884" s="16"/>
      <c r="X1884" s="17"/>
      <c r="Y1884" s="13"/>
      <c r="Z1884" s="13" t="s">
        <v>35</v>
      </c>
    </row>
    <row r="1885" spans="1:26" x14ac:dyDescent="0.25">
      <c r="A1885" s="11">
        <v>45342</v>
      </c>
      <c r="B1885" s="12" t="s">
        <v>4392</v>
      </c>
      <c r="C1885" s="12" t="s">
        <v>4393</v>
      </c>
      <c r="D1885" s="12" t="s">
        <v>107</v>
      </c>
      <c r="E1885" s="12" t="s">
        <v>29</v>
      </c>
      <c r="F1885" s="12" t="s">
        <v>45</v>
      </c>
      <c r="G1885" s="13" t="s">
        <v>46</v>
      </c>
      <c r="H1885" s="13" t="s">
        <v>31</v>
      </c>
      <c r="I1885" s="13" t="s">
        <v>58</v>
      </c>
      <c r="J1885" s="13" t="s">
        <v>59</v>
      </c>
      <c r="K1885" s="14">
        <v>9.44</v>
      </c>
      <c r="L1885" s="14">
        <v>6</v>
      </c>
      <c r="M1885" s="14">
        <f t="shared" si="2635"/>
        <v>1.5733333333333333</v>
      </c>
      <c r="N1885" s="14">
        <v>45</v>
      </c>
      <c r="O1885" s="14" t="s">
        <v>34</v>
      </c>
      <c r="P1885" s="14"/>
      <c r="Q1885" s="16">
        <f>(+K1885*N1885)-P1885</f>
        <v>424.79999999999995</v>
      </c>
      <c r="R1885" s="16">
        <v>0</v>
      </c>
      <c r="S1885" s="16">
        <f t="shared" si="2712"/>
        <v>0</v>
      </c>
      <c r="T1885" s="16">
        <f>+Q1885-S1885</f>
        <v>424.79999999999995</v>
      </c>
      <c r="U1885" s="16">
        <f t="shared" ref="U1885" si="2714">+T1885*0</f>
        <v>0</v>
      </c>
      <c r="V1885" s="16">
        <f t="shared" ref="V1885" si="2715">T1885-U1885</f>
        <v>424.79999999999995</v>
      </c>
      <c r="W1885" s="16"/>
      <c r="X1885" s="17"/>
      <c r="Y1885" s="13"/>
      <c r="Z1885" s="13" t="s">
        <v>35</v>
      </c>
    </row>
    <row r="1886" spans="1:26" x14ac:dyDescent="0.25">
      <c r="A1886" s="11">
        <v>45342</v>
      </c>
      <c r="B1886" s="12" t="s">
        <v>4394</v>
      </c>
      <c r="C1886" s="12" t="s">
        <v>4395</v>
      </c>
      <c r="D1886" s="12" t="s">
        <v>868</v>
      </c>
      <c r="E1886" s="12" t="s">
        <v>29</v>
      </c>
      <c r="F1886" s="12">
        <v>6678</v>
      </c>
      <c r="G1886" s="13" t="s">
        <v>101</v>
      </c>
      <c r="H1886" s="13" t="s">
        <v>31</v>
      </c>
      <c r="I1886" s="13" t="s">
        <v>58</v>
      </c>
      <c r="J1886" s="13" t="s">
        <v>59</v>
      </c>
      <c r="K1886" s="14">
        <v>39.18</v>
      </c>
      <c r="L1886" s="14">
        <v>25</v>
      </c>
      <c r="M1886" s="14">
        <f t="shared" si="2635"/>
        <v>1.5671999999999999</v>
      </c>
      <c r="N1886" s="14">
        <v>42</v>
      </c>
      <c r="O1886" s="14" t="s">
        <v>34</v>
      </c>
      <c r="P1886" s="14"/>
      <c r="Q1886" s="15">
        <f>K1886*N1886</f>
        <v>1645.56</v>
      </c>
      <c r="R1886" s="16">
        <v>0</v>
      </c>
      <c r="S1886" s="16">
        <f>K1886*R1886</f>
        <v>0</v>
      </c>
      <c r="T1886" s="16">
        <f>Q1886-S1886</f>
        <v>1645.56</v>
      </c>
      <c r="U1886" s="16">
        <f>T1886*1</f>
        <v>1645.56</v>
      </c>
      <c r="V1886" s="16">
        <f>T1886-U1886</f>
        <v>0</v>
      </c>
      <c r="W1886" s="16"/>
      <c r="X1886" s="17"/>
      <c r="Y1886" s="13"/>
      <c r="Z1886" s="13" t="s">
        <v>35</v>
      </c>
    </row>
    <row r="1887" spans="1:26" x14ac:dyDescent="0.25">
      <c r="A1887" s="11">
        <v>45342</v>
      </c>
      <c r="B1887" s="12" t="s">
        <v>4396</v>
      </c>
      <c r="C1887" s="12" t="s">
        <v>4397</v>
      </c>
      <c r="D1887" s="12" t="s">
        <v>353</v>
      </c>
      <c r="E1887" s="12" t="s">
        <v>29</v>
      </c>
      <c r="F1887" s="12">
        <v>635</v>
      </c>
      <c r="G1887" s="13" t="s">
        <v>101</v>
      </c>
      <c r="H1887" s="13" t="s">
        <v>31</v>
      </c>
      <c r="I1887" s="13" t="s">
        <v>40</v>
      </c>
      <c r="J1887" s="13" t="s">
        <v>41</v>
      </c>
      <c r="K1887" s="14">
        <v>32.659999999999997</v>
      </c>
      <c r="L1887" s="14">
        <v>25</v>
      </c>
      <c r="M1887" s="14">
        <f t="shared" si="2635"/>
        <v>1.3063999999999998</v>
      </c>
      <c r="N1887" s="14">
        <v>45</v>
      </c>
      <c r="O1887" s="14" t="s">
        <v>34</v>
      </c>
      <c r="P1887" s="14"/>
      <c r="Q1887" s="15">
        <f>K1887*N1887</f>
        <v>1469.6999999999998</v>
      </c>
      <c r="R1887" s="16">
        <v>0</v>
      </c>
      <c r="S1887" s="16">
        <f>K1887*R1887</f>
        <v>0</v>
      </c>
      <c r="T1887" s="16">
        <f>Q1887-S1887</f>
        <v>1469.6999999999998</v>
      </c>
      <c r="U1887" s="16">
        <f>T1887*1</f>
        <v>1469.6999999999998</v>
      </c>
      <c r="V1887" s="16">
        <f>T1887-U1887</f>
        <v>0</v>
      </c>
      <c r="W1887" s="17"/>
      <c r="X1887" s="17"/>
      <c r="Y1887" s="13"/>
      <c r="Z1887" s="13" t="s">
        <v>35</v>
      </c>
    </row>
    <row r="1888" spans="1:26" x14ac:dyDescent="0.25">
      <c r="A1888" s="11">
        <v>45342</v>
      </c>
      <c r="B1888" s="12" t="s">
        <v>4398</v>
      </c>
      <c r="C1888" s="12" t="s">
        <v>4399</v>
      </c>
      <c r="D1888" s="12" t="s">
        <v>38</v>
      </c>
      <c r="E1888" s="12" t="s">
        <v>29</v>
      </c>
      <c r="F1888" s="12">
        <v>92350</v>
      </c>
      <c r="G1888" s="13" t="s">
        <v>39</v>
      </c>
      <c r="H1888" s="13" t="s">
        <v>31</v>
      </c>
      <c r="I1888" s="13" t="s">
        <v>40</v>
      </c>
      <c r="J1888" s="13" t="s">
        <v>41</v>
      </c>
      <c r="K1888" s="14">
        <v>38.94</v>
      </c>
      <c r="L1888" s="14">
        <v>25</v>
      </c>
      <c r="M1888" s="14">
        <f t="shared" si="2635"/>
        <v>1.5575999999999999</v>
      </c>
      <c r="N1888" s="14" t="s">
        <v>34</v>
      </c>
      <c r="O1888" s="14">
        <v>68</v>
      </c>
      <c r="P1888" s="14"/>
      <c r="Q1888" s="15">
        <f>+L1888*O1888</f>
        <v>1700</v>
      </c>
      <c r="R1888" s="16">
        <v>0</v>
      </c>
      <c r="S1888" s="16">
        <f>+L1888*R1888</f>
        <v>0</v>
      </c>
      <c r="T1888" s="16">
        <f>+Q1888-S1888</f>
        <v>1700</v>
      </c>
      <c r="U1888" s="16">
        <f>+T1888*0.75</f>
        <v>1275</v>
      </c>
      <c r="V1888" s="16">
        <f t="shared" ref="V1888" si="2716">+T1888-U1888</f>
        <v>425</v>
      </c>
      <c r="W1888" s="16"/>
      <c r="X1888" s="17"/>
      <c r="Y1888" s="13"/>
      <c r="Z1888" s="13" t="s">
        <v>35</v>
      </c>
    </row>
    <row r="1889" spans="1:26" x14ac:dyDescent="0.25">
      <c r="A1889" s="11">
        <v>45342</v>
      </c>
      <c r="B1889" s="12" t="s">
        <v>4400</v>
      </c>
      <c r="C1889" s="12" t="s">
        <v>4401</v>
      </c>
      <c r="D1889" s="12" t="s">
        <v>3503</v>
      </c>
      <c r="E1889" s="12" t="s">
        <v>111</v>
      </c>
      <c r="F1889" s="12" t="s">
        <v>45</v>
      </c>
      <c r="G1889" s="13" t="s">
        <v>46</v>
      </c>
      <c r="H1889" s="13" t="s">
        <v>31</v>
      </c>
      <c r="I1889" s="13" t="s">
        <v>58</v>
      </c>
      <c r="J1889" s="13" t="s">
        <v>59</v>
      </c>
      <c r="K1889" s="14">
        <v>16.059999999999999</v>
      </c>
      <c r="L1889" s="14">
        <v>10</v>
      </c>
      <c r="M1889" s="14">
        <f t="shared" si="2635"/>
        <v>1.6059999999999999</v>
      </c>
      <c r="N1889" s="14">
        <v>45</v>
      </c>
      <c r="O1889" s="14" t="s">
        <v>34</v>
      </c>
      <c r="P1889" s="14">
        <v>15</v>
      </c>
      <c r="Q1889" s="16">
        <f t="shared" ref="Q1889:Q1890" si="2717">(+K1889*N1889)-P1889</f>
        <v>707.69999999999993</v>
      </c>
      <c r="R1889" s="16">
        <v>0</v>
      </c>
      <c r="S1889" s="16">
        <f t="shared" ref="S1889:S1894" si="2718">+K1889*R1889</f>
        <v>0</v>
      </c>
      <c r="T1889" s="16">
        <f t="shared" ref="T1889:T1894" si="2719">+Q1889-S1889</f>
        <v>707.69999999999993</v>
      </c>
      <c r="U1889" s="16">
        <f t="shared" ref="U1889:U1894" si="2720">+T1889*0</f>
        <v>0</v>
      </c>
      <c r="V1889" s="16">
        <f t="shared" ref="V1889:V1890" si="2721">T1889-U1889</f>
        <v>707.69999999999993</v>
      </c>
      <c r="W1889" s="16"/>
      <c r="X1889" s="17"/>
      <c r="Y1889" s="13"/>
      <c r="Z1889" s="13" t="s">
        <v>35</v>
      </c>
    </row>
    <row r="1890" spans="1:26" x14ac:dyDescent="0.25">
      <c r="A1890" s="11">
        <v>45342</v>
      </c>
      <c r="B1890" s="12" t="s">
        <v>4402</v>
      </c>
      <c r="C1890" s="12" t="s">
        <v>4403</v>
      </c>
      <c r="D1890" s="12" t="s">
        <v>462</v>
      </c>
      <c r="E1890" s="12" t="s">
        <v>111</v>
      </c>
      <c r="F1890" s="12" t="s">
        <v>45</v>
      </c>
      <c r="G1890" s="13" t="s">
        <v>46</v>
      </c>
      <c r="H1890" s="13" t="s">
        <v>31</v>
      </c>
      <c r="I1890" s="13" t="s">
        <v>58</v>
      </c>
      <c r="J1890" s="13" t="s">
        <v>59</v>
      </c>
      <c r="K1890" s="14">
        <v>16.899999999999999</v>
      </c>
      <c r="L1890" s="14">
        <v>11</v>
      </c>
      <c r="M1890" s="14">
        <f t="shared" si="2635"/>
        <v>1.5363636363636362</v>
      </c>
      <c r="N1890" s="14">
        <v>45</v>
      </c>
      <c r="O1890" s="14" t="s">
        <v>34</v>
      </c>
      <c r="P1890" s="14">
        <v>15</v>
      </c>
      <c r="Q1890" s="16">
        <f t="shared" si="2717"/>
        <v>745.49999999999989</v>
      </c>
      <c r="R1890" s="16">
        <v>0</v>
      </c>
      <c r="S1890" s="16">
        <f t="shared" si="2718"/>
        <v>0</v>
      </c>
      <c r="T1890" s="16">
        <f t="shared" si="2719"/>
        <v>745.49999999999989</v>
      </c>
      <c r="U1890" s="16">
        <f t="shared" si="2720"/>
        <v>0</v>
      </c>
      <c r="V1890" s="16">
        <f t="shared" si="2721"/>
        <v>745.49999999999989</v>
      </c>
      <c r="W1890" s="16"/>
      <c r="X1890" s="17"/>
      <c r="Y1890" s="13"/>
      <c r="Z1890" s="13" t="s">
        <v>35</v>
      </c>
    </row>
    <row r="1891" spans="1:26" x14ac:dyDescent="0.25">
      <c r="A1891" s="11">
        <v>45342</v>
      </c>
      <c r="B1891" s="12" t="s">
        <v>4404</v>
      </c>
      <c r="C1891" s="12" t="s">
        <v>4405</v>
      </c>
      <c r="D1891" s="12" t="s">
        <v>2681</v>
      </c>
      <c r="E1891" s="12" t="s">
        <v>29</v>
      </c>
      <c r="F1891" s="12" t="s">
        <v>45</v>
      </c>
      <c r="G1891" s="13" t="s">
        <v>46</v>
      </c>
      <c r="H1891" s="13" t="s">
        <v>93</v>
      </c>
      <c r="I1891" s="13" t="s">
        <v>93</v>
      </c>
      <c r="J1891" s="13" t="s">
        <v>94</v>
      </c>
      <c r="K1891" s="14">
        <v>11.4</v>
      </c>
      <c r="L1891" s="14">
        <v>8</v>
      </c>
      <c r="M1891" s="14">
        <f t="shared" si="2635"/>
        <v>1.425</v>
      </c>
      <c r="N1891" s="14">
        <v>15</v>
      </c>
      <c r="O1891" s="14" t="s">
        <v>34</v>
      </c>
      <c r="P1891" s="14"/>
      <c r="Q1891" s="15">
        <f t="shared" ref="Q1891:Q1894" si="2722">+K1891*N1891</f>
        <v>171</v>
      </c>
      <c r="R1891" s="16">
        <v>0</v>
      </c>
      <c r="S1891" s="16">
        <f t="shared" si="2718"/>
        <v>0</v>
      </c>
      <c r="T1891" s="16">
        <f t="shared" si="2719"/>
        <v>171</v>
      </c>
      <c r="U1891" s="16">
        <f t="shared" si="2720"/>
        <v>0</v>
      </c>
      <c r="V1891" s="16">
        <f t="shared" ref="V1891:V1894" si="2723">+T1891-U1891</f>
        <v>171</v>
      </c>
      <c r="W1891" s="16"/>
      <c r="X1891" s="17"/>
      <c r="Y1891" s="13"/>
      <c r="Z1891" s="13" t="s">
        <v>35</v>
      </c>
    </row>
    <row r="1892" spans="1:26" x14ac:dyDescent="0.25">
      <c r="A1892" s="11">
        <v>45342</v>
      </c>
      <c r="B1892" s="12" t="s">
        <v>4406</v>
      </c>
      <c r="C1892" s="12" t="s">
        <v>4407</v>
      </c>
      <c r="D1892" s="12" t="s">
        <v>92</v>
      </c>
      <c r="E1892" s="12" t="s">
        <v>29</v>
      </c>
      <c r="F1892" s="12" t="s">
        <v>45</v>
      </c>
      <c r="G1892" s="13" t="s">
        <v>46</v>
      </c>
      <c r="H1892" s="13" t="s">
        <v>93</v>
      </c>
      <c r="I1892" s="13" t="s">
        <v>93</v>
      </c>
      <c r="J1892" s="13" t="s">
        <v>94</v>
      </c>
      <c r="K1892" s="14">
        <v>34.76</v>
      </c>
      <c r="L1892" s="14">
        <v>25</v>
      </c>
      <c r="M1892" s="14">
        <f t="shared" si="2635"/>
        <v>1.3903999999999999</v>
      </c>
      <c r="N1892" s="14">
        <v>15</v>
      </c>
      <c r="O1892" s="14" t="s">
        <v>34</v>
      </c>
      <c r="P1892" s="14"/>
      <c r="Q1892" s="15">
        <f t="shared" si="2722"/>
        <v>521.4</v>
      </c>
      <c r="R1892" s="16">
        <v>0</v>
      </c>
      <c r="S1892" s="16">
        <f t="shared" si="2718"/>
        <v>0</v>
      </c>
      <c r="T1892" s="16">
        <f t="shared" si="2719"/>
        <v>521.4</v>
      </c>
      <c r="U1892" s="16">
        <f t="shared" si="2720"/>
        <v>0</v>
      </c>
      <c r="V1892" s="16">
        <f t="shared" si="2723"/>
        <v>521.4</v>
      </c>
      <c r="W1892" s="16"/>
      <c r="X1892" s="17"/>
      <c r="Y1892" s="13"/>
      <c r="Z1892" s="13" t="s">
        <v>35</v>
      </c>
    </row>
    <row r="1893" spans="1:26" x14ac:dyDescent="0.25">
      <c r="A1893" s="11">
        <v>45342</v>
      </c>
      <c r="B1893" s="12" t="s">
        <v>4408</v>
      </c>
      <c r="C1893" s="12" t="s">
        <v>4409</v>
      </c>
      <c r="D1893" s="12" t="s">
        <v>104</v>
      </c>
      <c r="E1893" s="12" t="s">
        <v>29</v>
      </c>
      <c r="F1893" s="12" t="s">
        <v>45</v>
      </c>
      <c r="G1893" s="13" t="s">
        <v>46</v>
      </c>
      <c r="H1893" s="13" t="s">
        <v>93</v>
      </c>
      <c r="I1893" s="13" t="s">
        <v>93</v>
      </c>
      <c r="J1893" s="13" t="s">
        <v>94</v>
      </c>
      <c r="K1893" s="14">
        <v>35.979999999999997</v>
      </c>
      <c r="L1893" s="14">
        <v>25</v>
      </c>
      <c r="M1893" s="14">
        <f t="shared" si="2635"/>
        <v>1.4391999999999998</v>
      </c>
      <c r="N1893" s="14">
        <v>15</v>
      </c>
      <c r="O1893" s="14" t="s">
        <v>34</v>
      </c>
      <c r="P1893" s="14"/>
      <c r="Q1893" s="15">
        <f t="shared" si="2722"/>
        <v>539.69999999999993</v>
      </c>
      <c r="R1893" s="16">
        <v>0</v>
      </c>
      <c r="S1893" s="16">
        <f t="shared" si="2718"/>
        <v>0</v>
      </c>
      <c r="T1893" s="16">
        <f t="shared" si="2719"/>
        <v>539.69999999999993</v>
      </c>
      <c r="U1893" s="16">
        <f t="shared" si="2720"/>
        <v>0</v>
      </c>
      <c r="V1893" s="16">
        <f t="shared" si="2723"/>
        <v>539.69999999999993</v>
      </c>
      <c r="W1893" s="17"/>
      <c r="X1893" s="17"/>
      <c r="Y1893" s="13"/>
      <c r="Z1893" s="13" t="s">
        <v>35</v>
      </c>
    </row>
    <row r="1894" spans="1:26" x14ac:dyDescent="0.25">
      <c r="A1894" s="11">
        <v>45342</v>
      </c>
      <c r="B1894" s="12" t="s">
        <v>4410</v>
      </c>
      <c r="C1894" s="12" t="s">
        <v>4411</v>
      </c>
      <c r="D1894" s="12" t="s">
        <v>2681</v>
      </c>
      <c r="E1894" s="12" t="s">
        <v>29</v>
      </c>
      <c r="F1894" s="12" t="s">
        <v>45</v>
      </c>
      <c r="G1894" s="13" t="s">
        <v>46</v>
      </c>
      <c r="H1894" s="13" t="s">
        <v>93</v>
      </c>
      <c r="I1894" s="13" t="s">
        <v>93</v>
      </c>
      <c r="J1894" s="13" t="s">
        <v>94</v>
      </c>
      <c r="K1894" s="14">
        <v>12.4</v>
      </c>
      <c r="L1894" s="14">
        <v>8</v>
      </c>
      <c r="M1894" s="14">
        <f t="shared" si="2635"/>
        <v>1.55</v>
      </c>
      <c r="N1894" s="14">
        <v>15</v>
      </c>
      <c r="O1894" s="14" t="s">
        <v>34</v>
      </c>
      <c r="P1894" s="14"/>
      <c r="Q1894" s="15">
        <f t="shared" si="2722"/>
        <v>186</v>
      </c>
      <c r="R1894" s="16">
        <v>0</v>
      </c>
      <c r="S1894" s="16">
        <f t="shared" si="2718"/>
        <v>0</v>
      </c>
      <c r="T1894" s="16">
        <f t="shared" si="2719"/>
        <v>186</v>
      </c>
      <c r="U1894" s="16">
        <f t="shared" si="2720"/>
        <v>0</v>
      </c>
      <c r="V1894" s="16">
        <f t="shared" si="2723"/>
        <v>186</v>
      </c>
      <c r="W1894" s="17"/>
      <c r="X1894" s="17"/>
      <c r="Y1894" s="13"/>
      <c r="Z1894" s="13" t="s">
        <v>35</v>
      </c>
    </row>
    <row r="1895" spans="1:26" x14ac:dyDescent="0.25">
      <c r="A1895" s="11">
        <v>45342</v>
      </c>
      <c r="B1895" s="12" t="s">
        <v>4412</v>
      </c>
      <c r="C1895" s="12" t="s">
        <v>4413</v>
      </c>
      <c r="D1895" s="12" t="s">
        <v>848</v>
      </c>
      <c r="E1895" s="12" t="s">
        <v>29</v>
      </c>
      <c r="F1895" s="12">
        <v>2444</v>
      </c>
      <c r="G1895" s="13" t="s">
        <v>101</v>
      </c>
      <c r="H1895" s="13" t="s">
        <v>31</v>
      </c>
      <c r="I1895" s="13" t="s">
        <v>40</v>
      </c>
      <c r="J1895" s="13" t="s">
        <v>41</v>
      </c>
      <c r="K1895" s="14">
        <v>36.24</v>
      </c>
      <c r="L1895" s="14">
        <v>25</v>
      </c>
      <c r="M1895" s="14">
        <f t="shared" si="2635"/>
        <v>1.4496</v>
      </c>
      <c r="N1895" s="14">
        <v>45</v>
      </c>
      <c r="O1895" s="14" t="s">
        <v>34</v>
      </c>
      <c r="P1895" s="14"/>
      <c r="Q1895" s="15">
        <f>K1895*N1895</f>
        <v>1630.8000000000002</v>
      </c>
      <c r="R1895" s="16">
        <v>0</v>
      </c>
      <c r="S1895" s="16">
        <f>K1895*R1895</f>
        <v>0</v>
      </c>
      <c r="T1895" s="16">
        <f>Q1895-S1895</f>
        <v>1630.8000000000002</v>
      </c>
      <c r="U1895" s="16">
        <f>T1895*1</f>
        <v>1630.8000000000002</v>
      </c>
      <c r="V1895" s="16">
        <f>T1895-U1895</f>
        <v>0</v>
      </c>
      <c r="W1895" s="17"/>
      <c r="X1895" s="17"/>
      <c r="Y1895" s="13"/>
      <c r="Z1895" s="13" t="s">
        <v>35</v>
      </c>
    </row>
    <row r="1896" spans="1:26" x14ac:dyDescent="0.25">
      <c r="A1896" s="11">
        <v>45342</v>
      </c>
      <c r="B1896" s="12" t="s">
        <v>4414</v>
      </c>
      <c r="C1896" s="12" t="s">
        <v>4415</v>
      </c>
      <c r="D1896" s="12" t="s">
        <v>877</v>
      </c>
      <c r="E1896" s="12" t="s">
        <v>29</v>
      </c>
      <c r="F1896" s="12">
        <v>6585</v>
      </c>
      <c r="G1896" s="13" t="s">
        <v>101</v>
      </c>
      <c r="H1896" s="13" t="s">
        <v>31</v>
      </c>
      <c r="I1896" s="13" t="s">
        <v>58</v>
      </c>
      <c r="J1896" s="13" t="s">
        <v>59</v>
      </c>
      <c r="K1896" s="14">
        <v>36.92</v>
      </c>
      <c r="L1896" s="14">
        <v>25</v>
      </c>
      <c r="M1896" s="14">
        <f t="shared" si="2635"/>
        <v>1.4768000000000001</v>
      </c>
      <c r="N1896" s="14">
        <v>42</v>
      </c>
      <c r="O1896" s="14" t="s">
        <v>34</v>
      </c>
      <c r="P1896" s="14"/>
      <c r="Q1896" s="15">
        <f>K1896*N1896</f>
        <v>1550.64</v>
      </c>
      <c r="R1896" s="16">
        <v>0</v>
      </c>
      <c r="S1896" s="16">
        <f>K1896*R1896</f>
        <v>0</v>
      </c>
      <c r="T1896" s="16">
        <f>Q1896-S1896</f>
        <v>1550.64</v>
      </c>
      <c r="U1896" s="16">
        <f>T1896*1</f>
        <v>1550.64</v>
      </c>
      <c r="V1896" s="16">
        <f>T1896-U1896</f>
        <v>0</v>
      </c>
      <c r="W1896" s="16"/>
      <c r="X1896" s="17"/>
      <c r="Y1896" s="13"/>
      <c r="Z1896" s="13" t="s">
        <v>35</v>
      </c>
    </row>
    <row r="1897" spans="1:26" x14ac:dyDescent="0.25">
      <c r="A1897" s="11">
        <v>45342</v>
      </c>
      <c r="B1897" s="12" t="s">
        <v>4416</v>
      </c>
      <c r="C1897" s="12" t="s">
        <v>4417</v>
      </c>
      <c r="D1897" s="12" t="s">
        <v>2917</v>
      </c>
      <c r="E1897" s="12" t="s">
        <v>29</v>
      </c>
      <c r="F1897" s="12">
        <v>942</v>
      </c>
      <c r="G1897" s="13" t="s">
        <v>101</v>
      </c>
      <c r="H1897" s="13" t="s">
        <v>31</v>
      </c>
      <c r="I1897" s="13" t="s">
        <v>69</v>
      </c>
      <c r="J1897" s="13" t="s">
        <v>70</v>
      </c>
      <c r="K1897" s="14">
        <v>34.659999999999997</v>
      </c>
      <c r="L1897" s="14">
        <v>25</v>
      </c>
      <c r="M1897" s="14">
        <f t="shared" si="2635"/>
        <v>1.3863999999999999</v>
      </c>
      <c r="N1897" s="14">
        <v>46</v>
      </c>
      <c r="O1897" s="14" t="s">
        <v>34</v>
      </c>
      <c r="P1897" s="14"/>
      <c r="Q1897" s="15">
        <f>K1897*N1897</f>
        <v>1594.36</v>
      </c>
      <c r="R1897" s="16">
        <v>0</v>
      </c>
      <c r="S1897" s="16">
        <f>K1897*R1897</f>
        <v>0</v>
      </c>
      <c r="T1897" s="16">
        <f t="shared" ref="T1897:T1898" si="2724">Q1897-S1897</f>
        <v>1594.36</v>
      </c>
      <c r="U1897" s="16">
        <f t="shared" ref="U1897:U1898" si="2725">T1897*1</f>
        <v>1594.36</v>
      </c>
      <c r="V1897" s="16">
        <f t="shared" ref="V1897:V1898" si="2726">T1897-U1897</f>
        <v>0</v>
      </c>
      <c r="W1897" s="17"/>
      <c r="X1897" s="17"/>
      <c r="Y1897" s="13"/>
      <c r="Z1897" s="13" t="s">
        <v>35</v>
      </c>
    </row>
    <row r="1898" spans="1:26" x14ac:dyDescent="0.25">
      <c r="A1898" s="11">
        <v>45343</v>
      </c>
      <c r="B1898" s="12" t="s">
        <v>4418</v>
      </c>
      <c r="C1898" s="12" t="s">
        <v>4419</v>
      </c>
      <c r="D1898" s="12" t="s">
        <v>28</v>
      </c>
      <c r="E1898" s="12" t="s">
        <v>29</v>
      </c>
      <c r="F1898" s="12">
        <v>4396</v>
      </c>
      <c r="G1898" s="13" t="s">
        <v>30</v>
      </c>
      <c r="H1898" s="13" t="s">
        <v>31</v>
      </c>
      <c r="I1898" s="13" t="s">
        <v>40</v>
      </c>
      <c r="J1898" s="13" t="s">
        <v>41</v>
      </c>
      <c r="K1898" s="14">
        <v>36.74</v>
      </c>
      <c r="L1898" s="14">
        <v>25</v>
      </c>
      <c r="M1898" s="14">
        <f t="shared" si="2635"/>
        <v>1.4696</v>
      </c>
      <c r="N1898" s="14" t="s">
        <v>34</v>
      </c>
      <c r="O1898" s="14">
        <v>72</v>
      </c>
      <c r="P1898" s="14"/>
      <c r="Q1898" s="15">
        <f>+L1898*O1898</f>
        <v>1800</v>
      </c>
      <c r="R1898" s="16">
        <v>0</v>
      </c>
      <c r="S1898" s="16">
        <f>M1898*R1898</f>
        <v>0</v>
      </c>
      <c r="T1898" s="16">
        <f t="shared" si="2724"/>
        <v>1800</v>
      </c>
      <c r="U1898" s="16">
        <f t="shared" si="2725"/>
        <v>1800</v>
      </c>
      <c r="V1898" s="16">
        <f t="shared" si="2726"/>
        <v>0</v>
      </c>
      <c r="W1898" s="17"/>
      <c r="X1898" s="17"/>
      <c r="Y1898" s="13"/>
      <c r="Z1898" s="13" t="s">
        <v>35</v>
      </c>
    </row>
    <row r="1899" spans="1:26" x14ac:dyDescent="0.25">
      <c r="A1899" s="11">
        <v>45343</v>
      </c>
      <c r="B1899" s="12" t="s">
        <v>4420</v>
      </c>
      <c r="C1899" s="12" t="s">
        <v>4421</v>
      </c>
      <c r="D1899" s="12" t="s">
        <v>38</v>
      </c>
      <c r="E1899" s="12" t="s">
        <v>29</v>
      </c>
      <c r="F1899" s="12">
        <v>83401</v>
      </c>
      <c r="G1899" s="13" t="s">
        <v>39</v>
      </c>
      <c r="H1899" s="13" t="s">
        <v>31</v>
      </c>
      <c r="I1899" s="13" t="s">
        <v>58</v>
      </c>
      <c r="J1899" s="13" t="s">
        <v>59</v>
      </c>
      <c r="K1899" s="14">
        <v>40.4</v>
      </c>
      <c r="L1899" s="14">
        <v>25</v>
      </c>
      <c r="M1899" s="14">
        <f t="shared" si="2635"/>
        <v>1.6159999999999999</v>
      </c>
      <c r="N1899" s="14" t="s">
        <v>34</v>
      </c>
      <c r="O1899" s="14">
        <v>68</v>
      </c>
      <c r="P1899" s="14"/>
      <c r="Q1899" s="15">
        <f>+L1899*O1899</f>
        <v>1700</v>
      </c>
      <c r="R1899" s="16">
        <v>0</v>
      </c>
      <c r="S1899" s="16">
        <f>+L1899*R1899</f>
        <v>0</v>
      </c>
      <c r="T1899" s="16">
        <f>+Q1899-S1899</f>
        <v>1700</v>
      </c>
      <c r="U1899" s="16">
        <f>+T1899*0.75</f>
        <v>1275</v>
      </c>
      <c r="V1899" s="16">
        <f>+T1899-U1899</f>
        <v>425</v>
      </c>
      <c r="W1899" s="17"/>
      <c r="X1899" s="17"/>
      <c r="Y1899" s="13"/>
      <c r="Z1899" s="13" t="s">
        <v>35</v>
      </c>
    </row>
    <row r="1900" spans="1:26" x14ac:dyDescent="0.25">
      <c r="A1900" s="11">
        <v>45343</v>
      </c>
      <c r="B1900" s="12" t="s">
        <v>4422</v>
      </c>
      <c r="C1900" s="12" t="s">
        <v>4423</v>
      </c>
      <c r="D1900" s="12" t="s">
        <v>144</v>
      </c>
      <c r="E1900" s="12" t="s">
        <v>29</v>
      </c>
      <c r="F1900" s="12">
        <v>1848</v>
      </c>
      <c r="G1900" s="13" t="s">
        <v>145</v>
      </c>
      <c r="H1900" s="13" t="s">
        <v>31</v>
      </c>
      <c r="I1900" s="13" t="s">
        <v>69</v>
      </c>
      <c r="J1900" s="13" t="s">
        <v>70</v>
      </c>
      <c r="K1900" s="14">
        <v>37.979999999999997</v>
      </c>
      <c r="L1900" s="14">
        <v>25</v>
      </c>
      <c r="M1900" s="14">
        <f t="shared" si="2635"/>
        <v>1.5191999999999999</v>
      </c>
      <c r="N1900" s="14">
        <v>48</v>
      </c>
      <c r="O1900" s="14" t="s">
        <v>34</v>
      </c>
      <c r="P1900" s="14"/>
      <c r="Q1900" s="16">
        <f>K1900*N1900</f>
        <v>1823.04</v>
      </c>
      <c r="R1900" s="16">
        <v>0</v>
      </c>
      <c r="S1900" s="16">
        <f t="shared" ref="S1900" si="2727">K1900*R1900</f>
        <v>0</v>
      </c>
      <c r="T1900" s="16">
        <f t="shared" ref="T1900:T1905" si="2728">Q1900-S1900</f>
        <v>1823.04</v>
      </c>
      <c r="U1900" s="16">
        <f>T1900*1</f>
        <v>1823.04</v>
      </c>
      <c r="V1900" s="16">
        <f t="shared" ref="V1900:V1905" si="2729">T1900-U1900</f>
        <v>0</v>
      </c>
      <c r="W1900" s="16"/>
      <c r="X1900" s="17"/>
      <c r="Y1900" s="13"/>
      <c r="Z1900" s="13" t="s">
        <v>35</v>
      </c>
    </row>
    <row r="1901" spans="1:26" x14ac:dyDescent="0.25">
      <c r="A1901" s="11">
        <v>45343</v>
      </c>
      <c r="B1901" s="12" t="s">
        <v>4424</v>
      </c>
      <c r="C1901" s="12" t="s">
        <v>4425</v>
      </c>
      <c r="D1901" s="12" t="s">
        <v>3358</v>
      </c>
      <c r="E1901" s="12" t="s">
        <v>29</v>
      </c>
      <c r="F1901" s="12">
        <v>6517</v>
      </c>
      <c r="G1901" s="13" t="s">
        <v>101</v>
      </c>
      <c r="H1901" s="13" t="s">
        <v>31</v>
      </c>
      <c r="I1901" s="13" t="s">
        <v>40</v>
      </c>
      <c r="J1901" s="13" t="s">
        <v>41</v>
      </c>
      <c r="K1901" s="14">
        <v>34.619999999999997</v>
      </c>
      <c r="L1901" s="14">
        <v>25</v>
      </c>
      <c r="M1901" s="14">
        <f t="shared" si="2635"/>
        <v>1.3847999999999998</v>
      </c>
      <c r="N1901" s="14">
        <v>45</v>
      </c>
      <c r="O1901" s="14" t="s">
        <v>34</v>
      </c>
      <c r="P1901" s="14"/>
      <c r="Q1901" s="15">
        <f>K1901*N1901</f>
        <v>1557.8999999999999</v>
      </c>
      <c r="R1901" s="16">
        <v>0</v>
      </c>
      <c r="S1901" s="16">
        <f>K1901*R1901</f>
        <v>0</v>
      </c>
      <c r="T1901" s="16">
        <f t="shared" si="2728"/>
        <v>1557.8999999999999</v>
      </c>
      <c r="U1901" s="16">
        <f>T1901*1</f>
        <v>1557.8999999999999</v>
      </c>
      <c r="V1901" s="16">
        <f t="shared" si="2729"/>
        <v>0</v>
      </c>
      <c r="W1901" s="16"/>
      <c r="X1901" s="17"/>
      <c r="Y1901" s="13"/>
      <c r="Z1901" s="13" t="s">
        <v>35</v>
      </c>
    </row>
    <row r="1902" spans="1:26" x14ac:dyDescent="0.25">
      <c r="A1902" s="11">
        <v>45343</v>
      </c>
      <c r="B1902" s="12" t="s">
        <v>4426</v>
      </c>
      <c r="C1902" s="12" t="s">
        <v>4427</v>
      </c>
      <c r="D1902" s="12" t="s">
        <v>68</v>
      </c>
      <c r="E1902" s="12" t="s">
        <v>29</v>
      </c>
      <c r="F1902" s="12">
        <v>557</v>
      </c>
      <c r="G1902" s="13" t="s">
        <v>64</v>
      </c>
      <c r="H1902" s="13" t="s">
        <v>31</v>
      </c>
      <c r="I1902" s="13" t="s">
        <v>58</v>
      </c>
      <c r="J1902" s="13" t="s">
        <v>59</v>
      </c>
      <c r="K1902" s="14">
        <v>44.88</v>
      </c>
      <c r="L1902" s="14">
        <v>25</v>
      </c>
      <c r="M1902" s="14">
        <f t="shared" ref="M1902:M1965" si="2730">+K1902/L1902</f>
        <v>1.7952000000000001</v>
      </c>
      <c r="N1902" s="14" t="s">
        <v>34</v>
      </c>
      <c r="O1902" s="14">
        <v>68</v>
      </c>
      <c r="P1902" s="14"/>
      <c r="Q1902" s="15">
        <f>L1902*O1902</f>
        <v>1700</v>
      </c>
      <c r="R1902" s="16">
        <v>0</v>
      </c>
      <c r="S1902" s="16">
        <f>L1902*R1902</f>
        <v>0</v>
      </c>
      <c r="T1902" s="16">
        <f t="shared" si="2728"/>
        <v>1700</v>
      </c>
      <c r="U1902" s="16">
        <f>T1902*0</f>
        <v>0</v>
      </c>
      <c r="V1902" s="16">
        <f t="shared" si="2729"/>
        <v>1700</v>
      </c>
      <c r="W1902" s="16"/>
      <c r="X1902" s="17"/>
      <c r="Y1902" s="13"/>
      <c r="Z1902" s="13" t="s">
        <v>35</v>
      </c>
    </row>
    <row r="1903" spans="1:26" x14ac:dyDescent="0.25">
      <c r="A1903" s="11">
        <v>45343</v>
      </c>
      <c r="B1903" s="12" t="s">
        <v>4428</v>
      </c>
      <c r="C1903" s="12" t="s">
        <v>4429</v>
      </c>
      <c r="D1903" s="12" t="s">
        <v>62</v>
      </c>
      <c r="E1903" s="12" t="s">
        <v>29</v>
      </c>
      <c r="F1903" s="12">
        <v>540</v>
      </c>
      <c r="G1903" s="13" t="s">
        <v>64</v>
      </c>
      <c r="H1903" s="13" t="s">
        <v>31</v>
      </c>
      <c r="I1903" s="13" t="s">
        <v>40</v>
      </c>
      <c r="J1903" s="13" t="s">
        <v>41</v>
      </c>
      <c r="K1903" s="14">
        <v>38.479999999999997</v>
      </c>
      <c r="L1903" s="14">
        <v>25</v>
      </c>
      <c r="M1903" s="14">
        <f t="shared" si="2730"/>
        <v>1.5391999999999999</v>
      </c>
      <c r="N1903" s="14" t="s">
        <v>34</v>
      </c>
      <c r="O1903" s="14">
        <v>70</v>
      </c>
      <c r="P1903" s="14"/>
      <c r="Q1903" s="15">
        <f>L1903*O1903</f>
        <v>1750</v>
      </c>
      <c r="R1903" s="16">
        <v>0</v>
      </c>
      <c r="S1903" s="16">
        <f>L1903*R1903</f>
        <v>0</v>
      </c>
      <c r="T1903" s="16">
        <f t="shared" si="2728"/>
        <v>1750</v>
      </c>
      <c r="U1903" s="16">
        <f>T1903*0</f>
        <v>0</v>
      </c>
      <c r="V1903" s="16">
        <f t="shared" si="2729"/>
        <v>1750</v>
      </c>
      <c r="W1903" s="16"/>
      <c r="X1903" s="17"/>
      <c r="Y1903" s="13"/>
      <c r="Z1903" s="13" t="s">
        <v>35</v>
      </c>
    </row>
    <row r="1904" spans="1:26" x14ac:dyDescent="0.25">
      <c r="A1904" s="11">
        <v>45343</v>
      </c>
      <c r="B1904" s="12" t="s">
        <v>4430</v>
      </c>
      <c r="C1904" s="12" t="s">
        <v>4431</v>
      </c>
      <c r="D1904" s="12" t="s">
        <v>76</v>
      </c>
      <c r="E1904" s="12" t="s">
        <v>29</v>
      </c>
      <c r="F1904" s="12">
        <v>550</v>
      </c>
      <c r="G1904" s="13" t="s">
        <v>64</v>
      </c>
      <c r="H1904" s="13" t="s">
        <v>31</v>
      </c>
      <c r="I1904" s="13" t="s">
        <v>58</v>
      </c>
      <c r="J1904" s="13" t="s">
        <v>59</v>
      </c>
      <c r="K1904" s="14">
        <v>43.54</v>
      </c>
      <c r="L1904" s="14">
        <v>25</v>
      </c>
      <c r="M1904" s="14">
        <f t="shared" si="2730"/>
        <v>1.7416</v>
      </c>
      <c r="N1904" s="14" t="s">
        <v>34</v>
      </c>
      <c r="O1904" s="14">
        <v>68</v>
      </c>
      <c r="P1904" s="14"/>
      <c r="Q1904" s="15">
        <f>L1904*O1904</f>
        <v>1700</v>
      </c>
      <c r="R1904" s="16">
        <v>0</v>
      </c>
      <c r="S1904" s="16">
        <f>L1904*R1904</f>
        <v>0</v>
      </c>
      <c r="T1904" s="16">
        <f t="shared" si="2728"/>
        <v>1700</v>
      </c>
      <c r="U1904" s="16">
        <f>T1904*0</f>
        <v>0</v>
      </c>
      <c r="V1904" s="16">
        <f t="shared" si="2729"/>
        <v>1700</v>
      </c>
      <c r="W1904" s="16"/>
      <c r="X1904" s="17"/>
      <c r="Y1904" s="13"/>
      <c r="Z1904" s="13" t="s">
        <v>35</v>
      </c>
    </row>
    <row r="1905" spans="1:26" x14ac:dyDescent="0.25">
      <c r="A1905" s="11">
        <v>45343</v>
      </c>
      <c r="B1905" s="12" t="s">
        <v>4432</v>
      </c>
      <c r="C1905" s="12" t="s">
        <v>4433</v>
      </c>
      <c r="D1905" s="12" t="s">
        <v>1784</v>
      </c>
      <c r="E1905" s="12" t="s">
        <v>29</v>
      </c>
      <c r="F1905" s="12">
        <v>126</v>
      </c>
      <c r="G1905" s="13" t="s">
        <v>1036</v>
      </c>
      <c r="H1905" s="13" t="s">
        <v>31</v>
      </c>
      <c r="I1905" s="13" t="s">
        <v>58</v>
      </c>
      <c r="J1905" s="13" t="s">
        <v>59</v>
      </c>
      <c r="K1905" s="14">
        <v>45.92</v>
      </c>
      <c r="L1905" s="14">
        <v>28</v>
      </c>
      <c r="M1905" s="14">
        <f t="shared" si="2730"/>
        <v>1.6400000000000001</v>
      </c>
      <c r="N1905" s="14" t="s">
        <v>34</v>
      </c>
      <c r="O1905" s="14">
        <v>70</v>
      </c>
      <c r="P1905" s="14"/>
      <c r="Q1905" s="15">
        <f>L1905*O1905</f>
        <v>1960</v>
      </c>
      <c r="R1905" s="16">
        <v>0</v>
      </c>
      <c r="S1905" s="16">
        <f>L1905*R1905</f>
        <v>0</v>
      </c>
      <c r="T1905" s="16">
        <f t="shared" si="2728"/>
        <v>1960</v>
      </c>
      <c r="U1905" s="16">
        <f>T1905*1</f>
        <v>1960</v>
      </c>
      <c r="V1905" s="16">
        <f t="shared" si="2729"/>
        <v>0</v>
      </c>
      <c r="W1905" s="17"/>
      <c r="X1905" s="17"/>
      <c r="Y1905" s="13"/>
      <c r="Z1905" s="13" t="s">
        <v>35</v>
      </c>
    </row>
    <row r="1906" spans="1:26" x14ac:dyDescent="0.25">
      <c r="A1906" s="11">
        <v>45343</v>
      </c>
      <c r="B1906" s="12" t="s">
        <v>4434</v>
      </c>
      <c r="C1906" s="12" t="s">
        <v>4435</v>
      </c>
      <c r="D1906" s="12" t="s">
        <v>104</v>
      </c>
      <c r="E1906" s="12" t="s">
        <v>29</v>
      </c>
      <c r="F1906" s="12" t="s">
        <v>45</v>
      </c>
      <c r="G1906" s="13" t="s">
        <v>46</v>
      </c>
      <c r="H1906" s="13" t="s">
        <v>93</v>
      </c>
      <c r="I1906" s="13" t="s">
        <v>93</v>
      </c>
      <c r="J1906" s="13" t="s">
        <v>94</v>
      </c>
      <c r="K1906" s="14">
        <v>35.28</v>
      </c>
      <c r="L1906" s="14">
        <v>25</v>
      </c>
      <c r="M1906" s="14">
        <f t="shared" si="2730"/>
        <v>1.4112</v>
      </c>
      <c r="N1906" s="14">
        <v>15</v>
      </c>
      <c r="O1906" s="14" t="s">
        <v>34</v>
      </c>
      <c r="P1906" s="14"/>
      <c r="Q1906" s="15">
        <f t="shared" ref="Q1906" si="2731">+K1906*N1906</f>
        <v>529.20000000000005</v>
      </c>
      <c r="R1906" s="16">
        <v>0</v>
      </c>
      <c r="S1906" s="16">
        <f t="shared" ref="S1906" si="2732">+K1906*R1906</f>
        <v>0</v>
      </c>
      <c r="T1906" s="16">
        <f t="shared" ref="T1906" si="2733">+Q1906-S1906</f>
        <v>529.20000000000005</v>
      </c>
      <c r="U1906" s="16">
        <f>+T1906*0</f>
        <v>0</v>
      </c>
      <c r="V1906" s="16">
        <f>+T1906-U1906</f>
        <v>529.20000000000005</v>
      </c>
      <c r="W1906" s="17"/>
      <c r="X1906" s="17"/>
      <c r="Y1906" s="13"/>
      <c r="Z1906" s="13" t="s">
        <v>35</v>
      </c>
    </row>
    <row r="1907" spans="1:26" x14ac:dyDescent="0.25">
      <c r="A1907" s="11">
        <v>45343</v>
      </c>
      <c r="B1907" s="12" t="s">
        <v>4436</v>
      </c>
      <c r="C1907" s="12" t="s">
        <v>4437</v>
      </c>
      <c r="D1907" s="12" t="s">
        <v>353</v>
      </c>
      <c r="E1907" s="12" t="s">
        <v>29</v>
      </c>
      <c r="F1907" s="12">
        <v>636</v>
      </c>
      <c r="G1907" s="13" t="s">
        <v>101</v>
      </c>
      <c r="H1907" s="13" t="s">
        <v>31</v>
      </c>
      <c r="I1907" s="13" t="s">
        <v>40</v>
      </c>
      <c r="J1907" s="13" t="s">
        <v>41</v>
      </c>
      <c r="K1907" s="14">
        <v>31.68</v>
      </c>
      <c r="L1907" s="14">
        <v>25</v>
      </c>
      <c r="M1907" s="14">
        <f t="shared" si="2730"/>
        <v>1.2671999999999999</v>
      </c>
      <c r="N1907" s="14">
        <v>45</v>
      </c>
      <c r="O1907" s="14" t="s">
        <v>34</v>
      </c>
      <c r="P1907" s="14"/>
      <c r="Q1907" s="15">
        <f t="shared" ref="Q1907:Q1908" si="2734">K1907*N1907</f>
        <v>1425.6</v>
      </c>
      <c r="R1907" s="16">
        <v>0</v>
      </c>
      <c r="S1907" s="16">
        <f t="shared" ref="S1907:S1909" si="2735">K1907*R1907</f>
        <v>0</v>
      </c>
      <c r="T1907" s="16">
        <f t="shared" ref="T1907:T1908" si="2736">Q1907-S1907</f>
        <v>1425.6</v>
      </c>
      <c r="U1907" s="16">
        <f t="shared" ref="U1907:U1908" si="2737">T1907*1</f>
        <v>1425.6</v>
      </c>
      <c r="V1907" s="16">
        <f t="shared" ref="V1907:V1908" si="2738">T1907-U1907</f>
        <v>0</v>
      </c>
      <c r="W1907" s="16"/>
      <c r="X1907" s="17"/>
      <c r="Y1907" s="13"/>
      <c r="Z1907" s="13" t="s">
        <v>35</v>
      </c>
    </row>
    <row r="1908" spans="1:26" x14ac:dyDescent="0.25">
      <c r="A1908" s="11">
        <v>45343</v>
      </c>
      <c r="B1908" s="12" t="s">
        <v>4438</v>
      </c>
      <c r="C1908" s="12" t="s">
        <v>4439</v>
      </c>
      <c r="D1908" s="12" t="s">
        <v>394</v>
      </c>
      <c r="E1908" s="12" t="s">
        <v>29</v>
      </c>
      <c r="F1908" s="12">
        <v>6836</v>
      </c>
      <c r="G1908" s="13" t="s">
        <v>101</v>
      </c>
      <c r="H1908" s="13" t="s">
        <v>31</v>
      </c>
      <c r="I1908" s="13" t="s">
        <v>40</v>
      </c>
      <c r="J1908" s="13" t="s">
        <v>41</v>
      </c>
      <c r="K1908" s="14">
        <v>33</v>
      </c>
      <c r="L1908" s="14">
        <v>25</v>
      </c>
      <c r="M1908" s="14">
        <f t="shared" si="2730"/>
        <v>1.32</v>
      </c>
      <c r="N1908" s="14">
        <v>45</v>
      </c>
      <c r="O1908" s="14" t="s">
        <v>34</v>
      </c>
      <c r="P1908" s="14"/>
      <c r="Q1908" s="15">
        <f t="shared" si="2734"/>
        <v>1485</v>
      </c>
      <c r="R1908" s="16">
        <v>0</v>
      </c>
      <c r="S1908" s="16">
        <f t="shared" si="2735"/>
        <v>0</v>
      </c>
      <c r="T1908" s="16">
        <f t="shared" si="2736"/>
        <v>1485</v>
      </c>
      <c r="U1908" s="16">
        <f t="shared" si="2737"/>
        <v>1485</v>
      </c>
      <c r="V1908" s="16">
        <f t="shared" si="2738"/>
        <v>0</v>
      </c>
      <c r="W1908" s="16"/>
      <c r="X1908" s="17"/>
      <c r="Y1908" s="13"/>
      <c r="Z1908" s="13" t="s">
        <v>35</v>
      </c>
    </row>
    <row r="1909" spans="1:26" x14ac:dyDescent="0.25">
      <c r="A1909" s="11">
        <v>45343</v>
      </c>
      <c r="B1909" s="12" t="s">
        <v>4440</v>
      </c>
      <c r="C1909" s="12" t="s">
        <v>4441</v>
      </c>
      <c r="D1909" s="12" t="s">
        <v>410</v>
      </c>
      <c r="E1909" s="12" t="s">
        <v>29</v>
      </c>
      <c r="F1909" s="12">
        <v>1849</v>
      </c>
      <c r="G1909" s="13" t="s">
        <v>145</v>
      </c>
      <c r="H1909" s="13" t="s">
        <v>31</v>
      </c>
      <c r="I1909" s="13" t="s">
        <v>58</v>
      </c>
      <c r="J1909" s="13" t="s">
        <v>59</v>
      </c>
      <c r="K1909" s="14">
        <v>42.32</v>
      </c>
      <c r="L1909" s="14">
        <v>25</v>
      </c>
      <c r="M1909" s="14">
        <f t="shared" si="2730"/>
        <v>1.6928000000000001</v>
      </c>
      <c r="N1909" s="14">
        <v>43</v>
      </c>
      <c r="O1909" s="14" t="s">
        <v>34</v>
      </c>
      <c r="P1909" s="14"/>
      <c r="Q1909" s="16">
        <f>K1909*N1909</f>
        <v>1819.76</v>
      </c>
      <c r="R1909" s="16">
        <v>0</v>
      </c>
      <c r="S1909" s="16">
        <f t="shared" si="2735"/>
        <v>0</v>
      </c>
      <c r="T1909" s="16">
        <f>Q1909-S1909</f>
        <v>1819.76</v>
      </c>
      <c r="U1909" s="16">
        <f>T1909*1</f>
        <v>1819.76</v>
      </c>
      <c r="V1909" s="16">
        <f>T1909-U1909</f>
        <v>0</v>
      </c>
      <c r="W1909" s="16"/>
      <c r="X1909" s="17"/>
      <c r="Y1909" s="13"/>
      <c r="Z1909" s="13" t="s">
        <v>35</v>
      </c>
    </row>
    <row r="1910" spans="1:26" x14ac:dyDescent="0.25">
      <c r="A1910" s="11">
        <v>45343</v>
      </c>
      <c r="B1910" s="12" t="s">
        <v>4442</v>
      </c>
      <c r="C1910" s="12" t="s">
        <v>4443</v>
      </c>
      <c r="D1910" s="12" t="s">
        <v>2681</v>
      </c>
      <c r="E1910" s="12" t="s">
        <v>29</v>
      </c>
      <c r="F1910" s="12" t="s">
        <v>45</v>
      </c>
      <c r="G1910" s="13" t="s">
        <v>46</v>
      </c>
      <c r="H1910" s="13" t="s">
        <v>93</v>
      </c>
      <c r="I1910" s="13" t="s">
        <v>93</v>
      </c>
      <c r="J1910" s="13" t="s">
        <v>94</v>
      </c>
      <c r="K1910" s="14">
        <v>12.04</v>
      </c>
      <c r="L1910" s="14">
        <v>7</v>
      </c>
      <c r="M1910" s="14">
        <f t="shared" si="2730"/>
        <v>1.72</v>
      </c>
      <c r="N1910" s="14">
        <v>15</v>
      </c>
      <c r="O1910" s="14" t="s">
        <v>34</v>
      </c>
      <c r="P1910" s="14"/>
      <c r="Q1910" s="15">
        <f t="shared" ref="Q1910:Q1911" si="2739">+K1910*N1910</f>
        <v>180.6</v>
      </c>
      <c r="R1910" s="16">
        <v>0</v>
      </c>
      <c r="S1910" s="16">
        <f t="shared" ref="S1910:S1911" si="2740">+K1910*R1910</f>
        <v>0</v>
      </c>
      <c r="T1910" s="16">
        <f t="shared" ref="T1910:T1911" si="2741">+Q1910-S1910</f>
        <v>180.6</v>
      </c>
      <c r="U1910" s="16">
        <f>+T1910*0</f>
        <v>0</v>
      </c>
      <c r="V1910" s="16">
        <f>+T1910-U1910</f>
        <v>180.6</v>
      </c>
      <c r="W1910" s="17"/>
      <c r="X1910" s="17"/>
      <c r="Y1910" s="13"/>
      <c r="Z1910" s="13" t="s">
        <v>35</v>
      </c>
    </row>
    <row r="1911" spans="1:26" x14ac:dyDescent="0.25">
      <c r="A1911" s="11">
        <v>45343</v>
      </c>
      <c r="B1911" s="12" t="s">
        <v>4444</v>
      </c>
      <c r="C1911" s="12" t="s">
        <v>4445</v>
      </c>
      <c r="D1911" s="12" t="s">
        <v>107</v>
      </c>
      <c r="E1911" s="12" t="s">
        <v>29</v>
      </c>
      <c r="F1911" s="12" t="s">
        <v>45</v>
      </c>
      <c r="G1911" s="13" t="s">
        <v>46</v>
      </c>
      <c r="H1911" s="13" t="s">
        <v>31</v>
      </c>
      <c r="I1911" s="13" t="s">
        <v>40</v>
      </c>
      <c r="J1911" s="13" t="s">
        <v>41</v>
      </c>
      <c r="K1911" s="14">
        <v>7.5</v>
      </c>
      <c r="L1911" s="14">
        <v>5</v>
      </c>
      <c r="M1911" s="14">
        <f t="shared" si="2730"/>
        <v>1.5</v>
      </c>
      <c r="N1911" s="14">
        <v>46</v>
      </c>
      <c r="O1911" s="14" t="s">
        <v>34</v>
      </c>
      <c r="P1911" s="14"/>
      <c r="Q1911" s="15">
        <f t="shared" si="2739"/>
        <v>345</v>
      </c>
      <c r="R1911" s="16">
        <v>0</v>
      </c>
      <c r="S1911" s="16">
        <f t="shared" si="2740"/>
        <v>0</v>
      </c>
      <c r="T1911" s="16">
        <f t="shared" si="2741"/>
        <v>345</v>
      </c>
      <c r="U1911" s="16">
        <f t="shared" ref="U1911" si="2742">+T1911*0</f>
        <v>0</v>
      </c>
      <c r="V1911" s="16">
        <f>+T1911-U1911</f>
        <v>345</v>
      </c>
      <c r="W1911" s="17"/>
      <c r="X1911" s="17"/>
      <c r="Y1911" s="13"/>
      <c r="Z1911" s="13" t="s">
        <v>35</v>
      </c>
    </row>
    <row r="1912" spans="1:26" x14ac:dyDescent="0.25">
      <c r="A1912" s="11">
        <v>45343</v>
      </c>
      <c r="B1912" s="12" t="s">
        <v>4446</v>
      </c>
      <c r="C1912" s="12" t="s">
        <v>4447</v>
      </c>
      <c r="D1912" s="12" t="s">
        <v>100</v>
      </c>
      <c r="E1912" s="12" t="s">
        <v>29</v>
      </c>
      <c r="F1912" s="12">
        <v>716</v>
      </c>
      <c r="G1912" s="13" t="s">
        <v>101</v>
      </c>
      <c r="H1912" s="13" t="s">
        <v>31</v>
      </c>
      <c r="I1912" s="13" t="s">
        <v>69</v>
      </c>
      <c r="J1912" s="13" t="s">
        <v>70</v>
      </c>
      <c r="K1912" s="14">
        <v>35.700000000000003</v>
      </c>
      <c r="L1912" s="14">
        <v>25</v>
      </c>
      <c r="M1912" s="14">
        <f t="shared" si="2730"/>
        <v>1.4280000000000002</v>
      </c>
      <c r="N1912" s="14">
        <v>46</v>
      </c>
      <c r="O1912" s="14" t="s">
        <v>34</v>
      </c>
      <c r="P1912" s="14"/>
      <c r="Q1912" s="15">
        <f>K1912*N1912</f>
        <v>1642.2</v>
      </c>
      <c r="R1912" s="16">
        <v>0</v>
      </c>
      <c r="S1912" s="16">
        <f>K1912*R1912</f>
        <v>0</v>
      </c>
      <c r="T1912" s="16">
        <f t="shared" ref="T1912" si="2743">Q1912-S1912</f>
        <v>1642.2</v>
      </c>
      <c r="U1912" s="16">
        <f t="shared" ref="U1912" si="2744">T1912*1</f>
        <v>1642.2</v>
      </c>
      <c r="V1912" s="16">
        <f t="shared" ref="V1912" si="2745">T1912-U1912</f>
        <v>0</v>
      </c>
      <c r="W1912" s="17"/>
      <c r="X1912" s="17"/>
      <c r="Y1912" s="13"/>
      <c r="Z1912" s="13" t="s">
        <v>35</v>
      </c>
    </row>
    <row r="1913" spans="1:26" x14ac:dyDescent="0.25">
      <c r="A1913" s="11">
        <v>45343</v>
      </c>
      <c r="B1913" s="12" t="s">
        <v>4448</v>
      </c>
      <c r="C1913" s="12" t="s">
        <v>4449</v>
      </c>
      <c r="D1913" s="12" t="s">
        <v>38</v>
      </c>
      <c r="E1913" s="12" t="s">
        <v>29</v>
      </c>
      <c r="F1913" s="12">
        <v>83402</v>
      </c>
      <c r="G1913" s="13" t="s">
        <v>39</v>
      </c>
      <c r="H1913" s="13" t="s">
        <v>31</v>
      </c>
      <c r="I1913" s="13" t="s">
        <v>40</v>
      </c>
      <c r="J1913" s="13" t="s">
        <v>41</v>
      </c>
      <c r="K1913" s="14">
        <v>38.26</v>
      </c>
      <c r="L1913" s="14">
        <v>25</v>
      </c>
      <c r="M1913" s="14">
        <f t="shared" si="2730"/>
        <v>1.5304</v>
      </c>
      <c r="N1913" s="14" t="s">
        <v>34</v>
      </c>
      <c r="O1913" s="14">
        <v>68</v>
      </c>
      <c r="P1913" s="14"/>
      <c r="Q1913" s="15">
        <f>+L1913*O1913</f>
        <v>1700</v>
      </c>
      <c r="R1913" s="16">
        <v>0</v>
      </c>
      <c r="S1913" s="16">
        <f>+L1913*R1913</f>
        <v>0</v>
      </c>
      <c r="T1913" s="16">
        <f>+Q1913-S1913</f>
        <v>1700</v>
      </c>
      <c r="U1913" s="16">
        <f>+T1913*0.75</f>
        <v>1275</v>
      </c>
      <c r="V1913" s="16">
        <f t="shared" ref="V1913" si="2746">+T1913-U1913</f>
        <v>425</v>
      </c>
      <c r="W1913" s="17"/>
      <c r="X1913" s="17"/>
      <c r="Y1913" s="13"/>
      <c r="Z1913" s="13" t="s">
        <v>35</v>
      </c>
    </row>
    <row r="1914" spans="1:26" x14ac:dyDescent="0.25">
      <c r="A1914" s="11">
        <v>45343</v>
      </c>
      <c r="B1914" s="12" t="s">
        <v>4450</v>
      </c>
      <c r="C1914" s="12" t="s">
        <v>4451</v>
      </c>
      <c r="D1914" s="12" t="s">
        <v>462</v>
      </c>
      <c r="E1914" s="12" t="s">
        <v>111</v>
      </c>
      <c r="F1914" s="12" t="s">
        <v>45</v>
      </c>
      <c r="G1914" s="13" t="s">
        <v>46</v>
      </c>
      <c r="H1914" s="13" t="s">
        <v>31</v>
      </c>
      <c r="I1914" s="13" t="s">
        <v>58</v>
      </c>
      <c r="J1914" s="13" t="s">
        <v>59</v>
      </c>
      <c r="K1914" s="14">
        <v>16.96</v>
      </c>
      <c r="L1914" s="14">
        <v>10</v>
      </c>
      <c r="M1914" s="14">
        <f t="shared" si="2730"/>
        <v>1.6960000000000002</v>
      </c>
      <c r="N1914" s="14">
        <v>45</v>
      </c>
      <c r="O1914" s="14" t="s">
        <v>34</v>
      </c>
      <c r="P1914" s="14">
        <v>15</v>
      </c>
      <c r="Q1914" s="16">
        <f t="shared" ref="Q1914:Q1915" si="2747">(+K1914*N1914)-P1914</f>
        <v>748.2</v>
      </c>
      <c r="R1914" s="16">
        <v>0</v>
      </c>
      <c r="S1914" s="16">
        <f t="shared" ref="S1914:S1916" si="2748">+K1914*R1914</f>
        <v>0</v>
      </c>
      <c r="T1914" s="16">
        <f t="shared" ref="T1914:T1916" si="2749">+Q1914-S1914</f>
        <v>748.2</v>
      </c>
      <c r="U1914" s="16">
        <f t="shared" ref="U1914:U1916" si="2750">+T1914*0</f>
        <v>0</v>
      </c>
      <c r="V1914" s="16">
        <f t="shared" ref="V1914:V1915" si="2751">T1914-U1914</f>
        <v>748.2</v>
      </c>
      <c r="W1914" s="16"/>
      <c r="X1914" s="17"/>
      <c r="Y1914" s="13"/>
      <c r="Z1914" s="13" t="s">
        <v>35</v>
      </c>
    </row>
    <row r="1915" spans="1:26" x14ac:dyDescent="0.25">
      <c r="A1915" s="11">
        <v>45343</v>
      </c>
      <c r="B1915" s="12" t="s">
        <v>4452</v>
      </c>
      <c r="C1915" s="12" t="s">
        <v>4453</v>
      </c>
      <c r="D1915" s="12" t="s">
        <v>1582</v>
      </c>
      <c r="E1915" s="12" t="s">
        <v>29</v>
      </c>
      <c r="F1915" s="12" t="s">
        <v>45</v>
      </c>
      <c r="G1915" s="13" t="s">
        <v>46</v>
      </c>
      <c r="H1915" s="13" t="s">
        <v>31</v>
      </c>
      <c r="I1915" s="13" t="s">
        <v>58</v>
      </c>
      <c r="J1915" s="13" t="s">
        <v>59</v>
      </c>
      <c r="K1915" s="14">
        <v>9.68</v>
      </c>
      <c r="L1915" s="14">
        <v>6</v>
      </c>
      <c r="M1915" s="14">
        <f t="shared" si="2730"/>
        <v>1.6133333333333333</v>
      </c>
      <c r="N1915" s="14">
        <v>45</v>
      </c>
      <c r="O1915" s="14" t="s">
        <v>34</v>
      </c>
      <c r="P1915" s="14"/>
      <c r="Q1915" s="16">
        <f t="shared" si="2747"/>
        <v>435.59999999999997</v>
      </c>
      <c r="R1915" s="16">
        <v>0</v>
      </c>
      <c r="S1915" s="16">
        <f t="shared" si="2748"/>
        <v>0</v>
      </c>
      <c r="T1915" s="16">
        <f t="shared" si="2749"/>
        <v>435.59999999999997</v>
      </c>
      <c r="U1915" s="16">
        <f t="shared" si="2750"/>
        <v>0</v>
      </c>
      <c r="V1915" s="16">
        <f t="shared" si="2751"/>
        <v>435.59999999999997</v>
      </c>
      <c r="W1915" s="17"/>
      <c r="X1915" s="17"/>
      <c r="Y1915" s="13"/>
      <c r="Z1915" s="13" t="s">
        <v>35</v>
      </c>
    </row>
    <row r="1916" spans="1:26" x14ac:dyDescent="0.25">
      <c r="A1916" s="11">
        <v>45343</v>
      </c>
      <c r="B1916" s="12" t="s">
        <v>4454</v>
      </c>
      <c r="C1916" s="12" t="s">
        <v>4455</v>
      </c>
      <c r="D1916" s="12" t="s">
        <v>107</v>
      </c>
      <c r="E1916" s="12" t="s">
        <v>29</v>
      </c>
      <c r="F1916" s="12" t="s">
        <v>45</v>
      </c>
      <c r="G1916" s="13" t="s">
        <v>46</v>
      </c>
      <c r="H1916" s="13" t="s">
        <v>31</v>
      </c>
      <c r="I1916" s="13" t="s">
        <v>40</v>
      </c>
      <c r="J1916" s="13" t="s">
        <v>41</v>
      </c>
      <c r="K1916" s="14">
        <v>8.0399999999999991</v>
      </c>
      <c r="L1916" s="14">
        <v>5</v>
      </c>
      <c r="M1916" s="14">
        <f t="shared" si="2730"/>
        <v>1.6079999999999999</v>
      </c>
      <c r="N1916" s="14">
        <v>46</v>
      </c>
      <c r="O1916" s="14" t="s">
        <v>34</v>
      </c>
      <c r="P1916" s="14"/>
      <c r="Q1916" s="15">
        <f t="shared" ref="Q1916" si="2752">+K1916*N1916</f>
        <v>369.84</v>
      </c>
      <c r="R1916" s="16">
        <v>0</v>
      </c>
      <c r="S1916" s="16">
        <f t="shared" si="2748"/>
        <v>0</v>
      </c>
      <c r="T1916" s="16">
        <f t="shared" si="2749"/>
        <v>369.84</v>
      </c>
      <c r="U1916" s="16">
        <f t="shared" si="2750"/>
        <v>0</v>
      </c>
      <c r="V1916" s="16">
        <f>+T1916-U1916</f>
        <v>369.84</v>
      </c>
      <c r="W1916" s="16"/>
      <c r="X1916" s="17"/>
      <c r="Y1916" s="13"/>
      <c r="Z1916" s="13" t="s">
        <v>35</v>
      </c>
    </row>
    <row r="1917" spans="1:26" x14ac:dyDescent="0.25">
      <c r="A1917" s="11">
        <v>45343</v>
      </c>
      <c r="B1917" s="12" t="s">
        <v>4456</v>
      </c>
      <c r="C1917" s="12" t="s">
        <v>4457</v>
      </c>
      <c r="D1917" s="12" t="s">
        <v>1848</v>
      </c>
      <c r="E1917" s="12" t="s">
        <v>29</v>
      </c>
      <c r="F1917" s="12">
        <v>2491</v>
      </c>
      <c r="G1917" s="13" t="s">
        <v>101</v>
      </c>
      <c r="H1917" s="13" t="s">
        <v>31</v>
      </c>
      <c r="I1917" s="13" t="s">
        <v>58</v>
      </c>
      <c r="J1917" s="13" t="s">
        <v>59</v>
      </c>
      <c r="K1917" s="14">
        <v>36.78</v>
      </c>
      <c r="L1917" s="14">
        <v>25</v>
      </c>
      <c r="M1917" s="14">
        <f t="shared" si="2730"/>
        <v>1.4712000000000001</v>
      </c>
      <c r="N1917" s="14">
        <v>42</v>
      </c>
      <c r="O1917" s="14" t="s">
        <v>34</v>
      </c>
      <c r="P1917" s="14"/>
      <c r="Q1917" s="15">
        <f>K1917*N1917</f>
        <v>1544.76</v>
      </c>
      <c r="R1917" s="16">
        <v>0</v>
      </c>
      <c r="S1917" s="16">
        <f>K1917*R1917</f>
        <v>0</v>
      </c>
      <c r="T1917" s="16">
        <f>Q1917-S1917</f>
        <v>1544.76</v>
      </c>
      <c r="U1917" s="16">
        <f>T1917*1</f>
        <v>1544.76</v>
      </c>
      <c r="V1917" s="16">
        <f>T1917-U1917</f>
        <v>0</v>
      </c>
      <c r="W1917" s="16"/>
      <c r="X1917" s="17"/>
      <c r="Y1917" s="13"/>
      <c r="Z1917" s="13" t="s">
        <v>35</v>
      </c>
    </row>
    <row r="1918" spans="1:26" x14ac:dyDescent="0.25">
      <c r="A1918" s="11">
        <v>45343</v>
      </c>
      <c r="B1918" s="12" t="s">
        <v>4458</v>
      </c>
      <c r="C1918" s="12" t="s">
        <v>4459</v>
      </c>
      <c r="D1918" s="12" t="s">
        <v>175</v>
      </c>
      <c r="E1918" s="12" t="s">
        <v>29</v>
      </c>
      <c r="F1918" s="12">
        <v>2014</v>
      </c>
      <c r="G1918" s="13" t="s">
        <v>176</v>
      </c>
      <c r="H1918" s="13" t="s">
        <v>31</v>
      </c>
      <c r="I1918" s="13" t="s">
        <v>58</v>
      </c>
      <c r="J1918" s="13" t="s">
        <v>59</v>
      </c>
      <c r="K1918" s="14">
        <v>42.98</v>
      </c>
      <c r="L1918" s="14">
        <v>25</v>
      </c>
      <c r="M1918" s="14">
        <f t="shared" si="2730"/>
        <v>1.7191999999999998</v>
      </c>
      <c r="N1918" s="14" t="s">
        <v>34</v>
      </c>
      <c r="O1918" s="14">
        <v>68</v>
      </c>
      <c r="P1918" s="14"/>
      <c r="Q1918" s="15">
        <f>L1918*O1918</f>
        <v>1700</v>
      </c>
      <c r="R1918" s="16">
        <v>0</v>
      </c>
      <c r="S1918" s="16">
        <f>L1918*R1918</f>
        <v>0</v>
      </c>
      <c r="T1918" s="16">
        <f t="shared" ref="T1918" si="2753">Q1918-S1918</f>
        <v>1700</v>
      </c>
      <c r="U1918" s="16">
        <f>T1918*0</f>
        <v>0</v>
      </c>
      <c r="V1918" s="16">
        <f t="shared" ref="V1918" si="2754">T1918-U1918</f>
        <v>1700</v>
      </c>
      <c r="W1918" s="16"/>
      <c r="X1918" s="17"/>
      <c r="Y1918" s="13"/>
      <c r="Z1918" s="13" t="s">
        <v>35</v>
      </c>
    </row>
    <row r="1919" spans="1:26" x14ac:dyDescent="0.25">
      <c r="A1919" s="11">
        <v>45343</v>
      </c>
      <c r="B1919" s="12" t="s">
        <v>4460</v>
      </c>
      <c r="C1919" s="12" t="s">
        <v>4461</v>
      </c>
      <c r="D1919" s="12" t="s">
        <v>3358</v>
      </c>
      <c r="E1919" s="12" t="s">
        <v>29</v>
      </c>
      <c r="F1919" s="12">
        <v>6518</v>
      </c>
      <c r="G1919" s="13" t="s">
        <v>101</v>
      </c>
      <c r="H1919" s="13" t="s">
        <v>31</v>
      </c>
      <c r="I1919" s="13" t="s">
        <v>40</v>
      </c>
      <c r="J1919" s="13" t="s">
        <v>41</v>
      </c>
      <c r="K1919" s="14">
        <v>32.96</v>
      </c>
      <c r="L1919" s="14">
        <v>25</v>
      </c>
      <c r="M1919" s="14">
        <f t="shared" si="2730"/>
        <v>1.3184</v>
      </c>
      <c r="N1919" s="14">
        <v>45</v>
      </c>
      <c r="O1919" s="14" t="s">
        <v>34</v>
      </c>
      <c r="P1919" s="14"/>
      <c r="Q1919" s="15">
        <f>K1919*N1919</f>
        <v>1483.2</v>
      </c>
      <c r="R1919" s="16">
        <v>0</v>
      </c>
      <c r="S1919" s="16">
        <f>K1919*R1919</f>
        <v>0</v>
      </c>
      <c r="T1919" s="16">
        <f>Q1919-S1919</f>
        <v>1483.2</v>
      </c>
      <c r="U1919" s="16">
        <f>T1919*1</f>
        <v>1483.2</v>
      </c>
      <c r="V1919" s="16">
        <f>T1919-U1919</f>
        <v>0</v>
      </c>
      <c r="W1919" s="16"/>
      <c r="X1919" s="17"/>
      <c r="Y1919" s="13"/>
      <c r="Z1919" s="13" t="s">
        <v>35</v>
      </c>
    </row>
    <row r="1920" spans="1:26" x14ac:dyDescent="0.25">
      <c r="A1920" s="11">
        <v>45343</v>
      </c>
      <c r="B1920" s="12" t="s">
        <v>4462</v>
      </c>
      <c r="C1920" s="12" t="s">
        <v>4463</v>
      </c>
      <c r="D1920" s="12" t="s">
        <v>192</v>
      </c>
      <c r="E1920" s="12" t="s">
        <v>29</v>
      </c>
      <c r="F1920" s="12">
        <v>4001</v>
      </c>
      <c r="G1920" s="13" t="s">
        <v>176</v>
      </c>
      <c r="H1920" s="13" t="s">
        <v>31</v>
      </c>
      <c r="I1920" s="13" t="s">
        <v>58</v>
      </c>
      <c r="J1920" s="13" t="s">
        <v>59</v>
      </c>
      <c r="K1920" s="14">
        <v>43.68</v>
      </c>
      <c r="L1920" s="14">
        <v>25</v>
      </c>
      <c r="M1920" s="14">
        <f t="shared" si="2730"/>
        <v>1.7472000000000001</v>
      </c>
      <c r="N1920" s="14" t="s">
        <v>34</v>
      </c>
      <c r="O1920" s="14">
        <v>68</v>
      </c>
      <c r="P1920" s="14"/>
      <c r="Q1920" s="15">
        <f>L1920*O1920</f>
        <v>1700</v>
      </c>
      <c r="R1920" s="16">
        <v>0</v>
      </c>
      <c r="S1920" s="16">
        <f>L1920*R1920</f>
        <v>0</v>
      </c>
      <c r="T1920" s="16">
        <f t="shared" ref="T1920" si="2755">Q1920-S1920</f>
        <v>1700</v>
      </c>
      <c r="U1920" s="16">
        <f>T1920*0</f>
        <v>0</v>
      </c>
      <c r="V1920" s="16">
        <f t="shared" ref="V1920:V1924" si="2756">T1920-U1920</f>
        <v>1700</v>
      </c>
      <c r="W1920" s="16"/>
      <c r="X1920" s="17"/>
      <c r="Y1920" s="13"/>
      <c r="Z1920" s="13" t="s">
        <v>35</v>
      </c>
    </row>
    <row r="1921" spans="1:26" x14ac:dyDescent="0.25">
      <c r="A1921" s="11">
        <v>45343</v>
      </c>
      <c r="B1921" s="12" t="s">
        <v>4464</v>
      </c>
      <c r="C1921" s="12" t="s">
        <v>4465</v>
      </c>
      <c r="D1921" s="12" t="s">
        <v>462</v>
      </c>
      <c r="E1921" s="12" t="s">
        <v>111</v>
      </c>
      <c r="F1921" s="12" t="s">
        <v>45</v>
      </c>
      <c r="G1921" s="13" t="s">
        <v>46</v>
      </c>
      <c r="H1921" s="13" t="s">
        <v>31</v>
      </c>
      <c r="I1921" s="13" t="s">
        <v>58</v>
      </c>
      <c r="J1921" s="13" t="s">
        <v>59</v>
      </c>
      <c r="K1921" s="14">
        <v>17.079999999999998</v>
      </c>
      <c r="L1921" s="14">
        <v>10</v>
      </c>
      <c r="M1921" s="14">
        <f t="shared" si="2730"/>
        <v>1.7079999999999997</v>
      </c>
      <c r="N1921" s="14">
        <v>45</v>
      </c>
      <c r="O1921" s="14" t="s">
        <v>34</v>
      </c>
      <c r="P1921" s="14">
        <v>15</v>
      </c>
      <c r="Q1921" s="16">
        <f>(+K1921*N1921)-P1921</f>
        <v>753.59999999999991</v>
      </c>
      <c r="R1921" s="16">
        <v>0</v>
      </c>
      <c r="S1921" s="16">
        <f t="shared" ref="S1921" si="2757">+K1921*R1921</f>
        <v>0</v>
      </c>
      <c r="T1921" s="16">
        <f>+Q1921-S1921</f>
        <v>753.59999999999991</v>
      </c>
      <c r="U1921" s="16">
        <f t="shared" ref="U1921" si="2758">+T1921*0</f>
        <v>0</v>
      </c>
      <c r="V1921" s="16">
        <f t="shared" si="2756"/>
        <v>753.59999999999991</v>
      </c>
      <c r="W1921" s="16"/>
      <c r="X1921" s="17"/>
      <c r="Y1921" s="13"/>
      <c r="Z1921" s="13" t="s">
        <v>35</v>
      </c>
    </row>
    <row r="1922" spans="1:26" x14ac:dyDescent="0.25">
      <c r="A1922" s="11">
        <v>45343</v>
      </c>
      <c r="B1922" s="12" t="s">
        <v>1710</v>
      </c>
      <c r="C1922" s="12" t="s">
        <v>4466</v>
      </c>
      <c r="D1922" s="12" t="s">
        <v>2917</v>
      </c>
      <c r="E1922" s="12" t="s">
        <v>29</v>
      </c>
      <c r="F1922" s="12">
        <v>944</v>
      </c>
      <c r="G1922" s="13" t="s">
        <v>101</v>
      </c>
      <c r="H1922" s="13" t="s">
        <v>31</v>
      </c>
      <c r="I1922" s="13" t="s">
        <v>58</v>
      </c>
      <c r="J1922" s="13" t="s">
        <v>59</v>
      </c>
      <c r="K1922" s="14">
        <v>34.700000000000003</v>
      </c>
      <c r="L1922" s="14">
        <v>25</v>
      </c>
      <c r="M1922" s="14">
        <f t="shared" si="2730"/>
        <v>1.3880000000000001</v>
      </c>
      <c r="N1922" s="14">
        <v>42</v>
      </c>
      <c r="O1922" s="14" t="s">
        <v>34</v>
      </c>
      <c r="P1922" s="14"/>
      <c r="Q1922" s="15">
        <f t="shared" ref="Q1922:Q1923" si="2759">K1922*N1922</f>
        <v>1457.4</v>
      </c>
      <c r="R1922" s="16">
        <v>0</v>
      </c>
      <c r="S1922" s="16">
        <f t="shared" ref="S1922:S1924" si="2760">K1922*R1922</f>
        <v>0</v>
      </c>
      <c r="T1922" s="16">
        <f t="shared" ref="T1922:T1924" si="2761">Q1922-S1922</f>
        <v>1457.4</v>
      </c>
      <c r="U1922" s="16">
        <f t="shared" ref="U1922:U1924" si="2762">T1922*1</f>
        <v>1457.4</v>
      </c>
      <c r="V1922" s="16">
        <f t="shared" si="2756"/>
        <v>0</v>
      </c>
      <c r="W1922" s="17"/>
      <c r="X1922" s="17"/>
      <c r="Y1922" s="13"/>
      <c r="Z1922" s="13" t="s">
        <v>35</v>
      </c>
    </row>
    <row r="1923" spans="1:26" x14ac:dyDescent="0.25">
      <c r="A1923" s="11">
        <v>45343</v>
      </c>
      <c r="B1923" s="12" t="s">
        <v>4467</v>
      </c>
      <c r="C1923" s="12" t="s">
        <v>4468</v>
      </c>
      <c r="D1923" s="12" t="s">
        <v>833</v>
      </c>
      <c r="E1923" s="12" t="s">
        <v>29</v>
      </c>
      <c r="F1923" s="12">
        <v>8353</v>
      </c>
      <c r="G1923" s="13" t="s">
        <v>101</v>
      </c>
      <c r="H1923" s="13" t="s">
        <v>31</v>
      </c>
      <c r="I1923" s="13" t="s">
        <v>58</v>
      </c>
      <c r="J1923" s="13" t="s">
        <v>59</v>
      </c>
      <c r="K1923" s="14">
        <v>40.32</v>
      </c>
      <c r="L1923" s="14">
        <v>25</v>
      </c>
      <c r="M1923" s="14">
        <f t="shared" si="2730"/>
        <v>1.6128</v>
      </c>
      <c r="N1923" s="14">
        <v>42</v>
      </c>
      <c r="O1923" s="14" t="s">
        <v>34</v>
      </c>
      <c r="P1923" s="14"/>
      <c r="Q1923" s="15">
        <f t="shared" si="2759"/>
        <v>1693.44</v>
      </c>
      <c r="R1923" s="16">
        <v>0</v>
      </c>
      <c r="S1923" s="16">
        <f t="shared" si="2760"/>
        <v>0</v>
      </c>
      <c r="T1923" s="16">
        <f t="shared" si="2761"/>
        <v>1693.44</v>
      </c>
      <c r="U1923" s="16">
        <f t="shared" si="2762"/>
        <v>1693.44</v>
      </c>
      <c r="V1923" s="16">
        <f t="shared" si="2756"/>
        <v>0</v>
      </c>
      <c r="W1923" s="16"/>
      <c r="X1923" s="17"/>
      <c r="Y1923" s="13"/>
      <c r="Z1923" s="13" t="s">
        <v>35</v>
      </c>
    </row>
    <row r="1924" spans="1:26" x14ac:dyDescent="0.25">
      <c r="A1924" s="11">
        <v>45343</v>
      </c>
      <c r="B1924" s="12" t="s">
        <v>4469</v>
      </c>
      <c r="C1924" s="12" t="s">
        <v>4470</v>
      </c>
      <c r="D1924" s="12" t="s">
        <v>97</v>
      </c>
      <c r="E1924" s="12" t="s">
        <v>29</v>
      </c>
      <c r="F1924" s="12"/>
      <c r="G1924" s="13" t="s">
        <v>282</v>
      </c>
      <c r="H1924" s="13" t="s">
        <v>31</v>
      </c>
      <c r="I1924" s="13" t="s">
        <v>40</v>
      </c>
      <c r="J1924" s="13" t="s">
        <v>41</v>
      </c>
      <c r="K1924" s="14">
        <v>40.86</v>
      </c>
      <c r="L1924" s="14">
        <v>28</v>
      </c>
      <c r="M1924" s="14">
        <f t="shared" si="2730"/>
        <v>1.4592857142857143</v>
      </c>
      <c r="N1924" s="14">
        <v>91</v>
      </c>
      <c r="O1924" s="14" t="s">
        <v>34</v>
      </c>
      <c r="P1924" s="14"/>
      <c r="Q1924" s="15">
        <f>+K1924*N1924</f>
        <v>3718.2599999999998</v>
      </c>
      <c r="R1924" s="16">
        <v>40</v>
      </c>
      <c r="S1924" s="16">
        <f t="shared" si="2760"/>
        <v>1634.4</v>
      </c>
      <c r="T1924" s="16">
        <f t="shared" si="2761"/>
        <v>2083.8599999999997</v>
      </c>
      <c r="U1924" s="16">
        <f t="shared" si="2762"/>
        <v>2083.8599999999997</v>
      </c>
      <c r="V1924" s="16">
        <f t="shared" si="2756"/>
        <v>0</v>
      </c>
      <c r="W1924" s="16">
        <f>K1924*36.5</f>
        <v>1491.3899999999999</v>
      </c>
      <c r="X1924" s="17"/>
      <c r="Y1924" s="13" t="s">
        <v>57</v>
      </c>
      <c r="Z1924" s="13" t="s">
        <v>283</v>
      </c>
    </row>
    <row r="1925" spans="1:26" x14ac:dyDescent="0.25">
      <c r="A1925" s="11">
        <v>45343</v>
      </c>
      <c r="B1925" s="12" t="s">
        <v>4471</v>
      </c>
      <c r="C1925" s="12" t="s">
        <v>4472</v>
      </c>
      <c r="D1925" s="12" t="s">
        <v>100</v>
      </c>
      <c r="E1925" s="12" t="s">
        <v>29</v>
      </c>
      <c r="F1925" s="12">
        <v>717</v>
      </c>
      <c r="G1925" s="13" t="s">
        <v>101</v>
      </c>
      <c r="H1925" s="13" t="s">
        <v>31</v>
      </c>
      <c r="I1925" s="13" t="s">
        <v>40</v>
      </c>
      <c r="J1925" s="13" t="s">
        <v>41</v>
      </c>
      <c r="K1925" s="14">
        <v>34.380000000000003</v>
      </c>
      <c r="L1925" s="14">
        <v>25</v>
      </c>
      <c r="M1925" s="14">
        <f t="shared" si="2730"/>
        <v>1.3752000000000002</v>
      </c>
      <c r="N1925" s="14">
        <v>45</v>
      </c>
      <c r="O1925" s="14" t="s">
        <v>34</v>
      </c>
      <c r="P1925" s="14"/>
      <c r="Q1925" s="15">
        <f>K1925*N1925</f>
        <v>1547.1000000000001</v>
      </c>
      <c r="R1925" s="16">
        <v>0</v>
      </c>
      <c r="S1925" s="16">
        <f>K1925*R1925</f>
        <v>0</v>
      </c>
      <c r="T1925" s="16">
        <f>Q1925-S1925</f>
        <v>1547.1000000000001</v>
      </c>
      <c r="U1925" s="16">
        <f>T1925*1</f>
        <v>1547.1000000000001</v>
      </c>
      <c r="V1925" s="16">
        <f>T1925-U1925</f>
        <v>0</v>
      </c>
      <c r="W1925" s="16"/>
      <c r="X1925" s="17"/>
      <c r="Y1925" s="13"/>
      <c r="Z1925" s="13" t="s">
        <v>35</v>
      </c>
    </row>
    <row r="1926" spans="1:26" x14ac:dyDescent="0.25">
      <c r="A1926" s="11">
        <v>45343</v>
      </c>
      <c r="B1926" s="12" t="s">
        <v>4473</v>
      </c>
      <c r="C1926" s="12" t="s">
        <v>4474</v>
      </c>
      <c r="D1926" s="12" t="s">
        <v>4177</v>
      </c>
      <c r="E1926" s="12" t="s">
        <v>29</v>
      </c>
      <c r="F1926" s="12">
        <v>6722</v>
      </c>
      <c r="G1926" s="13" t="s">
        <v>101</v>
      </c>
      <c r="H1926" s="13" t="s">
        <v>31</v>
      </c>
      <c r="I1926" s="13" t="s">
        <v>58</v>
      </c>
      <c r="J1926" s="13" t="s">
        <v>59</v>
      </c>
      <c r="K1926" s="14">
        <v>37.86</v>
      </c>
      <c r="L1926" s="14">
        <v>25</v>
      </c>
      <c r="M1926" s="14">
        <f t="shared" si="2730"/>
        <v>1.5144</v>
      </c>
      <c r="N1926" s="14">
        <v>42</v>
      </c>
      <c r="O1926" s="14" t="s">
        <v>34</v>
      </c>
      <c r="P1926" s="14"/>
      <c r="Q1926" s="15">
        <f>K1926*N1926</f>
        <v>1590.12</v>
      </c>
      <c r="R1926" s="16">
        <v>0</v>
      </c>
      <c r="S1926" s="16">
        <f>K1926*R1926</f>
        <v>0</v>
      </c>
      <c r="T1926" s="16">
        <f>Q1926-S1926</f>
        <v>1590.12</v>
      </c>
      <c r="U1926" s="16">
        <f>T1926*1</f>
        <v>1590.12</v>
      </c>
      <c r="V1926" s="16">
        <f>T1926-U1926</f>
        <v>0</v>
      </c>
      <c r="W1926" s="17"/>
      <c r="X1926" s="17"/>
      <c r="Y1926" s="13"/>
      <c r="Z1926" s="13" t="s">
        <v>35</v>
      </c>
    </row>
    <row r="1927" spans="1:26" x14ac:dyDescent="0.25">
      <c r="A1927" s="11">
        <v>45343</v>
      </c>
      <c r="B1927" s="12" t="s">
        <v>4475</v>
      </c>
      <c r="C1927" s="12" t="s">
        <v>4476</v>
      </c>
      <c r="D1927" s="12" t="s">
        <v>801</v>
      </c>
      <c r="E1927" s="12" t="s">
        <v>29</v>
      </c>
      <c r="F1927" s="12">
        <v>691</v>
      </c>
      <c r="G1927" s="13" t="s">
        <v>101</v>
      </c>
      <c r="H1927" s="13" t="s">
        <v>31</v>
      </c>
      <c r="I1927" s="13" t="s">
        <v>69</v>
      </c>
      <c r="J1927" s="13" t="s">
        <v>70</v>
      </c>
      <c r="K1927" s="14">
        <v>39</v>
      </c>
      <c r="L1927" s="14">
        <v>25</v>
      </c>
      <c r="M1927" s="14">
        <f t="shared" si="2730"/>
        <v>1.56</v>
      </c>
      <c r="N1927" s="14">
        <v>46</v>
      </c>
      <c r="O1927" s="14" t="s">
        <v>34</v>
      </c>
      <c r="P1927" s="14"/>
      <c r="Q1927" s="15">
        <f>K1927*N1927</f>
        <v>1794</v>
      </c>
      <c r="R1927" s="16">
        <v>0</v>
      </c>
      <c r="S1927" s="16">
        <f>K1927*R1927</f>
        <v>0</v>
      </c>
      <c r="T1927" s="16">
        <f t="shared" ref="T1927" si="2763">Q1927-S1927</f>
        <v>1794</v>
      </c>
      <c r="U1927" s="16">
        <f t="shared" ref="U1927" si="2764">T1927*1</f>
        <v>1794</v>
      </c>
      <c r="V1927" s="16">
        <f t="shared" ref="V1927" si="2765">T1927-U1927</f>
        <v>0</v>
      </c>
      <c r="W1927" s="17"/>
      <c r="X1927" s="17"/>
      <c r="Y1927" s="13"/>
      <c r="Z1927" s="13" t="s">
        <v>35</v>
      </c>
    </row>
    <row r="1928" spans="1:26" x14ac:dyDescent="0.25">
      <c r="A1928" s="11">
        <v>45343</v>
      </c>
      <c r="B1928" s="12" t="s">
        <v>4477</v>
      </c>
      <c r="C1928" s="12" t="s">
        <v>4478</v>
      </c>
      <c r="D1928" s="12" t="s">
        <v>868</v>
      </c>
      <c r="E1928" s="12" t="s">
        <v>29</v>
      </c>
      <c r="F1928" s="12">
        <v>6681</v>
      </c>
      <c r="G1928" s="13" t="s">
        <v>101</v>
      </c>
      <c r="H1928" s="13" t="s">
        <v>31</v>
      </c>
      <c r="I1928" s="13" t="s">
        <v>58</v>
      </c>
      <c r="J1928" s="13" t="s">
        <v>59</v>
      </c>
      <c r="K1928" s="14">
        <v>35.72</v>
      </c>
      <c r="L1928" s="14">
        <v>25</v>
      </c>
      <c r="M1928" s="14">
        <f t="shared" si="2730"/>
        <v>1.4287999999999998</v>
      </c>
      <c r="N1928" s="14">
        <v>42</v>
      </c>
      <c r="O1928" s="14" t="s">
        <v>34</v>
      </c>
      <c r="P1928" s="14"/>
      <c r="Q1928" s="15">
        <f>K1928*N1928</f>
        <v>1500.24</v>
      </c>
      <c r="R1928" s="16">
        <v>0</v>
      </c>
      <c r="S1928" s="16">
        <f>K1928*R1928</f>
        <v>0</v>
      </c>
      <c r="T1928" s="16">
        <f>Q1928-S1928</f>
        <v>1500.24</v>
      </c>
      <c r="U1928" s="16">
        <f>T1928*1</f>
        <v>1500.24</v>
      </c>
      <c r="V1928" s="16">
        <f>T1928-U1928</f>
        <v>0</v>
      </c>
      <c r="W1928" s="16"/>
      <c r="X1928" s="17"/>
      <c r="Y1928" s="13"/>
      <c r="Z1928" s="13" t="s">
        <v>35</v>
      </c>
    </row>
    <row r="1929" spans="1:26" x14ac:dyDescent="0.25">
      <c r="A1929" s="11">
        <v>45343</v>
      </c>
      <c r="B1929" s="12" t="s">
        <v>4479</v>
      </c>
      <c r="C1929" s="12" t="s">
        <v>4480</v>
      </c>
      <c r="D1929" s="12" t="s">
        <v>2681</v>
      </c>
      <c r="E1929" s="12" t="s">
        <v>111</v>
      </c>
      <c r="F1929" s="12" t="s">
        <v>45</v>
      </c>
      <c r="G1929" s="13" t="s">
        <v>46</v>
      </c>
      <c r="H1929" s="13" t="s">
        <v>31</v>
      </c>
      <c r="I1929" s="13" t="s">
        <v>58</v>
      </c>
      <c r="J1929" s="13" t="s">
        <v>59</v>
      </c>
      <c r="K1929" s="14">
        <v>12.66</v>
      </c>
      <c r="L1929" s="14">
        <v>8</v>
      </c>
      <c r="M1929" s="14">
        <f t="shared" si="2730"/>
        <v>1.5825</v>
      </c>
      <c r="N1929" s="14">
        <v>45</v>
      </c>
      <c r="O1929" s="14" t="s">
        <v>34</v>
      </c>
      <c r="P1929" s="14">
        <v>15</v>
      </c>
      <c r="Q1929" s="16">
        <f>(+K1929*N1929)-P1929</f>
        <v>554.70000000000005</v>
      </c>
      <c r="R1929" s="16">
        <v>0</v>
      </c>
      <c r="S1929" s="16">
        <f t="shared" ref="S1929" si="2766">+K1929*R1929</f>
        <v>0</v>
      </c>
      <c r="T1929" s="16">
        <f>+Q1929-S1929</f>
        <v>554.70000000000005</v>
      </c>
      <c r="U1929" s="16">
        <f t="shared" ref="U1929" si="2767">+T1929*0</f>
        <v>0</v>
      </c>
      <c r="V1929" s="16">
        <f t="shared" ref="V1929" si="2768">T1929-U1929</f>
        <v>554.70000000000005</v>
      </c>
      <c r="W1929" s="17"/>
      <c r="X1929" s="17"/>
      <c r="Y1929" s="13"/>
      <c r="Z1929" s="13" t="s">
        <v>35</v>
      </c>
    </row>
    <row r="1930" spans="1:26" x14ac:dyDescent="0.25">
      <c r="A1930" s="11">
        <v>45343</v>
      </c>
      <c r="B1930" s="12" t="s">
        <v>4481</v>
      </c>
      <c r="C1930" s="12" t="s">
        <v>4482</v>
      </c>
      <c r="D1930" s="12" t="s">
        <v>848</v>
      </c>
      <c r="E1930" s="12" t="s">
        <v>29</v>
      </c>
      <c r="F1930" s="12">
        <v>2446</v>
      </c>
      <c r="G1930" s="13" t="s">
        <v>101</v>
      </c>
      <c r="H1930" s="13" t="s">
        <v>31</v>
      </c>
      <c r="I1930" s="13" t="s">
        <v>58</v>
      </c>
      <c r="J1930" s="13" t="s">
        <v>59</v>
      </c>
      <c r="K1930" s="14">
        <v>38.22</v>
      </c>
      <c r="L1930" s="14">
        <v>25</v>
      </c>
      <c r="M1930" s="14">
        <f t="shared" si="2730"/>
        <v>1.5287999999999999</v>
      </c>
      <c r="N1930" s="14">
        <v>42</v>
      </c>
      <c r="O1930" s="14" t="s">
        <v>34</v>
      </c>
      <c r="P1930" s="14"/>
      <c r="Q1930" s="15">
        <f>K1930*N1930</f>
        <v>1605.24</v>
      </c>
      <c r="R1930" s="16">
        <v>0</v>
      </c>
      <c r="S1930" s="16">
        <f>K1930*R1930</f>
        <v>0</v>
      </c>
      <c r="T1930" s="16">
        <f>Q1930-S1930</f>
        <v>1605.24</v>
      </c>
      <c r="U1930" s="16">
        <f>T1930*1</f>
        <v>1605.24</v>
      </c>
      <c r="V1930" s="16">
        <f>T1930-U1930</f>
        <v>0</v>
      </c>
      <c r="W1930" s="16"/>
      <c r="X1930" s="17"/>
      <c r="Y1930" s="13"/>
      <c r="Z1930" s="13" t="s">
        <v>35</v>
      </c>
    </row>
    <row r="1931" spans="1:26" x14ac:dyDescent="0.25">
      <c r="A1931" s="11">
        <v>45343</v>
      </c>
      <c r="B1931" s="12" t="s">
        <v>4483</v>
      </c>
      <c r="C1931" s="12" t="s">
        <v>4484</v>
      </c>
      <c r="D1931" s="12" t="s">
        <v>38</v>
      </c>
      <c r="E1931" s="12" t="s">
        <v>29</v>
      </c>
      <c r="F1931" s="12">
        <v>83403</v>
      </c>
      <c r="G1931" s="13" t="s">
        <v>39</v>
      </c>
      <c r="H1931" s="13" t="s">
        <v>31</v>
      </c>
      <c r="I1931" s="13" t="s">
        <v>40</v>
      </c>
      <c r="J1931" s="13" t="s">
        <v>41</v>
      </c>
      <c r="K1931" s="14">
        <v>37.5</v>
      </c>
      <c r="L1931" s="14">
        <v>25</v>
      </c>
      <c r="M1931" s="14">
        <f t="shared" si="2730"/>
        <v>1.5</v>
      </c>
      <c r="N1931" s="14" t="s">
        <v>34</v>
      </c>
      <c r="O1931" s="14">
        <v>68</v>
      </c>
      <c r="P1931" s="14"/>
      <c r="Q1931" s="15">
        <f>+L1931*O1931</f>
        <v>1700</v>
      </c>
      <c r="R1931" s="16">
        <v>0</v>
      </c>
      <c r="S1931" s="16">
        <f>+L1931*R1931</f>
        <v>0</v>
      </c>
      <c r="T1931" s="16">
        <f>+Q1931-S1931</f>
        <v>1700</v>
      </c>
      <c r="U1931" s="16">
        <f>+T1931*0.75</f>
        <v>1275</v>
      </c>
      <c r="V1931" s="16">
        <f t="shared" ref="V1931" si="2769">+T1931-U1931</f>
        <v>425</v>
      </c>
      <c r="W1931" s="17"/>
      <c r="X1931" s="17"/>
      <c r="Y1931" s="13"/>
      <c r="Z1931" s="13" t="s">
        <v>35</v>
      </c>
    </row>
    <row r="1932" spans="1:26" x14ac:dyDescent="0.25">
      <c r="A1932" s="11">
        <v>45343</v>
      </c>
      <c r="B1932" s="12" t="s">
        <v>4485</v>
      </c>
      <c r="C1932" s="12" t="s">
        <v>4486</v>
      </c>
      <c r="D1932" s="12" t="s">
        <v>410</v>
      </c>
      <c r="E1932" s="12" t="s">
        <v>29</v>
      </c>
      <c r="F1932" s="12">
        <v>1850</v>
      </c>
      <c r="G1932" s="13" t="s">
        <v>145</v>
      </c>
      <c r="H1932" s="13" t="s">
        <v>31</v>
      </c>
      <c r="I1932" s="13" t="s">
        <v>58</v>
      </c>
      <c r="J1932" s="13" t="s">
        <v>59</v>
      </c>
      <c r="K1932" s="14">
        <v>42.16</v>
      </c>
      <c r="L1932" s="14">
        <v>25</v>
      </c>
      <c r="M1932" s="14">
        <f t="shared" si="2730"/>
        <v>1.6863999999999999</v>
      </c>
      <c r="N1932" s="14">
        <v>43</v>
      </c>
      <c r="O1932" s="14" t="s">
        <v>34</v>
      </c>
      <c r="P1932" s="14"/>
      <c r="Q1932" s="16">
        <f>K1932*N1932</f>
        <v>1812.8799999999999</v>
      </c>
      <c r="R1932" s="16">
        <v>0</v>
      </c>
      <c r="S1932" s="16">
        <f t="shared" ref="S1932" si="2770">K1932*R1932</f>
        <v>0</v>
      </c>
      <c r="T1932" s="16">
        <f>Q1932-S1932</f>
        <v>1812.8799999999999</v>
      </c>
      <c r="U1932" s="16">
        <f>T1932*1</f>
        <v>1812.8799999999999</v>
      </c>
      <c r="V1932" s="16">
        <f>T1932-U1932</f>
        <v>0</v>
      </c>
      <c r="W1932" s="16"/>
      <c r="X1932" s="17"/>
      <c r="Y1932" s="13"/>
      <c r="Z1932" s="13" t="s">
        <v>35</v>
      </c>
    </row>
    <row r="1933" spans="1:26" x14ac:dyDescent="0.25">
      <c r="A1933" s="11">
        <v>45343</v>
      </c>
      <c r="B1933" s="12" t="s">
        <v>4487</v>
      </c>
      <c r="C1933" s="12" t="s">
        <v>4488</v>
      </c>
      <c r="D1933" s="12" t="s">
        <v>172</v>
      </c>
      <c r="E1933" s="12" t="s">
        <v>29</v>
      </c>
      <c r="F1933" s="12">
        <v>92394</v>
      </c>
      <c r="G1933" s="13" t="s">
        <v>39</v>
      </c>
      <c r="H1933" s="13" t="s">
        <v>31</v>
      </c>
      <c r="I1933" s="13" t="s">
        <v>58</v>
      </c>
      <c r="J1933" s="13" t="s">
        <v>59</v>
      </c>
      <c r="K1933" s="14">
        <v>42.96</v>
      </c>
      <c r="L1933" s="14">
        <v>25</v>
      </c>
      <c r="M1933" s="14">
        <f t="shared" si="2730"/>
        <v>1.7183999999999999</v>
      </c>
      <c r="N1933" s="14" t="s">
        <v>34</v>
      </c>
      <c r="O1933" s="14">
        <v>68</v>
      </c>
      <c r="P1933" s="14"/>
      <c r="Q1933" s="15">
        <f>+L1933*O1933</f>
        <v>1700</v>
      </c>
      <c r="R1933" s="16">
        <v>0</v>
      </c>
      <c r="S1933" s="16">
        <f>+L1933*R1933</f>
        <v>0</v>
      </c>
      <c r="T1933" s="16">
        <f>+Q1933-S1933</f>
        <v>1700</v>
      </c>
      <c r="U1933" s="16">
        <f>+T1933*0.75</f>
        <v>1275</v>
      </c>
      <c r="V1933" s="16">
        <f>+T1933-U1933</f>
        <v>425</v>
      </c>
      <c r="W1933" s="16"/>
      <c r="X1933" s="17"/>
      <c r="Y1933" s="13"/>
      <c r="Z1933" s="13" t="s">
        <v>35</v>
      </c>
    </row>
    <row r="1934" spans="1:26" x14ac:dyDescent="0.25">
      <c r="A1934" s="11">
        <v>45343</v>
      </c>
      <c r="B1934" s="12" t="s">
        <v>4489</v>
      </c>
      <c r="C1934" s="12" t="s">
        <v>4490</v>
      </c>
      <c r="D1934" s="12" t="s">
        <v>2681</v>
      </c>
      <c r="E1934" s="12" t="s">
        <v>29</v>
      </c>
      <c r="F1934" s="12" t="s">
        <v>45</v>
      </c>
      <c r="G1934" s="13" t="s">
        <v>46</v>
      </c>
      <c r="H1934" s="13" t="s">
        <v>93</v>
      </c>
      <c r="I1934" s="13" t="s">
        <v>93</v>
      </c>
      <c r="J1934" s="13" t="s">
        <v>94</v>
      </c>
      <c r="K1934" s="14">
        <v>11.38</v>
      </c>
      <c r="L1934" s="14">
        <v>7</v>
      </c>
      <c r="M1934" s="14">
        <f t="shared" si="2730"/>
        <v>1.6257142857142859</v>
      </c>
      <c r="N1934" s="14">
        <v>15</v>
      </c>
      <c r="O1934" s="14" t="s">
        <v>34</v>
      </c>
      <c r="P1934" s="14"/>
      <c r="Q1934" s="15">
        <f t="shared" ref="Q1934" si="2771">+K1934*N1934</f>
        <v>170.70000000000002</v>
      </c>
      <c r="R1934" s="16">
        <v>0</v>
      </c>
      <c r="S1934" s="16">
        <f t="shared" ref="S1934" si="2772">+K1934*R1934</f>
        <v>0</v>
      </c>
      <c r="T1934" s="16">
        <f t="shared" ref="T1934" si="2773">+Q1934-S1934</f>
        <v>170.70000000000002</v>
      </c>
      <c r="U1934" s="16">
        <f>+T1934*0</f>
        <v>0</v>
      </c>
      <c r="V1934" s="16">
        <f>+T1934-U1934</f>
        <v>170.70000000000002</v>
      </c>
      <c r="W1934" s="17"/>
      <c r="X1934" s="17"/>
      <c r="Y1934" s="13"/>
      <c r="Z1934" s="13" t="s">
        <v>35</v>
      </c>
    </row>
    <row r="1935" spans="1:26" x14ac:dyDescent="0.25">
      <c r="A1935" s="11">
        <v>45343</v>
      </c>
      <c r="B1935" s="12" t="s">
        <v>4491</v>
      </c>
      <c r="C1935" s="12" t="s">
        <v>4492</v>
      </c>
      <c r="D1935" s="12" t="s">
        <v>909</v>
      </c>
      <c r="E1935" s="12" t="s">
        <v>29</v>
      </c>
      <c r="F1935" s="12" t="s">
        <v>4493</v>
      </c>
      <c r="G1935" s="13" t="s">
        <v>904</v>
      </c>
      <c r="H1935" s="13" t="s">
        <v>31</v>
      </c>
      <c r="I1935" s="13" t="s">
        <v>40</v>
      </c>
      <c r="J1935" s="13" t="s">
        <v>41</v>
      </c>
      <c r="K1935" s="14">
        <v>20.14</v>
      </c>
      <c r="L1935" s="14">
        <v>14</v>
      </c>
      <c r="M1935" s="14">
        <f t="shared" si="2730"/>
        <v>1.4385714285714286</v>
      </c>
      <c r="N1935" s="14" t="s">
        <v>34</v>
      </c>
      <c r="O1935" s="14">
        <v>70</v>
      </c>
      <c r="P1935" s="14"/>
      <c r="Q1935" s="16">
        <f>L1935*O1935</f>
        <v>980</v>
      </c>
      <c r="R1935" s="16">
        <v>0</v>
      </c>
      <c r="S1935" s="16">
        <f>L1935*R1935</f>
        <v>0</v>
      </c>
      <c r="T1935" s="16">
        <f>+Q1935-S1935</f>
        <v>980</v>
      </c>
      <c r="U1935" s="16">
        <f>+T1935*0</f>
        <v>0</v>
      </c>
      <c r="V1935" s="16">
        <f>+T1935-U1935</f>
        <v>980</v>
      </c>
      <c r="W1935" s="16"/>
      <c r="X1935" s="17"/>
      <c r="Y1935" s="13"/>
      <c r="Z1935" s="13" t="s">
        <v>35</v>
      </c>
    </row>
    <row r="1936" spans="1:26" x14ac:dyDescent="0.25">
      <c r="A1936" s="11">
        <v>45343</v>
      </c>
      <c r="B1936" s="12" t="s">
        <v>4494</v>
      </c>
      <c r="C1936" s="12" t="s">
        <v>4495</v>
      </c>
      <c r="D1936" s="12" t="s">
        <v>2681</v>
      </c>
      <c r="E1936" s="12" t="s">
        <v>29</v>
      </c>
      <c r="F1936" s="12" t="s">
        <v>45</v>
      </c>
      <c r="G1936" s="13" t="s">
        <v>46</v>
      </c>
      <c r="H1936" s="13" t="s">
        <v>93</v>
      </c>
      <c r="I1936" s="13" t="s">
        <v>93</v>
      </c>
      <c r="J1936" s="13" t="s">
        <v>94</v>
      </c>
      <c r="K1936" s="14">
        <v>11.8</v>
      </c>
      <c r="L1936" s="14">
        <v>8</v>
      </c>
      <c r="M1936" s="14">
        <f t="shared" si="2730"/>
        <v>1.4750000000000001</v>
      </c>
      <c r="N1936" s="14">
        <v>15</v>
      </c>
      <c r="O1936" s="14" t="s">
        <v>34</v>
      </c>
      <c r="P1936" s="14"/>
      <c r="Q1936" s="15">
        <f t="shared" ref="Q1936" si="2774">+K1936*N1936</f>
        <v>177</v>
      </c>
      <c r="R1936" s="16">
        <v>0</v>
      </c>
      <c r="S1936" s="16">
        <f t="shared" ref="S1936" si="2775">+K1936*R1936</f>
        <v>0</v>
      </c>
      <c r="T1936" s="16">
        <f t="shared" ref="T1936" si="2776">+Q1936-S1936</f>
        <v>177</v>
      </c>
      <c r="U1936" s="16">
        <f>+T1936*0</f>
        <v>0</v>
      </c>
      <c r="V1936" s="16">
        <f>+T1936-U1936</f>
        <v>177</v>
      </c>
      <c r="W1936" s="16"/>
      <c r="X1936" s="17"/>
      <c r="Y1936" s="13"/>
      <c r="Z1936" s="13" t="s">
        <v>35</v>
      </c>
    </row>
    <row r="1937" spans="1:26" x14ac:dyDescent="0.25">
      <c r="A1937" s="11">
        <v>45343</v>
      </c>
      <c r="B1937" s="12" t="s">
        <v>4496</v>
      </c>
      <c r="C1937" s="12" t="s">
        <v>4497</v>
      </c>
      <c r="D1937" s="12" t="s">
        <v>97</v>
      </c>
      <c r="E1937" s="12" t="s">
        <v>29</v>
      </c>
      <c r="F1937" s="12"/>
      <c r="G1937" s="13" t="s">
        <v>282</v>
      </c>
      <c r="H1937" s="13" t="s">
        <v>31</v>
      </c>
      <c r="I1937" s="13" t="s">
        <v>69</v>
      </c>
      <c r="J1937" s="13" t="s">
        <v>70</v>
      </c>
      <c r="K1937" s="14">
        <v>42.34</v>
      </c>
      <c r="L1937" s="14">
        <v>29</v>
      </c>
      <c r="M1937" s="14">
        <f t="shared" si="2730"/>
        <v>1.4600000000000002</v>
      </c>
      <c r="N1937" s="14">
        <v>91</v>
      </c>
      <c r="O1937" s="14" t="s">
        <v>34</v>
      </c>
      <c r="P1937" s="14"/>
      <c r="Q1937" s="15">
        <f>+K1937*N1937</f>
        <v>3852.9400000000005</v>
      </c>
      <c r="R1937" s="16">
        <v>40</v>
      </c>
      <c r="S1937" s="16">
        <f t="shared" ref="S1937" si="2777">K1937*R1937</f>
        <v>1693.6000000000001</v>
      </c>
      <c r="T1937" s="16">
        <f t="shared" ref="T1937:T1938" si="2778">Q1937-S1937</f>
        <v>2159.34</v>
      </c>
      <c r="U1937" s="16">
        <f t="shared" ref="U1937:U1938" si="2779">T1937*1</f>
        <v>2159.34</v>
      </c>
      <c r="V1937" s="16">
        <f t="shared" ref="V1937:V1938" si="2780">T1937-U1937</f>
        <v>0</v>
      </c>
      <c r="W1937" s="16">
        <f>K1937*36.5</f>
        <v>1545.41</v>
      </c>
      <c r="X1937" s="17"/>
      <c r="Y1937" s="13" t="s">
        <v>57</v>
      </c>
      <c r="Z1937" s="13" t="s">
        <v>283</v>
      </c>
    </row>
    <row r="1938" spans="1:26" x14ac:dyDescent="0.25">
      <c r="A1938" s="11">
        <v>45343</v>
      </c>
      <c r="B1938" s="12" t="s">
        <v>4498</v>
      </c>
      <c r="C1938" s="12" t="s">
        <v>4499</v>
      </c>
      <c r="D1938" s="12" t="s">
        <v>833</v>
      </c>
      <c r="E1938" s="12" t="s">
        <v>29</v>
      </c>
      <c r="F1938" s="12">
        <v>8354</v>
      </c>
      <c r="G1938" s="13" t="s">
        <v>101</v>
      </c>
      <c r="H1938" s="13" t="s">
        <v>31</v>
      </c>
      <c r="I1938" s="13" t="s">
        <v>69</v>
      </c>
      <c r="J1938" s="13" t="s">
        <v>70</v>
      </c>
      <c r="K1938" s="14">
        <v>35.76</v>
      </c>
      <c r="L1938" s="14">
        <v>25</v>
      </c>
      <c r="M1938" s="14">
        <f t="shared" si="2730"/>
        <v>1.4303999999999999</v>
      </c>
      <c r="N1938" s="14">
        <v>46</v>
      </c>
      <c r="O1938" s="14" t="s">
        <v>34</v>
      </c>
      <c r="P1938" s="14"/>
      <c r="Q1938" s="15">
        <f>K1938*N1938</f>
        <v>1644.9599999999998</v>
      </c>
      <c r="R1938" s="16">
        <v>0</v>
      </c>
      <c r="S1938" s="16">
        <f>K1938*R1938</f>
        <v>0</v>
      </c>
      <c r="T1938" s="16">
        <f t="shared" si="2778"/>
        <v>1644.9599999999998</v>
      </c>
      <c r="U1938" s="16">
        <f t="shared" si="2779"/>
        <v>1644.9599999999998</v>
      </c>
      <c r="V1938" s="16">
        <f t="shared" si="2780"/>
        <v>0</v>
      </c>
      <c r="W1938" s="16"/>
      <c r="X1938" s="17"/>
      <c r="Y1938" s="13"/>
      <c r="Z1938" s="13" t="s">
        <v>35</v>
      </c>
    </row>
    <row r="1939" spans="1:26" x14ac:dyDescent="0.25">
      <c r="A1939" s="11">
        <v>45343</v>
      </c>
      <c r="B1939" s="12" t="s">
        <v>4500</v>
      </c>
      <c r="C1939" s="12" t="s">
        <v>4501</v>
      </c>
      <c r="D1939" s="12" t="s">
        <v>3358</v>
      </c>
      <c r="E1939" s="12" t="s">
        <v>29</v>
      </c>
      <c r="F1939" s="12">
        <v>6519</v>
      </c>
      <c r="G1939" s="13" t="s">
        <v>101</v>
      </c>
      <c r="H1939" s="13" t="s">
        <v>31</v>
      </c>
      <c r="I1939" s="13" t="s">
        <v>40</v>
      </c>
      <c r="J1939" s="13" t="s">
        <v>41</v>
      </c>
      <c r="K1939" s="14">
        <v>32.64</v>
      </c>
      <c r="L1939" s="14">
        <v>24</v>
      </c>
      <c r="M1939" s="14">
        <f t="shared" si="2730"/>
        <v>1.36</v>
      </c>
      <c r="N1939" s="14">
        <v>45</v>
      </c>
      <c r="O1939" s="14" t="s">
        <v>34</v>
      </c>
      <c r="P1939" s="14"/>
      <c r="Q1939" s="15">
        <f>K1939*N1939</f>
        <v>1468.8</v>
      </c>
      <c r="R1939" s="16">
        <v>0</v>
      </c>
      <c r="S1939" s="16">
        <f>K1939*R1939</f>
        <v>0</v>
      </c>
      <c r="T1939" s="16">
        <f>Q1939-S1939</f>
        <v>1468.8</v>
      </c>
      <c r="U1939" s="16">
        <f>T1939*1</f>
        <v>1468.8</v>
      </c>
      <c r="V1939" s="16">
        <f>T1939-U1939</f>
        <v>0</v>
      </c>
      <c r="W1939" s="16"/>
      <c r="X1939" s="17"/>
      <c r="Y1939" s="13"/>
      <c r="Z1939" s="13" t="s">
        <v>35</v>
      </c>
    </row>
    <row r="1940" spans="1:26" x14ac:dyDescent="0.25">
      <c r="A1940" s="11">
        <v>45343</v>
      </c>
      <c r="B1940" s="12" t="s">
        <v>4502</v>
      </c>
      <c r="C1940" s="12" t="s">
        <v>4503</v>
      </c>
      <c r="D1940" s="12" t="s">
        <v>38</v>
      </c>
      <c r="E1940" s="12" t="s">
        <v>29</v>
      </c>
      <c r="F1940" s="12">
        <v>83404</v>
      </c>
      <c r="G1940" s="13" t="s">
        <v>39</v>
      </c>
      <c r="H1940" s="13" t="s">
        <v>31</v>
      </c>
      <c r="I1940" s="13" t="s">
        <v>40</v>
      </c>
      <c r="J1940" s="13" t="s">
        <v>41</v>
      </c>
      <c r="K1940" s="14">
        <v>38.54</v>
      </c>
      <c r="L1940" s="14">
        <v>25</v>
      </c>
      <c r="M1940" s="14">
        <f t="shared" si="2730"/>
        <v>1.5415999999999999</v>
      </c>
      <c r="N1940" s="14" t="s">
        <v>34</v>
      </c>
      <c r="O1940" s="14">
        <v>68</v>
      </c>
      <c r="P1940" s="14"/>
      <c r="Q1940" s="15">
        <f>+L1940*O1940</f>
        <v>1700</v>
      </c>
      <c r="R1940" s="16">
        <v>0</v>
      </c>
      <c r="S1940" s="16">
        <f>+L1940*R1940</f>
        <v>0</v>
      </c>
      <c r="T1940" s="16">
        <f>+Q1940-S1940</f>
        <v>1700</v>
      </c>
      <c r="U1940" s="16">
        <f>+T1940*0.75</f>
        <v>1275</v>
      </c>
      <c r="V1940" s="16">
        <f t="shared" ref="V1940" si="2781">+T1940-U1940</f>
        <v>425</v>
      </c>
      <c r="W1940" s="16"/>
      <c r="X1940" s="17"/>
      <c r="Y1940" s="13"/>
      <c r="Z1940" s="13" t="s">
        <v>35</v>
      </c>
    </row>
    <row r="1941" spans="1:26" x14ac:dyDescent="0.25">
      <c r="A1941" s="11">
        <v>45343</v>
      </c>
      <c r="B1941" s="12" t="s">
        <v>4504</v>
      </c>
      <c r="C1941" s="12" t="s">
        <v>4505</v>
      </c>
      <c r="D1941" s="12" t="s">
        <v>1630</v>
      </c>
      <c r="E1941" s="12" t="s">
        <v>29</v>
      </c>
      <c r="F1941" s="12" t="s">
        <v>45</v>
      </c>
      <c r="G1941" s="13" t="s">
        <v>46</v>
      </c>
      <c r="H1941" s="13" t="s">
        <v>31</v>
      </c>
      <c r="I1941" s="13" t="s">
        <v>40</v>
      </c>
      <c r="J1941" s="13" t="s">
        <v>41</v>
      </c>
      <c r="K1941" s="14">
        <v>5</v>
      </c>
      <c r="L1941" s="14">
        <v>4</v>
      </c>
      <c r="M1941" s="14">
        <f t="shared" si="2730"/>
        <v>1.25</v>
      </c>
      <c r="N1941" s="14">
        <v>46</v>
      </c>
      <c r="O1941" s="14" t="s">
        <v>34</v>
      </c>
      <c r="P1941" s="14"/>
      <c r="Q1941" s="15">
        <f t="shared" ref="Q1941" si="2782">+K1941*N1941</f>
        <v>230</v>
      </c>
      <c r="R1941" s="16">
        <v>0</v>
      </c>
      <c r="S1941" s="16">
        <f t="shared" ref="S1941" si="2783">+K1941*R1941</f>
        <v>0</v>
      </c>
      <c r="T1941" s="16">
        <f t="shared" ref="T1941" si="2784">+Q1941-S1941</f>
        <v>230</v>
      </c>
      <c r="U1941" s="16">
        <f t="shared" ref="U1941" si="2785">+T1941*0</f>
        <v>0</v>
      </c>
      <c r="V1941" s="16">
        <f>+T1941-U1941</f>
        <v>230</v>
      </c>
      <c r="W1941" s="17"/>
      <c r="X1941" s="17"/>
      <c r="Y1941" s="13"/>
      <c r="Z1941" s="13" t="s">
        <v>35</v>
      </c>
    </row>
    <row r="1942" spans="1:26" x14ac:dyDescent="0.25">
      <c r="A1942" s="11">
        <v>45343</v>
      </c>
      <c r="B1942" s="12" t="s">
        <v>4506</v>
      </c>
      <c r="C1942" s="12" t="s">
        <v>4507</v>
      </c>
      <c r="D1942" s="12" t="s">
        <v>2917</v>
      </c>
      <c r="E1942" s="12" t="s">
        <v>29</v>
      </c>
      <c r="F1942" s="12">
        <v>945</v>
      </c>
      <c r="G1942" s="13" t="s">
        <v>101</v>
      </c>
      <c r="H1942" s="13" t="s">
        <v>31</v>
      </c>
      <c r="I1942" s="13" t="s">
        <v>40</v>
      </c>
      <c r="J1942" s="13" t="s">
        <v>41</v>
      </c>
      <c r="K1942" s="14">
        <v>34</v>
      </c>
      <c r="L1942" s="14">
        <v>25</v>
      </c>
      <c r="M1942" s="14">
        <f t="shared" si="2730"/>
        <v>1.36</v>
      </c>
      <c r="N1942" s="14">
        <v>45</v>
      </c>
      <c r="O1942" s="14" t="s">
        <v>34</v>
      </c>
      <c r="P1942" s="14"/>
      <c r="Q1942" s="15">
        <f t="shared" ref="Q1942:Q1944" si="2786">K1942*N1942</f>
        <v>1530</v>
      </c>
      <c r="R1942" s="16">
        <v>0</v>
      </c>
      <c r="S1942" s="16">
        <f t="shared" ref="S1942:S1944" si="2787">K1942*R1942</f>
        <v>0</v>
      </c>
      <c r="T1942" s="16">
        <f t="shared" ref="T1942:T1944" si="2788">Q1942-S1942</f>
        <v>1530</v>
      </c>
      <c r="U1942" s="16">
        <f t="shared" ref="U1942:U1944" si="2789">T1942*1</f>
        <v>1530</v>
      </c>
      <c r="V1942" s="16">
        <f t="shared" ref="V1942:V1944" si="2790">T1942-U1942</f>
        <v>0</v>
      </c>
      <c r="W1942" s="16"/>
      <c r="X1942" s="17"/>
      <c r="Y1942" s="13"/>
      <c r="Z1942" s="13" t="s">
        <v>35</v>
      </c>
    </row>
    <row r="1943" spans="1:26" x14ac:dyDescent="0.25">
      <c r="A1943" s="11">
        <v>45343</v>
      </c>
      <c r="B1943" s="12" t="s">
        <v>4508</v>
      </c>
      <c r="C1943" s="12" t="s">
        <v>4509</v>
      </c>
      <c r="D1943" s="12" t="s">
        <v>100</v>
      </c>
      <c r="E1943" s="12" t="s">
        <v>29</v>
      </c>
      <c r="F1943" s="12">
        <v>718</v>
      </c>
      <c r="G1943" s="13" t="s">
        <v>101</v>
      </c>
      <c r="H1943" s="13" t="s">
        <v>31</v>
      </c>
      <c r="I1943" s="13" t="s">
        <v>40</v>
      </c>
      <c r="J1943" s="13" t="s">
        <v>41</v>
      </c>
      <c r="K1943" s="14">
        <v>33.520000000000003</v>
      </c>
      <c r="L1943" s="14">
        <v>24</v>
      </c>
      <c r="M1943" s="14">
        <f t="shared" si="2730"/>
        <v>1.3966666666666667</v>
      </c>
      <c r="N1943" s="14">
        <v>45</v>
      </c>
      <c r="O1943" s="14" t="s">
        <v>34</v>
      </c>
      <c r="P1943" s="14"/>
      <c r="Q1943" s="15">
        <f t="shared" si="2786"/>
        <v>1508.4</v>
      </c>
      <c r="R1943" s="16">
        <v>0</v>
      </c>
      <c r="S1943" s="16">
        <f t="shared" si="2787"/>
        <v>0</v>
      </c>
      <c r="T1943" s="16">
        <f t="shared" si="2788"/>
        <v>1508.4</v>
      </c>
      <c r="U1943" s="16">
        <f t="shared" si="2789"/>
        <v>1508.4</v>
      </c>
      <c r="V1943" s="16">
        <f t="shared" si="2790"/>
        <v>0</v>
      </c>
      <c r="W1943" s="16"/>
      <c r="X1943" s="17"/>
      <c r="Y1943" s="13"/>
      <c r="Z1943" s="13" t="s">
        <v>35</v>
      </c>
    </row>
    <row r="1944" spans="1:26" x14ac:dyDescent="0.25">
      <c r="A1944" s="11">
        <v>45343</v>
      </c>
      <c r="B1944" s="12" t="s">
        <v>4510</v>
      </c>
      <c r="C1944" s="12" t="s">
        <v>4511</v>
      </c>
      <c r="D1944" s="12" t="s">
        <v>394</v>
      </c>
      <c r="E1944" s="12" t="s">
        <v>29</v>
      </c>
      <c r="F1944" s="12">
        <v>6838</v>
      </c>
      <c r="G1944" s="13" t="s">
        <v>101</v>
      </c>
      <c r="H1944" s="13" t="s">
        <v>31</v>
      </c>
      <c r="I1944" s="13" t="s">
        <v>40</v>
      </c>
      <c r="J1944" s="13" t="s">
        <v>41</v>
      </c>
      <c r="K1944" s="14">
        <v>35.159999999999997</v>
      </c>
      <c r="L1944" s="14">
        <v>25</v>
      </c>
      <c r="M1944" s="14">
        <f t="shared" si="2730"/>
        <v>1.4063999999999999</v>
      </c>
      <c r="N1944" s="14">
        <v>45</v>
      </c>
      <c r="O1944" s="14" t="s">
        <v>34</v>
      </c>
      <c r="P1944" s="14"/>
      <c r="Q1944" s="15">
        <f t="shared" si="2786"/>
        <v>1582.1999999999998</v>
      </c>
      <c r="R1944" s="16">
        <v>0</v>
      </c>
      <c r="S1944" s="16">
        <f t="shared" si="2787"/>
        <v>0</v>
      </c>
      <c r="T1944" s="16">
        <f t="shared" si="2788"/>
        <v>1582.1999999999998</v>
      </c>
      <c r="U1944" s="16">
        <f t="shared" si="2789"/>
        <v>1582.1999999999998</v>
      </c>
      <c r="V1944" s="16">
        <f t="shared" si="2790"/>
        <v>0</v>
      </c>
      <c r="W1944" s="16"/>
      <c r="X1944" s="17"/>
      <c r="Y1944" s="13"/>
      <c r="Z1944" s="13" t="s">
        <v>35</v>
      </c>
    </row>
    <row r="1945" spans="1:26" x14ac:dyDescent="0.25">
      <c r="A1945" s="11">
        <v>45343</v>
      </c>
      <c r="B1945" s="12" t="s">
        <v>4512</v>
      </c>
      <c r="C1945" s="12" t="s">
        <v>4513</v>
      </c>
      <c r="D1945" s="12" t="s">
        <v>2681</v>
      </c>
      <c r="E1945" s="12" t="s">
        <v>29</v>
      </c>
      <c r="F1945" s="12" t="s">
        <v>45</v>
      </c>
      <c r="G1945" s="13" t="s">
        <v>46</v>
      </c>
      <c r="H1945" s="13" t="s">
        <v>93</v>
      </c>
      <c r="I1945" s="13" t="s">
        <v>93</v>
      </c>
      <c r="J1945" s="13" t="s">
        <v>94</v>
      </c>
      <c r="K1945" s="14">
        <v>12.14</v>
      </c>
      <c r="L1945" s="14">
        <v>8</v>
      </c>
      <c r="M1945" s="14">
        <f t="shared" si="2730"/>
        <v>1.5175000000000001</v>
      </c>
      <c r="N1945" s="14">
        <v>15</v>
      </c>
      <c r="O1945" s="14" t="s">
        <v>34</v>
      </c>
      <c r="P1945" s="14"/>
      <c r="Q1945" s="15">
        <f t="shared" ref="Q1945" si="2791">+K1945*N1945</f>
        <v>182.10000000000002</v>
      </c>
      <c r="R1945" s="16">
        <v>0</v>
      </c>
      <c r="S1945" s="16">
        <f t="shared" ref="S1945" si="2792">+K1945*R1945</f>
        <v>0</v>
      </c>
      <c r="T1945" s="16">
        <f t="shared" ref="T1945" si="2793">+Q1945-S1945</f>
        <v>182.10000000000002</v>
      </c>
      <c r="U1945" s="16">
        <f>+T1945*0</f>
        <v>0</v>
      </c>
      <c r="V1945" s="16">
        <f>+T1945-U1945</f>
        <v>182.10000000000002</v>
      </c>
      <c r="W1945" s="17"/>
      <c r="X1945" s="17"/>
      <c r="Y1945" s="13"/>
      <c r="Z1945" s="13" t="s">
        <v>35</v>
      </c>
    </row>
    <row r="1946" spans="1:26" x14ac:dyDescent="0.25">
      <c r="A1946" s="11">
        <v>45343</v>
      </c>
      <c r="B1946" s="12" t="s">
        <v>4514</v>
      </c>
      <c r="C1946" s="12" t="s">
        <v>4515</v>
      </c>
      <c r="D1946" s="12" t="s">
        <v>4516</v>
      </c>
      <c r="E1946" s="12" t="s">
        <v>29</v>
      </c>
      <c r="F1946" s="12">
        <v>777</v>
      </c>
      <c r="G1946" s="13" t="s">
        <v>101</v>
      </c>
      <c r="H1946" s="13" t="s">
        <v>31</v>
      </c>
      <c r="I1946" s="13" t="s">
        <v>58</v>
      </c>
      <c r="J1946" s="13" t="s">
        <v>59</v>
      </c>
      <c r="K1946" s="14">
        <v>43.72</v>
      </c>
      <c r="L1946" s="14">
        <v>25</v>
      </c>
      <c r="M1946" s="14">
        <f t="shared" si="2730"/>
        <v>1.7487999999999999</v>
      </c>
      <c r="N1946" s="14">
        <v>42</v>
      </c>
      <c r="O1946" s="14" t="s">
        <v>34</v>
      </c>
      <c r="P1946" s="14"/>
      <c r="Q1946" s="15">
        <f>K1946*N1946</f>
        <v>1836.24</v>
      </c>
      <c r="R1946" s="16">
        <v>0</v>
      </c>
      <c r="S1946" s="16">
        <f>K1946*R1946</f>
        <v>0</v>
      </c>
      <c r="T1946" s="16">
        <f>Q1946-S1946</f>
        <v>1836.24</v>
      </c>
      <c r="U1946" s="16">
        <f>T1946*1</f>
        <v>1836.24</v>
      </c>
      <c r="V1946" s="16">
        <f>T1946-U1946</f>
        <v>0</v>
      </c>
      <c r="W1946" s="17"/>
      <c r="X1946" s="17"/>
      <c r="Y1946" s="13"/>
      <c r="Z1946" s="13" t="s">
        <v>35</v>
      </c>
    </row>
    <row r="1947" spans="1:26" x14ac:dyDescent="0.25">
      <c r="A1947" s="11">
        <v>45343</v>
      </c>
      <c r="B1947" s="12" t="s">
        <v>4517</v>
      </c>
      <c r="C1947" s="12" t="s">
        <v>4518</v>
      </c>
      <c r="D1947" s="12" t="s">
        <v>353</v>
      </c>
      <c r="E1947" s="12" t="s">
        <v>29</v>
      </c>
      <c r="F1947" s="12">
        <v>638</v>
      </c>
      <c r="G1947" s="13" t="s">
        <v>101</v>
      </c>
      <c r="H1947" s="13" t="s">
        <v>31</v>
      </c>
      <c r="I1947" s="13" t="s">
        <v>40</v>
      </c>
      <c r="J1947" s="13" t="s">
        <v>41</v>
      </c>
      <c r="K1947" s="14">
        <v>32.659999999999997</v>
      </c>
      <c r="L1947" s="14">
        <v>24</v>
      </c>
      <c r="M1947" s="14">
        <f t="shared" si="2730"/>
        <v>1.3608333333333331</v>
      </c>
      <c r="N1947" s="14">
        <v>45</v>
      </c>
      <c r="O1947" s="14" t="s">
        <v>34</v>
      </c>
      <c r="P1947" s="14"/>
      <c r="Q1947" s="15">
        <f>K1947*N1947</f>
        <v>1469.6999999999998</v>
      </c>
      <c r="R1947" s="16">
        <v>0</v>
      </c>
      <c r="S1947" s="16">
        <f>K1947*R1947</f>
        <v>0</v>
      </c>
      <c r="T1947" s="16">
        <f>Q1947-S1947</f>
        <v>1469.6999999999998</v>
      </c>
      <c r="U1947" s="16">
        <f>T1947*1</f>
        <v>1469.6999999999998</v>
      </c>
      <c r="V1947" s="16">
        <f>T1947-U1947</f>
        <v>0</v>
      </c>
      <c r="W1947" s="16"/>
      <c r="X1947" s="17"/>
      <c r="Y1947" s="13"/>
      <c r="Z1947" s="13" t="s">
        <v>35</v>
      </c>
    </row>
    <row r="1948" spans="1:26" x14ac:dyDescent="0.25">
      <c r="A1948" s="11">
        <v>45343</v>
      </c>
      <c r="B1948" s="12" t="s">
        <v>4519</v>
      </c>
      <c r="C1948" s="12" t="s">
        <v>4520</v>
      </c>
      <c r="D1948" s="12" t="s">
        <v>531</v>
      </c>
      <c r="E1948" s="12" t="s">
        <v>29</v>
      </c>
      <c r="F1948" s="12">
        <v>8016</v>
      </c>
      <c r="G1948" s="13" t="s">
        <v>101</v>
      </c>
      <c r="H1948" s="13" t="s">
        <v>31</v>
      </c>
      <c r="I1948" s="13" t="s">
        <v>58</v>
      </c>
      <c r="J1948" s="13" t="s">
        <v>59</v>
      </c>
      <c r="K1948" s="14">
        <v>40.76</v>
      </c>
      <c r="L1948" s="14">
        <v>25</v>
      </c>
      <c r="M1948" s="14">
        <f t="shared" si="2730"/>
        <v>1.6303999999999998</v>
      </c>
      <c r="N1948" s="14">
        <v>42</v>
      </c>
      <c r="O1948" s="14" t="s">
        <v>34</v>
      </c>
      <c r="P1948" s="14"/>
      <c r="Q1948" s="15">
        <f>K1948*N1948</f>
        <v>1711.9199999999998</v>
      </c>
      <c r="R1948" s="16">
        <v>0</v>
      </c>
      <c r="S1948" s="16">
        <f>K1948*R1948</f>
        <v>0</v>
      </c>
      <c r="T1948" s="16">
        <f>Q1948-S1948</f>
        <v>1711.9199999999998</v>
      </c>
      <c r="U1948" s="16">
        <f>T1948*1</f>
        <v>1711.9199999999998</v>
      </c>
      <c r="V1948" s="16">
        <f>T1948-U1948</f>
        <v>0</v>
      </c>
      <c r="W1948" s="16"/>
      <c r="X1948" s="17"/>
      <c r="Y1948" s="13"/>
      <c r="Z1948" s="13" t="s">
        <v>35</v>
      </c>
    </row>
    <row r="1949" spans="1:26" x14ac:dyDescent="0.25">
      <c r="A1949" s="11">
        <v>45343</v>
      </c>
      <c r="B1949" s="12" t="s">
        <v>4521</v>
      </c>
      <c r="C1949" s="12" t="s">
        <v>4522</v>
      </c>
      <c r="D1949" s="12" t="s">
        <v>3696</v>
      </c>
      <c r="E1949" s="12" t="s">
        <v>29</v>
      </c>
      <c r="F1949" s="12">
        <v>83254</v>
      </c>
      <c r="G1949" s="13" t="s">
        <v>39</v>
      </c>
      <c r="H1949" s="13" t="s">
        <v>31</v>
      </c>
      <c r="I1949" s="13" t="s">
        <v>32</v>
      </c>
      <c r="J1949" s="13" t="s">
        <v>33</v>
      </c>
      <c r="K1949" s="14">
        <v>35.42</v>
      </c>
      <c r="L1949" s="14">
        <v>25</v>
      </c>
      <c r="M1949" s="14">
        <f t="shared" si="2730"/>
        <v>1.4168000000000001</v>
      </c>
      <c r="N1949" s="14" t="s">
        <v>34</v>
      </c>
      <c r="O1949" s="14">
        <v>55</v>
      </c>
      <c r="P1949" s="14"/>
      <c r="Q1949" s="15">
        <f>+L1949*O1949</f>
        <v>1375</v>
      </c>
      <c r="R1949" s="16">
        <v>0</v>
      </c>
      <c r="S1949" s="16">
        <f>+L1949*R1949</f>
        <v>0</v>
      </c>
      <c r="T1949" s="16">
        <f>+Q1949-S1949</f>
        <v>1375</v>
      </c>
      <c r="U1949" s="16">
        <f>+T1949*0.75</f>
        <v>1031.25</v>
      </c>
      <c r="V1949" s="16">
        <f t="shared" ref="V1949" si="2794">+T1949-U1949</f>
        <v>343.75</v>
      </c>
      <c r="W1949" s="17"/>
      <c r="X1949" s="17"/>
      <c r="Y1949" s="13"/>
      <c r="Z1949" s="13" t="s">
        <v>35</v>
      </c>
    </row>
    <row r="1950" spans="1:26" x14ac:dyDescent="0.25">
      <c r="A1950" s="11">
        <v>45343</v>
      </c>
      <c r="B1950" s="12" t="s">
        <v>4523</v>
      </c>
      <c r="C1950" s="12" t="s">
        <v>4524</v>
      </c>
      <c r="D1950" s="12" t="s">
        <v>110</v>
      </c>
      <c r="E1950" s="12" t="s">
        <v>29</v>
      </c>
      <c r="F1950" s="12" t="s">
        <v>45</v>
      </c>
      <c r="G1950" s="13" t="s">
        <v>46</v>
      </c>
      <c r="H1950" s="13" t="s">
        <v>31</v>
      </c>
      <c r="I1950" s="13" t="s">
        <v>40</v>
      </c>
      <c r="J1950" s="13" t="s">
        <v>41</v>
      </c>
      <c r="K1950" s="14">
        <v>8.1199999999999992</v>
      </c>
      <c r="L1950" s="14">
        <v>5</v>
      </c>
      <c r="M1950" s="14">
        <f t="shared" si="2730"/>
        <v>1.6239999999999999</v>
      </c>
      <c r="N1950" s="14">
        <v>46</v>
      </c>
      <c r="O1950" s="14" t="s">
        <v>34</v>
      </c>
      <c r="P1950" s="14"/>
      <c r="Q1950" s="15">
        <f t="shared" ref="Q1950" si="2795">+K1950*N1950</f>
        <v>373.52</v>
      </c>
      <c r="R1950" s="16">
        <v>0</v>
      </c>
      <c r="S1950" s="16">
        <f t="shared" ref="S1950" si="2796">+K1950*R1950</f>
        <v>0</v>
      </c>
      <c r="T1950" s="16">
        <f t="shared" ref="T1950" si="2797">+Q1950-S1950</f>
        <v>373.52</v>
      </c>
      <c r="U1950" s="16">
        <f t="shared" ref="U1950" si="2798">+T1950*0</f>
        <v>0</v>
      </c>
      <c r="V1950" s="16">
        <f>+T1950-U1950</f>
        <v>373.52</v>
      </c>
      <c r="W1950" s="16"/>
      <c r="X1950" s="17"/>
      <c r="Y1950" s="13"/>
      <c r="Z1950" s="13" t="s">
        <v>35</v>
      </c>
    </row>
    <row r="1951" spans="1:26" x14ac:dyDescent="0.25">
      <c r="A1951" s="11">
        <v>45344</v>
      </c>
      <c r="B1951" s="12" t="s">
        <v>4525</v>
      </c>
      <c r="C1951" s="12" t="s">
        <v>4526</v>
      </c>
      <c r="D1951" s="12" t="s">
        <v>172</v>
      </c>
      <c r="E1951" s="12" t="s">
        <v>29</v>
      </c>
      <c r="F1951" s="12">
        <v>92395</v>
      </c>
      <c r="G1951" s="13" t="s">
        <v>39</v>
      </c>
      <c r="H1951" s="13" t="s">
        <v>31</v>
      </c>
      <c r="I1951" s="13" t="s">
        <v>40</v>
      </c>
      <c r="J1951" s="13" t="s">
        <v>41</v>
      </c>
      <c r="K1951" s="14">
        <v>37.68</v>
      </c>
      <c r="L1951" s="14">
        <v>25</v>
      </c>
      <c r="M1951" s="14">
        <f t="shared" si="2730"/>
        <v>1.5072000000000001</v>
      </c>
      <c r="N1951" s="14" t="s">
        <v>34</v>
      </c>
      <c r="O1951" s="14">
        <v>68</v>
      </c>
      <c r="P1951" s="14"/>
      <c r="Q1951" s="15">
        <f>+L1951*O1951</f>
        <v>1700</v>
      </c>
      <c r="R1951" s="16">
        <v>0</v>
      </c>
      <c r="S1951" s="16">
        <f>+L1951*R1951</f>
        <v>0</v>
      </c>
      <c r="T1951" s="16">
        <f>+Q1951-S1951</f>
        <v>1700</v>
      </c>
      <c r="U1951" s="16">
        <f>+T1951*0.75</f>
        <v>1275</v>
      </c>
      <c r="V1951" s="16">
        <f t="shared" ref="V1951" si="2799">+T1951-U1951</f>
        <v>425</v>
      </c>
      <c r="W1951" s="16"/>
      <c r="X1951" s="17"/>
      <c r="Y1951" s="13"/>
      <c r="Z1951" s="13" t="s">
        <v>35</v>
      </c>
    </row>
    <row r="1952" spans="1:26" x14ac:dyDescent="0.25">
      <c r="A1952" s="11">
        <v>45344</v>
      </c>
      <c r="B1952" s="12" t="s">
        <v>4527</v>
      </c>
      <c r="C1952" s="12" t="s">
        <v>4528</v>
      </c>
      <c r="D1952" s="12" t="s">
        <v>38</v>
      </c>
      <c r="E1952" s="12" t="s">
        <v>29</v>
      </c>
      <c r="F1952" s="12">
        <v>83405</v>
      </c>
      <c r="G1952" s="13" t="s">
        <v>39</v>
      </c>
      <c r="H1952" s="13" t="s">
        <v>31</v>
      </c>
      <c r="I1952" s="13" t="s">
        <v>58</v>
      </c>
      <c r="J1952" s="13" t="s">
        <v>59</v>
      </c>
      <c r="K1952" s="14">
        <v>42.92</v>
      </c>
      <c r="L1952" s="14">
        <v>25</v>
      </c>
      <c r="M1952" s="14">
        <f t="shared" si="2730"/>
        <v>1.7168000000000001</v>
      </c>
      <c r="N1952" s="14" t="s">
        <v>34</v>
      </c>
      <c r="O1952" s="14">
        <v>68</v>
      </c>
      <c r="P1952" s="14"/>
      <c r="Q1952" s="15">
        <f>+L1952*O1952</f>
        <v>1700</v>
      </c>
      <c r="R1952" s="16">
        <v>0</v>
      </c>
      <c r="S1952" s="16">
        <f>+L1952*R1952</f>
        <v>0</v>
      </c>
      <c r="T1952" s="16">
        <f>+Q1952-S1952</f>
        <v>1700</v>
      </c>
      <c r="U1952" s="16">
        <f>+T1952*0.75</f>
        <v>1275</v>
      </c>
      <c r="V1952" s="16">
        <f>+T1952-U1952</f>
        <v>425</v>
      </c>
      <c r="W1952" s="16"/>
      <c r="X1952" s="17"/>
      <c r="Y1952" s="13"/>
      <c r="Z1952" s="13" t="s">
        <v>35</v>
      </c>
    </row>
    <row r="1953" spans="1:26" x14ac:dyDescent="0.25">
      <c r="A1953" s="11">
        <v>45344</v>
      </c>
      <c r="B1953" s="12" t="s">
        <v>4529</v>
      </c>
      <c r="C1953" s="12" t="s">
        <v>4530</v>
      </c>
      <c r="D1953" s="12" t="s">
        <v>104</v>
      </c>
      <c r="E1953" s="12" t="s">
        <v>29</v>
      </c>
      <c r="F1953" s="12" t="s">
        <v>45</v>
      </c>
      <c r="G1953" s="13" t="s">
        <v>46</v>
      </c>
      <c r="H1953" s="13" t="s">
        <v>93</v>
      </c>
      <c r="I1953" s="13" t="s">
        <v>93</v>
      </c>
      <c r="J1953" s="13" t="s">
        <v>94</v>
      </c>
      <c r="K1953" s="14">
        <v>35.82</v>
      </c>
      <c r="L1953" s="14">
        <v>25</v>
      </c>
      <c r="M1953" s="14">
        <f t="shared" si="2730"/>
        <v>1.4328000000000001</v>
      </c>
      <c r="N1953" s="14">
        <v>15</v>
      </c>
      <c r="O1953" s="14" t="s">
        <v>34</v>
      </c>
      <c r="P1953" s="14"/>
      <c r="Q1953" s="15">
        <f t="shared" ref="Q1953:Q1954" si="2800">+K1953*N1953</f>
        <v>537.29999999999995</v>
      </c>
      <c r="R1953" s="16">
        <v>0</v>
      </c>
      <c r="S1953" s="16">
        <f t="shared" ref="S1953:S1954" si="2801">+K1953*R1953</f>
        <v>0</v>
      </c>
      <c r="T1953" s="16">
        <f t="shared" ref="T1953:T1954" si="2802">+Q1953-S1953</f>
        <v>537.29999999999995</v>
      </c>
      <c r="U1953" s="16">
        <f>+T1953*0</f>
        <v>0</v>
      </c>
      <c r="V1953" s="16">
        <f>+T1953-U1953</f>
        <v>537.29999999999995</v>
      </c>
      <c r="W1953" s="16"/>
      <c r="X1953" s="17"/>
      <c r="Y1953" s="13"/>
      <c r="Z1953" s="13" t="s">
        <v>35</v>
      </c>
    </row>
    <row r="1954" spans="1:26" x14ac:dyDescent="0.25">
      <c r="A1954" s="11">
        <v>45344</v>
      </c>
      <c r="B1954" s="12" t="s">
        <v>4531</v>
      </c>
      <c r="C1954" s="12" t="s">
        <v>4532</v>
      </c>
      <c r="D1954" s="12" t="s">
        <v>3401</v>
      </c>
      <c r="E1954" s="12" t="s">
        <v>29</v>
      </c>
      <c r="F1954" s="12" t="s">
        <v>45</v>
      </c>
      <c r="G1954" s="13" t="s">
        <v>46</v>
      </c>
      <c r="H1954" s="13" t="s">
        <v>47</v>
      </c>
      <c r="I1954" s="13" t="s">
        <v>307</v>
      </c>
      <c r="J1954" s="13" t="s">
        <v>308</v>
      </c>
      <c r="K1954" s="14">
        <v>16.739999999999998</v>
      </c>
      <c r="L1954" s="14">
        <v>10</v>
      </c>
      <c r="M1954" s="14">
        <f t="shared" si="2730"/>
        <v>1.6739999999999999</v>
      </c>
      <c r="N1954" s="14">
        <v>34</v>
      </c>
      <c r="O1954" s="14" t="s">
        <v>34</v>
      </c>
      <c r="P1954" s="14"/>
      <c r="Q1954" s="15">
        <f t="shared" si="2800"/>
        <v>569.16</v>
      </c>
      <c r="R1954" s="16">
        <v>0</v>
      </c>
      <c r="S1954" s="16">
        <f t="shared" si="2801"/>
        <v>0</v>
      </c>
      <c r="T1954" s="16">
        <f t="shared" si="2802"/>
        <v>569.16</v>
      </c>
      <c r="U1954" s="16">
        <f>+T1954*0</f>
        <v>0</v>
      </c>
      <c r="V1954" s="16">
        <f>+T1954-U1954</f>
        <v>569.16</v>
      </c>
      <c r="W1954" s="16"/>
      <c r="X1954" s="17"/>
      <c r="Y1954" s="13"/>
      <c r="Z1954" s="13" t="s">
        <v>35</v>
      </c>
    </row>
    <row r="1955" spans="1:26" x14ac:dyDescent="0.25">
      <c r="A1955" s="11">
        <v>45344</v>
      </c>
      <c r="B1955" s="12" t="s">
        <v>4533</v>
      </c>
      <c r="C1955" s="12" t="s">
        <v>4534</v>
      </c>
      <c r="D1955" s="12" t="s">
        <v>531</v>
      </c>
      <c r="E1955" s="12" t="s">
        <v>29</v>
      </c>
      <c r="F1955" s="12">
        <v>8017</v>
      </c>
      <c r="G1955" s="13" t="s">
        <v>101</v>
      </c>
      <c r="H1955" s="13" t="s">
        <v>31</v>
      </c>
      <c r="I1955" s="13" t="s">
        <v>58</v>
      </c>
      <c r="J1955" s="13" t="s">
        <v>59</v>
      </c>
      <c r="K1955" s="14">
        <v>36.159999999999997</v>
      </c>
      <c r="L1955" s="14">
        <v>25</v>
      </c>
      <c r="M1955" s="14">
        <f t="shared" si="2730"/>
        <v>1.4463999999999999</v>
      </c>
      <c r="N1955" s="14">
        <v>42</v>
      </c>
      <c r="O1955" s="14" t="s">
        <v>34</v>
      </c>
      <c r="P1955" s="14"/>
      <c r="Q1955" s="15">
        <f>K1955*N1955</f>
        <v>1518.7199999999998</v>
      </c>
      <c r="R1955" s="16">
        <v>0</v>
      </c>
      <c r="S1955" s="16">
        <f>K1955*R1955</f>
        <v>0</v>
      </c>
      <c r="T1955" s="16">
        <f>Q1955-S1955</f>
        <v>1518.7199999999998</v>
      </c>
      <c r="U1955" s="16">
        <f>T1955*1</f>
        <v>1518.7199999999998</v>
      </c>
      <c r="V1955" s="16">
        <f>T1955-U1955</f>
        <v>0</v>
      </c>
      <c r="W1955" s="16"/>
      <c r="X1955" s="17"/>
      <c r="Y1955" s="13"/>
      <c r="Z1955" s="13" t="s">
        <v>35</v>
      </c>
    </row>
    <row r="1956" spans="1:26" x14ac:dyDescent="0.25">
      <c r="A1956" s="11">
        <v>45344</v>
      </c>
      <c r="B1956" s="12" t="s">
        <v>4535</v>
      </c>
      <c r="C1956" s="12" t="s">
        <v>4536</v>
      </c>
      <c r="D1956" s="12" t="s">
        <v>877</v>
      </c>
      <c r="E1956" s="12" t="s">
        <v>29</v>
      </c>
      <c r="F1956" s="12">
        <v>6589</v>
      </c>
      <c r="G1956" s="13" t="s">
        <v>101</v>
      </c>
      <c r="H1956" s="13" t="s">
        <v>31</v>
      </c>
      <c r="I1956" s="13" t="s">
        <v>40</v>
      </c>
      <c r="J1956" s="13" t="s">
        <v>41</v>
      </c>
      <c r="K1956" s="14">
        <v>34.22</v>
      </c>
      <c r="L1956" s="14">
        <v>25</v>
      </c>
      <c r="M1956" s="14">
        <f t="shared" si="2730"/>
        <v>1.3688</v>
      </c>
      <c r="N1956" s="14">
        <v>45</v>
      </c>
      <c r="O1956" s="14" t="s">
        <v>34</v>
      </c>
      <c r="P1956" s="14"/>
      <c r="Q1956" s="15">
        <f t="shared" ref="Q1956:Q1957" si="2803">K1956*N1956</f>
        <v>1539.8999999999999</v>
      </c>
      <c r="R1956" s="16">
        <v>0</v>
      </c>
      <c r="S1956" s="16">
        <f t="shared" ref="S1956:S1957" si="2804">K1956*R1956</f>
        <v>0</v>
      </c>
      <c r="T1956" s="16">
        <f t="shared" ref="T1956:T1958" si="2805">Q1956-S1956</f>
        <v>1539.8999999999999</v>
      </c>
      <c r="U1956" s="16">
        <f t="shared" ref="U1956:U1958" si="2806">T1956*1</f>
        <v>1539.8999999999999</v>
      </c>
      <c r="V1956" s="16">
        <f t="shared" ref="V1956:V1958" si="2807">T1956-U1956</f>
        <v>0</v>
      </c>
      <c r="W1956" s="16"/>
      <c r="X1956" s="17"/>
      <c r="Y1956" s="13"/>
      <c r="Z1956" s="13" t="s">
        <v>35</v>
      </c>
    </row>
    <row r="1957" spans="1:26" x14ac:dyDescent="0.25">
      <c r="A1957" s="11">
        <v>45344</v>
      </c>
      <c r="B1957" s="12" t="s">
        <v>4537</v>
      </c>
      <c r="C1957" s="12" t="s">
        <v>4538</v>
      </c>
      <c r="D1957" s="12" t="s">
        <v>100</v>
      </c>
      <c r="E1957" s="12" t="s">
        <v>29</v>
      </c>
      <c r="F1957" s="12">
        <v>719</v>
      </c>
      <c r="G1957" s="13" t="s">
        <v>101</v>
      </c>
      <c r="H1957" s="13" t="s">
        <v>31</v>
      </c>
      <c r="I1957" s="13" t="s">
        <v>40</v>
      </c>
      <c r="J1957" s="13" t="s">
        <v>41</v>
      </c>
      <c r="K1957" s="14">
        <v>35.18</v>
      </c>
      <c r="L1957" s="14">
        <v>25</v>
      </c>
      <c r="M1957" s="14">
        <f t="shared" si="2730"/>
        <v>1.4072</v>
      </c>
      <c r="N1957" s="14">
        <v>45</v>
      </c>
      <c r="O1957" s="14" t="s">
        <v>34</v>
      </c>
      <c r="P1957" s="14"/>
      <c r="Q1957" s="15">
        <f t="shared" si="2803"/>
        <v>1583.1</v>
      </c>
      <c r="R1957" s="16">
        <v>0</v>
      </c>
      <c r="S1957" s="16">
        <f t="shared" si="2804"/>
        <v>0</v>
      </c>
      <c r="T1957" s="16">
        <f t="shared" si="2805"/>
        <v>1583.1</v>
      </c>
      <c r="U1957" s="16">
        <f t="shared" si="2806"/>
        <v>1583.1</v>
      </c>
      <c r="V1957" s="16">
        <f t="shared" si="2807"/>
        <v>0</v>
      </c>
      <c r="W1957" s="16"/>
      <c r="X1957" s="17"/>
      <c r="Y1957" s="13"/>
      <c r="Z1957" s="13" t="s">
        <v>35</v>
      </c>
    </row>
    <row r="1958" spans="1:26" x14ac:dyDescent="0.25">
      <c r="A1958" s="11">
        <v>45344</v>
      </c>
      <c r="B1958" s="12" t="s">
        <v>4539</v>
      </c>
      <c r="C1958" s="12" t="s">
        <v>4540</v>
      </c>
      <c r="D1958" s="12" t="s">
        <v>394</v>
      </c>
      <c r="E1958" s="12" t="s">
        <v>29</v>
      </c>
      <c r="F1958" s="12">
        <v>6839</v>
      </c>
      <c r="G1958" s="13" t="s">
        <v>101</v>
      </c>
      <c r="H1958" s="13" t="s">
        <v>31</v>
      </c>
      <c r="I1958" s="13" t="s">
        <v>69</v>
      </c>
      <c r="J1958" s="13" t="s">
        <v>70</v>
      </c>
      <c r="K1958" s="14">
        <v>36.06</v>
      </c>
      <c r="L1958" s="14">
        <v>25</v>
      </c>
      <c r="M1958" s="14">
        <f t="shared" si="2730"/>
        <v>1.4424000000000001</v>
      </c>
      <c r="N1958" s="14">
        <v>46</v>
      </c>
      <c r="O1958" s="14" t="s">
        <v>34</v>
      </c>
      <c r="P1958" s="14"/>
      <c r="Q1958" s="15">
        <f>K1958*N1958</f>
        <v>1658.7600000000002</v>
      </c>
      <c r="R1958" s="16">
        <v>0</v>
      </c>
      <c r="S1958" s="16">
        <f>K1958*R1958</f>
        <v>0</v>
      </c>
      <c r="T1958" s="16">
        <f t="shared" si="2805"/>
        <v>1658.7600000000002</v>
      </c>
      <c r="U1958" s="16">
        <f t="shared" si="2806"/>
        <v>1658.7600000000002</v>
      </c>
      <c r="V1958" s="16">
        <f t="shared" si="2807"/>
        <v>0</v>
      </c>
      <c r="W1958" s="16"/>
      <c r="X1958" s="17"/>
      <c r="Y1958" s="13"/>
      <c r="Z1958" s="13" t="s">
        <v>35</v>
      </c>
    </row>
    <row r="1959" spans="1:26" x14ac:dyDescent="0.25">
      <c r="A1959" s="11">
        <v>45344</v>
      </c>
      <c r="B1959" s="12" t="s">
        <v>4541</v>
      </c>
      <c r="C1959" s="12" t="s">
        <v>4542</v>
      </c>
      <c r="D1959" s="12" t="s">
        <v>833</v>
      </c>
      <c r="E1959" s="12" t="s">
        <v>29</v>
      </c>
      <c r="F1959" s="12">
        <v>8355</v>
      </c>
      <c r="G1959" s="13" t="s">
        <v>101</v>
      </c>
      <c r="H1959" s="13" t="s">
        <v>31</v>
      </c>
      <c r="I1959" s="13" t="s">
        <v>40</v>
      </c>
      <c r="J1959" s="13" t="s">
        <v>41</v>
      </c>
      <c r="K1959" s="14">
        <v>35.26</v>
      </c>
      <c r="L1959" s="14">
        <v>25</v>
      </c>
      <c r="M1959" s="14">
        <f t="shared" si="2730"/>
        <v>1.4103999999999999</v>
      </c>
      <c r="N1959" s="14">
        <v>45</v>
      </c>
      <c r="O1959" s="14" t="s">
        <v>34</v>
      </c>
      <c r="P1959" s="14"/>
      <c r="Q1959" s="15">
        <f>K1959*N1959</f>
        <v>1586.6999999999998</v>
      </c>
      <c r="R1959" s="16">
        <v>0</v>
      </c>
      <c r="S1959" s="16">
        <f>K1959*R1959</f>
        <v>0</v>
      </c>
      <c r="T1959" s="16">
        <f>Q1959-S1959</f>
        <v>1586.6999999999998</v>
      </c>
      <c r="U1959" s="16">
        <f>T1959*1</f>
        <v>1586.6999999999998</v>
      </c>
      <c r="V1959" s="16">
        <f>T1959-U1959</f>
        <v>0</v>
      </c>
      <c r="W1959" s="17"/>
      <c r="X1959" s="17"/>
      <c r="Y1959" s="13"/>
      <c r="Z1959" s="13" t="s">
        <v>35</v>
      </c>
    </row>
    <row r="1960" spans="1:26" x14ac:dyDescent="0.25">
      <c r="A1960" s="11">
        <v>45344</v>
      </c>
      <c r="B1960" s="12" t="s">
        <v>4543</v>
      </c>
      <c r="C1960" s="12" t="s">
        <v>4544</v>
      </c>
      <c r="D1960" s="12" t="s">
        <v>97</v>
      </c>
      <c r="E1960" s="12" t="s">
        <v>29</v>
      </c>
      <c r="F1960" s="12"/>
      <c r="G1960" s="13" t="s">
        <v>282</v>
      </c>
      <c r="H1960" s="13" t="s">
        <v>31</v>
      </c>
      <c r="I1960" s="13" t="s">
        <v>40</v>
      </c>
      <c r="J1960" s="13" t="s">
        <v>41</v>
      </c>
      <c r="K1960" s="14">
        <v>42.58</v>
      </c>
      <c r="L1960" s="14">
        <v>29</v>
      </c>
      <c r="M1960" s="14">
        <f t="shared" si="2730"/>
        <v>1.4682758620689655</v>
      </c>
      <c r="N1960" s="14">
        <v>91</v>
      </c>
      <c r="O1960" s="14" t="s">
        <v>34</v>
      </c>
      <c r="P1960" s="14"/>
      <c r="Q1960" s="15">
        <f>+K1960*N1960</f>
        <v>3874.7799999999997</v>
      </c>
      <c r="R1960" s="16">
        <v>40</v>
      </c>
      <c r="S1960" s="16">
        <f t="shared" ref="S1960:S1961" si="2808">K1960*R1960</f>
        <v>1703.1999999999998</v>
      </c>
      <c r="T1960" s="16">
        <f t="shared" ref="T1960" si="2809">Q1960-S1960</f>
        <v>2171.58</v>
      </c>
      <c r="U1960" s="16">
        <f t="shared" ref="U1960" si="2810">T1960*1</f>
        <v>2171.58</v>
      </c>
      <c r="V1960" s="16">
        <f t="shared" ref="V1960" si="2811">T1960-U1960</f>
        <v>0</v>
      </c>
      <c r="W1960" s="16">
        <f>K1960*36.5</f>
        <v>1554.1699999999998</v>
      </c>
      <c r="X1960" s="17"/>
      <c r="Y1960" s="13" t="s">
        <v>57</v>
      </c>
      <c r="Z1960" s="13" t="s">
        <v>283</v>
      </c>
    </row>
    <row r="1961" spans="1:26" x14ac:dyDescent="0.25">
      <c r="A1961" s="11">
        <v>45344</v>
      </c>
      <c r="B1961" s="12" t="s">
        <v>4545</v>
      </c>
      <c r="C1961" s="12" t="s">
        <v>4546</v>
      </c>
      <c r="D1961" s="12" t="s">
        <v>410</v>
      </c>
      <c r="E1961" s="12" t="s">
        <v>29</v>
      </c>
      <c r="F1961" s="12">
        <v>2251</v>
      </c>
      <c r="G1961" s="13" t="s">
        <v>145</v>
      </c>
      <c r="H1961" s="13" t="s">
        <v>31</v>
      </c>
      <c r="I1961" s="13" t="s">
        <v>40</v>
      </c>
      <c r="J1961" s="13" t="s">
        <v>41</v>
      </c>
      <c r="K1961" s="14">
        <v>38.94</v>
      </c>
      <c r="L1961" s="14">
        <v>25</v>
      </c>
      <c r="M1961" s="14">
        <f t="shared" si="2730"/>
        <v>1.5575999999999999</v>
      </c>
      <c r="N1961" s="14">
        <v>46</v>
      </c>
      <c r="O1961" s="14" t="s">
        <v>34</v>
      </c>
      <c r="P1961" s="14"/>
      <c r="Q1961" s="16">
        <f>K1961*N1961</f>
        <v>1791.2399999999998</v>
      </c>
      <c r="R1961" s="16">
        <v>0</v>
      </c>
      <c r="S1961" s="16">
        <f t="shared" si="2808"/>
        <v>0</v>
      </c>
      <c r="T1961" s="16">
        <f>Q1961-S1961</f>
        <v>1791.2399999999998</v>
      </c>
      <c r="U1961" s="16">
        <f>T1961*1</f>
        <v>1791.2399999999998</v>
      </c>
      <c r="V1961" s="16">
        <f>T1961-U1961</f>
        <v>0</v>
      </c>
      <c r="W1961" s="16"/>
      <c r="X1961" s="17"/>
      <c r="Y1961" s="13"/>
      <c r="Z1961" s="13" t="s">
        <v>35</v>
      </c>
    </row>
    <row r="1962" spans="1:26" x14ac:dyDescent="0.25">
      <c r="A1962" s="11">
        <v>45344</v>
      </c>
      <c r="B1962" s="12" t="s">
        <v>4547</v>
      </c>
      <c r="C1962" s="12" t="s">
        <v>4548</v>
      </c>
      <c r="D1962" s="12" t="s">
        <v>868</v>
      </c>
      <c r="E1962" s="12" t="s">
        <v>29</v>
      </c>
      <c r="F1962" s="12">
        <v>6683</v>
      </c>
      <c r="G1962" s="13" t="s">
        <v>101</v>
      </c>
      <c r="H1962" s="13" t="s">
        <v>31</v>
      </c>
      <c r="I1962" s="13" t="s">
        <v>40</v>
      </c>
      <c r="J1962" s="13" t="s">
        <v>41</v>
      </c>
      <c r="K1962" s="14">
        <v>35.700000000000003</v>
      </c>
      <c r="L1962" s="14">
        <v>25</v>
      </c>
      <c r="M1962" s="14">
        <f t="shared" si="2730"/>
        <v>1.4280000000000002</v>
      </c>
      <c r="N1962" s="14">
        <v>45</v>
      </c>
      <c r="O1962" s="14" t="s">
        <v>34</v>
      </c>
      <c r="P1962" s="14"/>
      <c r="Q1962" s="15">
        <f>K1962*N1962</f>
        <v>1606.5000000000002</v>
      </c>
      <c r="R1962" s="16">
        <v>0</v>
      </c>
      <c r="S1962" s="16">
        <f>K1962*R1962</f>
        <v>0</v>
      </c>
      <c r="T1962" s="16">
        <f>Q1962-S1962</f>
        <v>1606.5000000000002</v>
      </c>
      <c r="U1962" s="16">
        <f>T1962*1</f>
        <v>1606.5000000000002</v>
      </c>
      <c r="V1962" s="16">
        <f>T1962-U1962</f>
        <v>0</v>
      </c>
      <c r="W1962" s="16"/>
      <c r="X1962" s="17"/>
      <c r="Y1962" s="13"/>
      <c r="Z1962" s="13" t="s">
        <v>35</v>
      </c>
    </row>
    <row r="1963" spans="1:26" x14ac:dyDescent="0.25">
      <c r="A1963" s="11">
        <v>45344</v>
      </c>
      <c r="B1963" s="12" t="s">
        <v>4549</v>
      </c>
      <c r="C1963" s="12" t="s">
        <v>4550</v>
      </c>
      <c r="D1963" s="12" t="s">
        <v>144</v>
      </c>
      <c r="E1963" s="12" t="s">
        <v>29</v>
      </c>
      <c r="F1963" s="12">
        <v>2252</v>
      </c>
      <c r="G1963" s="13" t="s">
        <v>145</v>
      </c>
      <c r="H1963" s="13" t="s">
        <v>31</v>
      </c>
      <c r="I1963" s="13" t="s">
        <v>40</v>
      </c>
      <c r="J1963" s="13" t="s">
        <v>41</v>
      </c>
      <c r="K1963" s="14">
        <v>38</v>
      </c>
      <c r="L1963" s="14">
        <v>25</v>
      </c>
      <c r="M1963" s="14">
        <f t="shared" si="2730"/>
        <v>1.52</v>
      </c>
      <c r="N1963" s="14">
        <v>46</v>
      </c>
      <c r="O1963" s="14" t="s">
        <v>34</v>
      </c>
      <c r="P1963" s="14"/>
      <c r="Q1963" s="16">
        <f>K1963*N1963</f>
        <v>1748</v>
      </c>
      <c r="R1963" s="16">
        <v>0</v>
      </c>
      <c r="S1963" s="16">
        <f t="shared" ref="S1963" si="2812">K1963*R1963</f>
        <v>0</v>
      </c>
      <c r="T1963" s="16">
        <f>Q1963-S1963</f>
        <v>1748</v>
      </c>
      <c r="U1963" s="16">
        <f>T1963*1</f>
        <v>1748</v>
      </c>
      <c r="V1963" s="16">
        <f>T1963-U1963</f>
        <v>0</v>
      </c>
      <c r="W1963" s="16"/>
      <c r="X1963" s="17"/>
      <c r="Y1963" s="13"/>
      <c r="Z1963" s="13" t="s">
        <v>35</v>
      </c>
    </row>
    <row r="1964" spans="1:26" x14ac:dyDescent="0.25">
      <c r="A1964" s="11">
        <v>45344</v>
      </c>
      <c r="B1964" s="12" t="s">
        <v>4551</v>
      </c>
      <c r="C1964" s="12" t="s">
        <v>4552</v>
      </c>
      <c r="D1964" s="12" t="s">
        <v>4177</v>
      </c>
      <c r="E1964" s="12" t="s">
        <v>29</v>
      </c>
      <c r="F1964" s="12">
        <v>6724</v>
      </c>
      <c r="G1964" s="13" t="s">
        <v>101</v>
      </c>
      <c r="H1964" s="13" t="s">
        <v>31</v>
      </c>
      <c r="I1964" s="13" t="s">
        <v>58</v>
      </c>
      <c r="J1964" s="13" t="s">
        <v>59</v>
      </c>
      <c r="K1964" s="14">
        <v>39.76</v>
      </c>
      <c r="L1964" s="14">
        <v>25</v>
      </c>
      <c r="M1964" s="14">
        <f t="shared" si="2730"/>
        <v>1.5903999999999998</v>
      </c>
      <c r="N1964" s="14">
        <v>42</v>
      </c>
      <c r="O1964" s="14" t="s">
        <v>34</v>
      </c>
      <c r="P1964" s="14"/>
      <c r="Q1964" s="15">
        <f>K1964*N1964</f>
        <v>1669.9199999999998</v>
      </c>
      <c r="R1964" s="16">
        <v>0</v>
      </c>
      <c r="S1964" s="16">
        <f>K1964*R1964</f>
        <v>0</v>
      </c>
      <c r="T1964" s="16">
        <f>Q1964-S1964</f>
        <v>1669.9199999999998</v>
      </c>
      <c r="U1964" s="16">
        <f>T1964*1</f>
        <v>1669.9199999999998</v>
      </c>
      <c r="V1964" s="16">
        <f>T1964-U1964</f>
        <v>0</v>
      </c>
      <c r="W1964" s="17"/>
      <c r="X1964" s="17"/>
      <c r="Y1964" s="13"/>
      <c r="Z1964" s="13" t="s">
        <v>35</v>
      </c>
    </row>
    <row r="1965" spans="1:26" x14ac:dyDescent="0.25">
      <c r="A1965" s="11">
        <v>45344</v>
      </c>
      <c r="B1965" s="12" t="s">
        <v>4553</v>
      </c>
      <c r="C1965" s="12" t="s">
        <v>4554</v>
      </c>
      <c r="D1965" s="12" t="s">
        <v>462</v>
      </c>
      <c r="E1965" s="12" t="s">
        <v>111</v>
      </c>
      <c r="F1965" s="12" t="s">
        <v>45</v>
      </c>
      <c r="G1965" s="13" t="s">
        <v>46</v>
      </c>
      <c r="H1965" s="13" t="s">
        <v>31</v>
      </c>
      <c r="I1965" s="13" t="s">
        <v>58</v>
      </c>
      <c r="J1965" s="13" t="s">
        <v>59</v>
      </c>
      <c r="K1965" s="14">
        <v>17.52</v>
      </c>
      <c r="L1965" s="14">
        <v>11</v>
      </c>
      <c r="M1965" s="14">
        <f t="shared" si="2730"/>
        <v>1.5927272727272728</v>
      </c>
      <c r="N1965" s="14">
        <v>45</v>
      </c>
      <c r="O1965" s="14" t="s">
        <v>34</v>
      </c>
      <c r="P1965" s="14">
        <v>15</v>
      </c>
      <c r="Q1965" s="16">
        <f>(+K1965*N1965)-P1965</f>
        <v>773.4</v>
      </c>
      <c r="R1965" s="16">
        <v>0</v>
      </c>
      <c r="S1965" s="16">
        <f t="shared" ref="S1965" si="2813">+K1965*R1965</f>
        <v>0</v>
      </c>
      <c r="T1965" s="16">
        <f>+Q1965-S1965</f>
        <v>773.4</v>
      </c>
      <c r="U1965" s="16">
        <f t="shared" ref="U1965" si="2814">+T1965*0</f>
        <v>0</v>
      </c>
      <c r="V1965" s="16">
        <f t="shared" ref="V1965" si="2815">T1965-U1965</f>
        <v>773.4</v>
      </c>
      <c r="W1965" s="16"/>
      <c r="X1965" s="17"/>
      <c r="Y1965" s="13"/>
      <c r="Z1965" s="13" t="s">
        <v>35</v>
      </c>
    </row>
    <row r="1966" spans="1:26" x14ac:dyDescent="0.25">
      <c r="A1966" s="11">
        <v>45344</v>
      </c>
      <c r="B1966" s="12" t="s">
        <v>4555</v>
      </c>
      <c r="C1966" s="12" t="s">
        <v>4556</v>
      </c>
      <c r="D1966" s="12" t="s">
        <v>909</v>
      </c>
      <c r="E1966" s="12" t="s">
        <v>29</v>
      </c>
      <c r="F1966" s="12" t="s">
        <v>4557</v>
      </c>
      <c r="G1966" s="13" t="s">
        <v>904</v>
      </c>
      <c r="H1966" s="13" t="s">
        <v>31</v>
      </c>
      <c r="I1966" s="13" t="s">
        <v>58</v>
      </c>
      <c r="J1966" s="13" t="s">
        <v>59</v>
      </c>
      <c r="K1966" s="14">
        <v>30.06</v>
      </c>
      <c r="L1966" s="14">
        <v>20</v>
      </c>
      <c r="M1966" s="14">
        <f t="shared" ref="M1966:M2029" si="2816">+K1966/L1966</f>
        <v>1.5029999999999999</v>
      </c>
      <c r="N1966" s="14" t="s">
        <v>34</v>
      </c>
      <c r="O1966" s="14">
        <v>72</v>
      </c>
      <c r="P1966" s="14"/>
      <c r="Q1966" s="16">
        <f>L1966*O1966</f>
        <v>1440</v>
      </c>
      <c r="R1966" s="16">
        <v>0</v>
      </c>
      <c r="S1966" s="16">
        <f>L1966*R1966</f>
        <v>0</v>
      </c>
      <c r="T1966" s="16">
        <f t="shared" ref="T1966" si="2817">+Q1966-S1966</f>
        <v>1440</v>
      </c>
      <c r="U1966" s="16">
        <f>+T1966*0</f>
        <v>0</v>
      </c>
      <c r="V1966" s="16">
        <f>+T1966-U1966</f>
        <v>1440</v>
      </c>
      <c r="W1966" s="16"/>
      <c r="X1966" s="17"/>
      <c r="Y1966" s="13"/>
      <c r="Z1966" s="13" t="s">
        <v>35</v>
      </c>
    </row>
    <row r="1967" spans="1:26" x14ac:dyDescent="0.25">
      <c r="A1967" s="11">
        <v>45344</v>
      </c>
      <c r="B1967" s="12" t="s">
        <v>4558</v>
      </c>
      <c r="C1967" s="12" t="s">
        <v>4559</v>
      </c>
      <c r="D1967" s="12" t="s">
        <v>1848</v>
      </c>
      <c r="E1967" s="12" t="s">
        <v>29</v>
      </c>
      <c r="F1967" s="12">
        <v>2494</v>
      </c>
      <c r="G1967" s="13" t="s">
        <v>101</v>
      </c>
      <c r="H1967" s="13" t="s">
        <v>31</v>
      </c>
      <c r="I1967" s="13" t="s">
        <v>58</v>
      </c>
      <c r="J1967" s="13" t="s">
        <v>59</v>
      </c>
      <c r="K1967" s="14">
        <v>39.44</v>
      </c>
      <c r="L1967" s="14">
        <v>25</v>
      </c>
      <c r="M1967" s="14">
        <f t="shared" si="2816"/>
        <v>1.5775999999999999</v>
      </c>
      <c r="N1967" s="14">
        <v>42</v>
      </c>
      <c r="O1967" s="14" t="s">
        <v>34</v>
      </c>
      <c r="P1967" s="14"/>
      <c r="Q1967" s="15">
        <f>K1967*N1967</f>
        <v>1656.48</v>
      </c>
      <c r="R1967" s="16">
        <v>0</v>
      </c>
      <c r="S1967" s="16">
        <f>K1967*R1967</f>
        <v>0</v>
      </c>
      <c r="T1967" s="16">
        <f>Q1967-S1967</f>
        <v>1656.48</v>
      </c>
      <c r="U1967" s="16">
        <f>T1967*1</f>
        <v>1656.48</v>
      </c>
      <c r="V1967" s="16">
        <f>T1967-U1967</f>
        <v>0</v>
      </c>
      <c r="W1967" s="16"/>
      <c r="X1967" s="17"/>
      <c r="Y1967" s="13"/>
      <c r="Z1967" s="13" t="s">
        <v>35</v>
      </c>
    </row>
    <row r="1968" spans="1:26" x14ac:dyDescent="0.25">
      <c r="A1968" s="11">
        <v>45344</v>
      </c>
      <c r="B1968" s="12" t="s">
        <v>4560</v>
      </c>
      <c r="C1968" s="12" t="s">
        <v>4561</v>
      </c>
      <c r="D1968" s="12" t="s">
        <v>4286</v>
      </c>
      <c r="E1968" s="12" t="s">
        <v>29</v>
      </c>
      <c r="F1968" s="12">
        <v>6629</v>
      </c>
      <c r="G1968" s="13" t="s">
        <v>101</v>
      </c>
      <c r="H1968" s="13" t="s">
        <v>47</v>
      </c>
      <c r="I1968" s="13" t="s">
        <v>4562</v>
      </c>
      <c r="J1968" s="13" t="s">
        <v>1602</v>
      </c>
      <c r="K1968" s="14">
        <v>35.64</v>
      </c>
      <c r="L1968" s="14">
        <v>25</v>
      </c>
      <c r="M1968" s="14">
        <f t="shared" si="2816"/>
        <v>1.4256</v>
      </c>
      <c r="N1968" s="14">
        <v>30</v>
      </c>
      <c r="O1968" s="14" t="s">
        <v>34</v>
      </c>
      <c r="P1968" s="14"/>
      <c r="Q1968" s="16">
        <f>K1968*N1968</f>
        <v>1069.2</v>
      </c>
      <c r="R1968" s="16">
        <v>0</v>
      </c>
      <c r="S1968" s="16">
        <f>K1968*R1968</f>
        <v>0</v>
      </c>
      <c r="T1968" s="16">
        <f>Q1968-S1968</f>
        <v>1069.2</v>
      </c>
      <c r="U1968" s="16">
        <f>T1968*1</f>
        <v>1069.2</v>
      </c>
      <c r="V1968" s="16">
        <f>T1968-U1968</f>
        <v>0</v>
      </c>
      <c r="W1968" s="17"/>
      <c r="X1968" s="17"/>
      <c r="Y1968" s="13"/>
      <c r="Z1968" s="13" t="s">
        <v>35</v>
      </c>
    </row>
    <row r="1969" spans="1:26" x14ac:dyDescent="0.25">
      <c r="A1969" s="11">
        <v>45344</v>
      </c>
      <c r="B1969" s="12" t="s">
        <v>4563</v>
      </c>
      <c r="C1969" s="12" t="s">
        <v>4564</v>
      </c>
      <c r="D1969" s="12" t="s">
        <v>38</v>
      </c>
      <c r="E1969" s="12" t="s">
        <v>29</v>
      </c>
      <c r="F1969" s="12">
        <v>83406</v>
      </c>
      <c r="G1969" s="13" t="s">
        <v>39</v>
      </c>
      <c r="H1969" s="13" t="s">
        <v>31</v>
      </c>
      <c r="I1969" s="13" t="s">
        <v>40</v>
      </c>
      <c r="J1969" s="13" t="s">
        <v>41</v>
      </c>
      <c r="K1969" s="14">
        <v>38.18</v>
      </c>
      <c r="L1969" s="14">
        <v>25</v>
      </c>
      <c r="M1969" s="14">
        <f t="shared" si="2816"/>
        <v>1.5271999999999999</v>
      </c>
      <c r="N1969" s="14" t="s">
        <v>34</v>
      </c>
      <c r="O1969" s="14">
        <v>68</v>
      </c>
      <c r="P1969" s="14"/>
      <c r="Q1969" s="15">
        <f>+L1969*O1969</f>
        <v>1700</v>
      </c>
      <c r="R1969" s="16">
        <v>0</v>
      </c>
      <c r="S1969" s="16">
        <f>+L1969*R1969</f>
        <v>0</v>
      </c>
      <c r="T1969" s="16">
        <f>+Q1969-S1969</f>
        <v>1700</v>
      </c>
      <c r="U1969" s="16">
        <f>+T1969*0.75</f>
        <v>1275</v>
      </c>
      <c r="V1969" s="16">
        <f t="shared" ref="V1969" si="2818">+T1969-U1969</f>
        <v>425</v>
      </c>
      <c r="W1969" s="16"/>
      <c r="X1969" s="17"/>
      <c r="Y1969" s="13"/>
      <c r="Z1969" s="13" t="s">
        <v>35</v>
      </c>
    </row>
    <row r="1970" spans="1:26" x14ac:dyDescent="0.25">
      <c r="A1970" s="11">
        <v>45344</v>
      </c>
      <c r="B1970" s="12" t="s">
        <v>4565</v>
      </c>
      <c r="C1970" s="12" t="s">
        <v>4566</v>
      </c>
      <c r="D1970" s="12" t="s">
        <v>2681</v>
      </c>
      <c r="E1970" s="12" t="s">
        <v>29</v>
      </c>
      <c r="F1970" s="12" t="s">
        <v>45</v>
      </c>
      <c r="G1970" s="13" t="s">
        <v>46</v>
      </c>
      <c r="H1970" s="13" t="s">
        <v>93</v>
      </c>
      <c r="I1970" s="13" t="s">
        <v>93</v>
      </c>
      <c r="J1970" s="13" t="s">
        <v>94</v>
      </c>
      <c r="K1970" s="14">
        <v>11.94</v>
      </c>
      <c r="L1970" s="14">
        <v>8</v>
      </c>
      <c r="M1970" s="14">
        <f t="shared" si="2816"/>
        <v>1.4924999999999999</v>
      </c>
      <c r="N1970" s="14">
        <v>15</v>
      </c>
      <c r="O1970" s="14" t="s">
        <v>34</v>
      </c>
      <c r="P1970" s="14"/>
      <c r="Q1970" s="15">
        <f t="shared" ref="Q1970" si="2819">+K1970*N1970</f>
        <v>179.1</v>
      </c>
      <c r="R1970" s="16">
        <v>0</v>
      </c>
      <c r="S1970" s="16">
        <f t="shared" ref="S1970:S1971" si="2820">+K1970*R1970</f>
        <v>0</v>
      </c>
      <c r="T1970" s="16">
        <f t="shared" ref="T1970" si="2821">+Q1970-S1970</f>
        <v>179.1</v>
      </c>
      <c r="U1970" s="16">
        <f>+T1970*0</f>
        <v>0</v>
      </c>
      <c r="V1970" s="16">
        <f>+T1970-U1970</f>
        <v>179.1</v>
      </c>
      <c r="W1970" s="16"/>
      <c r="X1970" s="17"/>
      <c r="Y1970" s="13"/>
      <c r="Z1970" s="13" t="s">
        <v>35</v>
      </c>
    </row>
    <row r="1971" spans="1:26" x14ac:dyDescent="0.25">
      <c r="A1971" s="11">
        <v>45344</v>
      </c>
      <c r="B1971" s="12" t="s">
        <v>4567</v>
      </c>
      <c r="C1971" s="12" t="s">
        <v>4568</v>
      </c>
      <c r="D1971" s="12" t="s">
        <v>110</v>
      </c>
      <c r="E1971" s="12" t="s">
        <v>111</v>
      </c>
      <c r="F1971" s="12" t="s">
        <v>45</v>
      </c>
      <c r="G1971" s="13" t="s">
        <v>46</v>
      </c>
      <c r="H1971" s="13" t="s">
        <v>31</v>
      </c>
      <c r="I1971" s="13" t="s">
        <v>58</v>
      </c>
      <c r="J1971" s="13" t="s">
        <v>59</v>
      </c>
      <c r="K1971" s="14">
        <v>10.46</v>
      </c>
      <c r="L1971" s="14">
        <v>7</v>
      </c>
      <c r="M1971" s="14">
        <f t="shared" si="2816"/>
        <v>1.4942857142857144</v>
      </c>
      <c r="N1971" s="14">
        <v>45</v>
      </c>
      <c r="O1971" s="14" t="s">
        <v>34</v>
      </c>
      <c r="P1971" s="14">
        <v>15</v>
      </c>
      <c r="Q1971" s="16">
        <f>(+K1971*N1971)-P1971</f>
        <v>455.70000000000005</v>
      </c>
      <c r="R1971" s="16">
        <v>0</v>
      </c>
      <c r="S1971" s="16">
        <f t="shared" si="2820"/>
        <v>0</v>
      </c>
      <c r="T1971" s="16">
        <f>+Q1971-S1971</f>
        <v>455.70000000000005</v>
      </c>
      <c r="U1971" s="16">
        <f t="shared" ref="U1971" si="2822">+T1971*0</f>
        <v>0</v>
      </c>
      <c r="V1971" s="16">
        <f t="shared" ref="V1971:V1972" si="2823">T1971-U1971</f>
        <v>455.70000000000005</v>
      </c>
      <c r="W1971" s="17"/>
      <c r="X1971" s="17"/>
      <c r="Y1971" s="13"/>
      <c r="Z1971" s="13" t="s">
        <v>35</v>
      </c>
    </row>
    <row r="1972" spans="1:26" x14ac:dyDescent="0.25">
      <c r="A1972" s="11">
        <v>45344</v>
      </c>
      <c r="B1972" s="12" t="s">
        <v>4569</v>
      </c>
      <c r="C1972" s="12" t="s">
        <v>4570</v>
      </c>
      <c r="D1972" s="12" t="s">
        <v>97</v>
      </c>
      <c r="E1972" s="12" t="s">
        <v>29</v>
      </c>
      <c r="F1972" s="12"/>
      <c r="G1972" s="13" t="s">
        <v>282</v>
      </c>
      <c r="H1972" s="13" t="s">
        <v>31</v>
      </c>
      <c r="I1972" s="13" t="s">
        <v>58</v>
      </c>
      <c r="J1972" s="13" t="s">
        <v>59</v>
      </c>
      <c r="K1972" s="14">
        <v>44.76</v>
      </c>
      <c r="L1972" s="14">
        <v>25</v>
      </c>
      <c r="M1972" s="14">
        <f t="shared" si="2816"/>
        <v>1.7904</v>
      </c>
      <c r="N1972" s="14">
        <v>91</v>
      </c>
      <c r="O1972" s="14" t="s">
        <v>34</v>
      </c>
      <c r="P1972" s="14"/>
      <c r="Q1972" s="15">
        <f>+K1972*N1972</f>
        <v>4073.16</v>
      </c>
      <c r="R1972" s="16">
        <v>40</v>
      </c>
      <c r="S1972" s="16">
        <f t="shared" ref="S1972" si="2824">K1972*R1972</f>
        <v>1790.3999999999999</v>
      </c>
      <c r="T1972" s="16">
        <f t="shared" ref="T1972" si="2825">Q1972-S1972</f>
        <v>2282.7600000000002</v>
      </c>
      <c r="U1972" s="16">
        <f t="shared" ref="U1972" si="2826">T1972*1</f>
        <v>2282.7600000000002</v>
      </c>
      <c r="V1972" s="16">
        <f t="shared" si="2823"/>
        <v>0</v>
      </c>
      <c r="W1972" s="16">
        <f>K1972*36.5</f>
        <v>1633.74</v>
      </c>
      <c r="X1972" s="17"/>
      <c r="Y1972" s="13" t="s">
        <v>57</v>
      </c>
      <c r="Z1972" s="13" t="s">
        <v>283</v>
      </c>
    </row>
    <row r="1973" spans="1:26" x14ac:dyDescent="0.25">
      <c r="A1973" s="11">
        <v>45344</v>
      </c>
      <c r="B1973" s="12" t="s">
        <v>4571</v>
      </c>
      <c r="C1973" s="12" t="s">
        <v>4572</v>
      </c>
      <c r="D1973" s="12" t="s">
        <v>92</v>
      </c>
      <c r="E1973" s="12" t="s">
        <v>29</v>
      </c>
      <c r="F1973" s="12" t="s">
        <v>45</v>
      </c>
      <c r="G1973" s="13" t="s">
        <v>46</v>
      </c>
      <c r="H1973" s="13" t="s">
        <v>93</v>
      </c>
      <c r="I1973" s="13" t="s">
        <v>93</v>
      </c>
      <c r="J1973" s="13" t="s">
        <v>94</v>
      </c>
      <c r="K1973" s="14">
        <v>37.36</v>
      </c>
      <c r="L1973" s="14">
        <v>25</v>
      </c>
      <c r="M1973" s="14">
        <f t="shared" si="2816"/>
        <v>1.4944</v>
      </c>
      <c r="N1973" s="14">
        <v>15</v>
      </c>
      <c r="O1973" s="14" t="s">
        <v>34</v>
      </c>
      <c r="P1973" s="14"/>
      <c r="Q1973" s="15">
        <f t="shared" ref="Q1973" si="2827">+K1973*N1973</f>
        <v>560.4</v>
      </c>
      <c r="R1973" s="16">
        <v>0</v>
      </c>
      <c r="S1973" s="16">
        <f t="shared" ref="S1973" si="2828">+K1973*R1973</f>
        <v>0</v>
      </c>
      <c r="T1973" s="16">
        <f t="shared" ref="T1973" si="2829">+Q1973-S1973</f>
        <v>560.4</v>
      </c>
      <c r="U1973" s="16">
        <f>+T1973*0</f>
        <v>0</v>
      </c>
      <c r="V1973" s="16">
        <f>+T1973-U1973</f>
        <v>560.4</v>
      </c>
      <c r="W1973" s="16"/>
      <c r="X1973" s="17"/>
      <c r="Y1973" s="13"/>
      <c r="Z1973" s="13" t="s">
        <v>35</v>
      </c>
    </row>
    <row r="1974" spans="1:26" x14ac:dyDescent="0.25">
      <c r="A1974" s="11">
        <v>45344</v>
      </c>
      <c r="B1974" s="12" t="s">
        <v>4573</v>
      </c>
      <c r="C1974" s="12" t="s">
        <v>4574</v>
      </c>
      <c r="D1974" s="12" t="s">
        <v>2917</v>
      </c>
      <c r="E1974" s="12" t="s">
        <v>29</v>
      </c>
      <c r="F1974" s="12">
        <v>947</v>
      </c>
      <c r="G1974" s="13" t="s">
        <v>101</v>
      </c>
      <c r="H1974" s="13" t="s">
        <v>47</v>
      </c>
      <c r="I1974" s="13" t="s">
        <v>4562</v>
      </c>
      <c r="J1974" s="13" t="s">
        <v>1602</v>
      </c>
      <c r="K1974" s="14">
        <v>33.08</v>
      </c>
      <c r="L1974" s="14">
        <v>25</v>
      </c>
      <c r="M1974" s="14">
        <f t="shared" si="2816"/>
        <v>1.3231999999999999</v>
      </c>
      <c r="N1974" s="14">
        <v>30</v>
      </c>
      <c r="O1974" s="14" t="s">
        <v>34</v>
      </c>
      <c r="P1974" s="14"/>
      <c r="Q1974" s="16">
        <f>K1974*N1974</f>
        <v>992.4</v>
      </c>
      <c r="R1974" s="16">
        <v>0</v>
      </c>
      <c r="S1974" s="16">
        <f>K1974*R1974</f>
        <v>0</v>
      </c>
      <c r="T1974" s="16">
        <f>Q1974-S1974</f>
        <v>992.4</v>
      </c>
      <c r="U1974" s="16">
        <f>T1974*1</f>
        <v>992.4</v>
      </c>
      <c r="V1974" s="16">
        <f>T1974-U1974</f>
        <v>0</v>
      </c>
      <c r="W1974" s="17"/>
      <c r="X1974" s="17"/>
      <c r="Y1974" s="13"/>
      <c r="Z1974" s="13" t="s">
        <v>35</v>
      </c>
    </row>
    <row r="1975" spans="1:26" x14ac:dyDescent="0.25">
      <c r="A1975" s="11">
        <v>45344</v>
      </c>
      <c r="B1975" s="12" t="s">
        <v>4575</v>
      </c>
      <c r="C1975" s="12" t="s">
        <v>4576</v>
      </c>
      <c r="D1975" s="12" t="s">
        <v>76</v>
      </c>
      <c r="E1975" s="12" t="s">
        <v>29</v>
      </c>
      <c r="F1975" s="12"/>
      <c r="G1975" s="13" t="s">
        <v>63</v>
      </c>
      <c r="H1975" s="13" t="s">
        <v>31</v>
      </c>
      <c r="I1975" s="13" t="s">
        <v>40</v>
      </c>
      <c r="J1975" s="13" t="s">
        <v>41</v>
      </c>
      <c r="K1975" s="14">
        <v>39.799999999999997</v>
      </c>
      <c r="L1975" s="14">
        <v>27</v>
      </c>
      <c r="M1975" s="14">
        <f t="shared" si="2816"/>
        <v>1.4740740740740739</v>
      </c>
      <c r="N1975" s="14">
        <v>90</v>
      </c>
      <c r="O1975" s="14" t="s">
        <v>34</v>
      </c>
      <c r="P1975" s="14"/>
      <c r="Q1975" s="15">
        <f>+K1975*N1975</f>
        <v>3581.9999999999995</v>
      </c>
      <c r="R1975" s="16">
        <v>43</v>
      </c>
      <c r="S1975" s="16">
        <f>+K1975*R1975</f>
        <v>1711.3999999999999</v>
      </c>
      <c r="T1975" s="16">
        <f>+Q1975-S1975</f>
        <v>1870.5999999999997</v>
      </c>
      <c r="U1975" s="16">
        <f t="shared" ref="U1975" si="2830">+T1975*1</f>
        <v>1870.5999999999997</v>
      </c>
      <c r="V1975" s="16">
        <f t="shared" ref="V1975" si="2831">+T1975-U1975</f>
        <v>0</v>
      </c>
      <c r="W1975" s="17">
        <f>+K1975*40</f>
        <v>1592</v>
      </c>
      <c r="X1975" s="17"/>
      <c r="Y1975" s="13" t="s">
        <v>64</v>
      </c>
      <c r="Z1975" s="13" t="s">
        <v>65</v>
      </c>
    </row>
    <row r="1976" spans="1:26" x14ac:dyDescent="0.25">
      <c r="A1976" s="11">
        <v>45344</v>
      </c>
      <c r="B1976" s="12" t="s">
        <v>4577</v>
      </c>
      <c r="C1976" s="12" t="s">
        <v>4578</v>
      </c>
      <c r="D1976" s="12" t="s">
        <v>410</v>
      </c>
      <c r="E1976" s="12" t="s">
        <v>29</v>
      </c>
      <c r="F1976" s="12">
        <v>2253</v>
      </c>
      <c r="G1976" s="13" t="s">
        <v>145</v>
      </c>
      <c r="H1976" s="13" t="s">
        <v>31</v>
      </c>
      <c r="I1976" s="13" t="s">
        <v>58</v>
      </c>
      <c r="J1976" s="13" t="s">
        <v>59</v>
      </c>
      <c r="K1976" s="14">
        <v>43.72</v>
      </c>
      <c r="L1976" s="14">
        <v>25</v>
      </c>
      <c r="M1976" s="14">
        <f t="shared" si="2816"/>
        <v>1.7487999999999999</v>
      </c>
      <c r="N1976" s="14">
        <v>43</v>
      </c>
      <c r="O1976" s="14" t="s">
        <v>34</v>
      </c>
      <c r="P1976" s="14"/>
      <c r="Q1976" s="16">
        <f>K1976*N1976</f>
        <v>1879.96</v>
      </c>
      <c r="R1976" s="16">
        <v>0</v>
      </c>
      <c r="S1976" s="16">
        <f t="shared" ref="S1976" si="2832">K1976*R1976</f>
        <v>0</v>
      </c>
      <c r="T1976" s="16">
        <f>Q1976-S1976</f>
        <v>1879.96</v>
      </c>
      <c r="U1976" s="16">
        <f>T1976*1</f>
        <v>1879.96</v>
      </c>
      <c r="V1976" s="16">
        <f>T1976-U1976</f>
        <v>0</v>
      </c>
      <c r="W1976" s="17"/>
      <c r="X1976" s="17"/>
      <c r="Y1976" s="13"/>
      <c r="Z1976" s="13" t="s">
        <v>35</v>
      </c>
    </row>
    <row r="1977" spans="1:26" x14ac:dyDescent="0.25">
      <c r="A1977" s="11">
        <v>45344</v>
      </c>
      <c r="B1977" s="12" t="s">
        <v>4579</v>
      </c>
      <c r="C1977" s="12" t="s">
        <v>4580</v>
      </c>
      <c r="D1977" s="12" t="s">
        <v>62</v>
      </c>
      <c r="E1977" s="12" t="s">
        <v>29</v>
      </c>
      <c r="F1977" s="12"/>
      <c r="G1977" s="13" t="s">
        <v>63</v>
      </c>
      <c r="H1977" s="13" t="s">
        <v>31</v>
      </c>
      <c r="I1977" s="13" t="s">
        <v>69</v>
      </c>
      <c r="J1977" s="13" t="s">
        <v>70</v>
      </c>
      <c r="K1977" s="14">
        <v>40.92</v>
      </c>
      <c r="L1977" s="14">
        <v>28</v>
      </c>
      <c r="M1977" s="14">
        <f t="shared" si="2816"/>
        <v>1.4614285714285715</v>
      </c>
      <c r="N1977" s="14">
        <v>92</v>
      </c>
      <c r="O1977" s="14" t="s">
        <v>34</v>
      </c>
      <c r="P1977" s="14"/>
      <c r="Q1977" s="15">
        <f>+K1977*N1977</f>
        <v>3764.6400000000003</v>
      </c>
      <c r="R1977" s="16">
        <v>43</v>
      </c>
      <c r="S1977" s="16">
        <f>+K1977*R1977</f>
        <v>1759.5600000000002</v>
      </c>
      <c r="T1977" s="16">
        <f>+Q1977-S1977</f>
        <v>2005.0800000000002</v>
      </c>
      <c r="U1977" s="16">
        <f t="shared" ref="U1977" si="2833">+T1977*1</f>
        <v>2005.0800000000002</v>
      </c>
      <c r="V1977" s="16">
        <f t="shared" ref="V1977" si="2834">+T1977-U1977</f>
        <v>0</v>
      </c>
      <c r="W1977" s="17">
        <f>+K1977*40</f>
        <v>1636.8000000000002</v>
      </c>
      <c r="X1977" s="17"/>
      <c r="Y1977" s="13" t="s">
        <v>64</v>
      </c>
      <c r="Z1977" s="13" t="s">
        <v>65</v>
      </c>
    </row>
    <row r="1978" spans="1:26" x14ac:dyDescent="0.25">
      <c r="A1978" s="11">
        <v>45344</v>
      </c>
      <c r="B1978" s="12" t="s">
        <v>4581</v>
      </c>
      <c r="C1978" s="12" t="s">
        <v>4582</v>
      </c>
      <c r="D1978" s="12" t="s">
        <v>2681</v>
      </c>
      <c r="E1978" s="12" t="s">
        <v>29</v>
      </c>
      <c r="F1978" s="12" t="s">
        <v>45</v>
      </c>
      <c r="G1978" s="13" t="s">
        <v>46</v>
      </c>
      <c r="H1978" s="13" t="s">
        <v>93</v>
      </c>
      <c r="I1978" s="13" t="s">
        <v>93</v>
      </c>
      <c r="J1978" s="13" t="s">
        <v>94</v>
      </c>
      <c r="K1978" s="14">
        <v>12.2</v>
      </c>
      <c r="L1978" s="14">
        <v>8</v>
      </c>
      <c r="M1978" s="14">
        <f t="shared" si="2816"/>
        <v>1.5249999999999999</v>
      </c>
      <c r="N1978" s="14">
        <v>15</v>
      </c>
      <c r="O1978" s="14" t="s">
        <v>34</v>
      </c>
      <c r="P1978" s="14"/>
      <c r="Q1978" s="15">
        <f t="shared" ref="Q1978" si="2835">+K1978*N1978</f>
        <v>183</v>
      </c>
      <c r="R1978" s="16">
        <v>0</v>
      </c>
      <c r="S1978" s="16">
        <f t="shared" ref="S1978" si="2836">+K1978*R1978</f>
        <v>0</v>
      </c>
      <c r="T1978" s="16">
        <f t="shared" ref="T1978" si="2837">+Q1978-S1978</f>
        <v>183</v>
      </c>
      <c r="U1978" s="16">
        <f>+T1978*0</f>
        <v>0</v>
      </c>
      <c r="V1978" s="16">
        <f>+T1978-U1978</f>
        <v>183</v>
      </c>
      <c r="W1978" s="17"/>
      <c r="X1978" s="17"/>
      <c r="Y1978" s="13"/>
      <c r="Z1978" s="13" t="s">
        <v>35</v>
      </c>
    </row>
    <row r="1979" spans="1:26" x14ac:dyDescent="0.25">
      <c r="A1979" s="11">
        <v>45344</v>
      </c>
      <c r="B1979" s="12" t="s">
        <v>4583</v>
      </c>
      <c r="C1979" s="12" t="s">
        <v>4584</v>
      </c>
      <c r="D1979" s="12" t="s">
        <v>100</v>
      </c>
      <c r="E1979" s="12" t="s">
        <v>29</v>
      </c>
      <c r="F1979" s="12">
        <v>720</v>
      </c>
      <c r="G1979" s="13" t="s">
        <v>101</v>
      </c>
      <c r="H1979" s="13" t="s">
        <v>31</v>
      </c>
      <c r="I1979" s="13" t="s">
        <v>69</v>
      </c>
      <c r="J1979" s="13" t="s">
        <v>70</v>
      </c>
      <c r="K1979" s="14">
        <v>34.24</v>
      </c>
      <c r="L1979" s="14">
        <v>25</v>
      </c>
      <c r="M1979" s="14">
        <f t="shared" si="2816"/>
        <v>1.3696000000000002</v>
      </c>
      <c r="N1979" s="14">
        <v>46</v>
      </c>
      <c r="O1979" s="14" t="s">
        <v>34</v>
      </c>
      <c r="P1979" s="14"/>
      <c r="Q1979" s="15">
        <f>K1979*N1979</f>
        <v>1575.0400000000002</v>
      </c>
      <c r="R1979" s="16">
        <v>0</v>
      </c>
      <c r="S1979" s="16">
        <f>K1979*R1979</f>
        <v>0</v>
      </c>
      <c r="T1979" s="16">
        <f t="shared" ref="T1979" si="2838">Q1979-S1979</f>
        <v>1575.0400000000002</v>
      </c>
      <c r="U1979" s="16">
        <f t="shared" ref="U1979" si="2839">T1979*1</f>
        <v>1575.0400000000002</v>
      </c>
      <c r="V1979" s="16">
        <f t="shared" ref="V1979:V1980" si="2840">T1979-U1979</f>
        <v>0</v>
      </c>
      <c r="W1979" s="17"/>
      <c r="X1979" s="17"/>
      <c r="Y1979" s="13"/>
      <c r="Z1979" s="13" t="s">
        <v>35</v>
      </c>
    </row>
    <row r="1980" spans="1:26" x14ac:dyDescent="0.25">
      <c r="A1980" s="11">
        <v>45344</v>
      </c>
      <c r="B1980" s="12" t="s">
        <v>4585</v>
      </c>
      <c r="C1980" s="12" t="s">
        <v>4586</v>
      </c>
      <c r="D1980" s="12" t="s">
        <v>462</v>
      </c>
      <c r="E1980" s="12" t="s">
        <v>29</v>
      </c>
      <c r="F1980" s="12" t="s">
        <v>45</v>
      </c>
      <c r="G1980" s="13" t="s">
        <v>46</v>
      </c>
      <c r="H1980" s="13" t="s">
        <v>31</v>
      </c>
      <c r="I1980" s="13" t="s">
        <v>58</v>
      </c>
      <c r="J1980" s="13" t="s">
        <v>59</v>
      </c>
      <c r="K1980" s="14">
        <v>17.059999999999999</v>
      </c>
      <c r="L1980" s="14">
        <v>11</v>
      </c>
      <c r="M1980" s="14">
        <f t="shared" si="2816"/>
        <v>1.5509090909090908</v>
      </c>
      <c r="N1980" s="14">
        <v>45</v>
      </c>
      <c r="O1980" s="14" t="s">
        <v>34</v>
      </c>
      <c r="P1980" s="14"/>
      <c r="Q1980" s="16">
        <f>(+K1980*N1980)-P1980</f>
        <v>767.69999999999993</v>
      </c>
      <c r="R1980" s="16">
        <v>0</v>
      </c>
      <c r="S1980" s="16">
        <f t="shared" ref="S1980" si="2841">+K1980*R1980</f>
        <v>0</v>
      </c>
      <c r="T1980" s="16">
        <f>+Q1980-S1980</f>
        <v>767.69999999999993</v>
      </c>
      <c r="U1980" s="16">
        <f t="shared" ref="U1980" si="2842">+T1980*0</f>
        <v>0</v>
      </c>
      <c r="V1980" s="16">
        <f t="shared" si="2840"/>
        <v>767.69999999999993</v>
      </c>
      <c r="W1980" s="16"/>
      <c r="X1980" s="17"/>
      <c r="Y1980" s="13"/>
      <c r="Z1980" s="13" t="s">
        <v>35</v>
      </c>
    </row>
    <row r="1981" spans="1:26" x14ac:dyDescent="0.25">
      <c r="A1981" s="11">
        <v>45344</v>
      </c>
      <c r="B1981" s="12" t="s">
        <v>4587</v>
      </c>
      <c r="C1981" s="12" t="s">
        <v>4588</v>
      </c>
      <c r="D1981" s="12" t="s">
        <v>68</v>
      </c>
      <c r="E1981" s="12" t="s">
        <v>29</v>
      </c>
      <c r="F1981" s="12"/>
      <c r="G1981" s="13" t="s">
        <v>63</v>
      </c>
      <c r="H1981" s="13" t="s">
        <v>31</v>
      </c>
      <c r="I1981" s="13" t="s">
        <v>40</v>
      </c>
      <c r="J1981" s="13" t="s">
        <v>41</v>
      </c>
      <c r="K1981" s="14">
        <v>41.2</v>
      </c>
      <c r="L1981" s="14">
        <v>28</v>
      </c>
      <c r="M1981" s="14">
        <f t="shared" si="2816"/>
        <v>1.4714285714285715</v>
      </c>
      <c r="N1981" s="14">
        <v>90</v>
      </c>
      <c r="O1981" s="14" t="s">
        <v>34</v>
      </c>
      <c r="P1981" s="14"/>
      <c r="Q1981" s="15">
        <f>+K1981*N1981</f>
        <v>3708.0000000000005</v>
      </c>
      <c r="R1981" s="16">
        <v>43</v>
      </c>
      <c r="S1981" s="16">
        <f>+K1981*R1981</f>
        <v>1771.6000000000001</v>
      </c>
      <c r="T1981" s="16">
        <f>+Q1981-S1981</f>
        <v>1936.4000000000003</v>
      </c>
      <c r="U1981" s="16">
        <f t="shared" ref="U1981" si="2843">+T1981*1</f>
        <v>1936.4000000000003</v>
      </c>
      <c r="V1981" s="16">
        <f t="shared" ref="V1981" si="2844">+T1981-U1981</f>
        <v>0</v>
      </c>
      <c r="W1981" s="17">
        <f>+K1981*40</f>
        <v>1648</v>
      </c>
      <c r="X1981" s="17"/>
      <c r="Y1981" s="13" t="s">
        <v>64</v>
      </c>
      <c r="Z1981" s="13" t="s">
        <v>65</v>
      </c>
    </row>
    <row r="1982" spans="1:26" x14ac:dyDescent="0.25">
      <c r="A1982" s="11">
        <v>45344</v>
      </c>
      <c r="B1982" s="12" t="s">
        <v>4589</v>
      </c>
      <c r="C1982" s="12" t="s">
        <v>4590</v>
      </c>
      <c r="D1982" s="12" t="s">
        <v>833</v>
      </c>
      <c r="E1982" s="12" t="s">
        <v>29</v>
      </c>
      <c r="F1982" s="12">
        <v>8356</v>
      </c>
      <c r="G1982" s="13" t="s">
        <v>101</v>
      </c>
      <c r="H1982" s="13" t="s">
        <v>31</v>
      </c>
      <c r="I1982" s="13" t="s">
        <v>58</v>
      </c>
      <c r="J1982" s="13" t="s">
        <v>59</v>
      </c>
      <c r="K1982" s="14">
        <v>40.94</v>
      </c>
      <c r="L1982" s="14">
        <v>25</v>
      </c>
      <c r="M1982" s="14">
        <f t="shared" si="2816"/>
        <v>1.6375999999999999</v>
      </c>
      <c r="N1982" s="14">
        <v>42</v>
      </c>
      <c r="O1982" s="14" t="s">
        <v>34</v>
      </c>
      <c r="P1982" s="14"/>
      <c r="Q1982" s="15">
        <f>K1982*N1982</f>
        <v>1719.48</v>
      </c>
      <c r="R1982" s="16">
        <v>0</v>
      </c>
      <c r="S1982" s="16">
        <f>K1982*R1982</f>
        <v>0</v>
      </c>
      <c r="T1982" s="16">
        <f>Q1982-S1982</f>
        <v>1719.48</v>
      </c>
      <c r="U1982" s="16">
        <f>T1982*1</f>
        <v>1719.48</v>
      </c>
      <c r="V1982" s="16">
        <f>T1982-U1982</f>
        <v>0</v>
      </c>
      <c r="W1982" s="16"/>
      <c r="X1982" s="17"/>
      <c r="Y1982" s="13"/>
      <c r="Z1982" s="13" t="s">
        <v>35</v>
      </c>
    </row>
    <row r="1983" spans="1:26" x14ac:dyDescent="0.25">
      <c r="A1983" s="11">
        <v>45344</v>
      </c>
      <c r="B1983" s="12" t="s">
        <v>4591</v>
      </c>
      <c r="C1983" s="12" t="s">
        <v>4592</v>
      </c>
      <c r="D1983" s="12" t="s">
        <v>801</v>
      </c>
      <c r="E1983" s="12" t="s">
        <v>29</v>
      </c>
      <c r="F1983" s="12">
        <v>693</v>
      </c>
      <c r="G1983" s="13" t="s">
        <v>101</v>
      </c>
      <c r="H1983" s="13" t="s">
        <v>31</v>
      </c>
      <c r="I1983" s="13" t="s">
        <v>40</v>
      </c>
      <c r="J1983" s="13" t="s">
        <v>41</v>
      </c>
      <c r="K1983" s="14">
        <v>36.06</v>
      </c>
      <c r="L1983" s="14">
        <v>25</v>
      </c>
      <c r="M1983" s="14">
        <f t="shared" si="2816"/>
        <v>1.4424000000000001</v>
      </c>
      <c r="N1983" s="14">
        <v>45</v>
      </c>
      <c r="O1983" s="14" t="s">
        <v>34</v>
      </c>
      <c r="P1983" s="14"/>
      <c r="Q1983" s="15">
        <f t="shared" ref="Q1983:Q1984" si="2845">K1983*N1983</f>
        <v>1622.7</v>
      </c>
      <c r="R1983" s="16">
        <v>0</v>
      </c>
      <c r="S1983" s="16">
        <f t="shared" ref="S1983:S1984" si="2846">K1983*R1983</f>
        <v>0</v>
      </c>
      <c r="T1983" s="16">
        <f t="shared" ref="T1983:T1984" si="2847">Q1983-S1983</f>
        <v>1622.7</v>
      </c>
      <c r="U1983" s="16">
        <f t="shared" ref="U1983:U1984" si="2848">T1983*1</f>
        <v>1622.7</v>
      </c>
      <c r="V1983" s="16">
        <f t="shared" ref="V1983:V1984" si="2849">T1983-U1983</f>
        <v>0</v>
      </c>
      <c r="W1983" s="16"/>
      <c r="X1983" s="17"/>
      <c r="Y1983" s="13"/>
      <c r="Z1983" s="13" t="s">
        <v>35</v>
      </c>
    </row>
    <row r="1984" spans="1:26" x14ac:dyDescent="0.25">
      <c r="A1984" s="11">
        <v>45344</v>
      </c>
      <c r="B1984" s="12" t="s">
        <v>4593</v>
      </c>
      <c r="C1984" s="12" t="s">
        <v>4594</v>
      </c>
      <c r="D1984" s="12" t="s">
        <v>394</v>
      </c>
      <c r="E1984" s="12" t="s">
        <v>29</v>
      </c>
      <c r="F1984" s="12">
        <v>6840</v>
      </c>
      <c r="G1984" s="13" t="s">
        <v>101</v>
      </c>
      <c r="H1984" s="13" t="s">
        <v>31</v>
      </c>
      <c r="I1984" s="13" t="s">
        <v>40</v>
      </c>
      <c r="J1984" s="13" t="s">
        <v>41</v>
      </c>
      <c r="K1984" s="14">
        <v>33.9</v>
      </c>
      <c r="L1984" s="14">
        <v>25</v>
      </c>
      <c r="M1984" s="14">
        <f t="shared" si="2816"/>
        <v>1.3559999999999999</v>
      </c>
      <c r="N1984" s="14">
        <v>45</v>
      </c>
      <c r="O1984" s="14" t="s">
        <v>34</v>
      </c>
      <c r="P1984" s="14"/>
      <c r="Q1984" s="15">
        <f t="shared" si="2845"/>
        <v>1525.5</v>
      </c>
      <c r="R1984" s="16">
        <v>0</v>
      </c>
      <c r="S1984" s="16">
        <f t="shared" si="2846"/>
        <v>0</v>
      </c>
      <c r="T1984" s="16">
        <f t="shared" si="2847"/>
        <v>1525.5</v>
      </c>
      <c r="U1984" s="16">
        <f t="shared" si="2848"/>
        <v>1525.5</v>
      </c>
      <c r="V1984" s="16">
        <f t="shared" si="2849"/>
        <v>0</v>
      </c>
      <c r="W1984" s="16"/>
      <c r="X1984" s="17"/>
      <c r="Y1984" s="13"/>
      <c r="Z1984" s="13" t="s">
        <v>35</v>
      </c>
    </row>
    <row r="1985" spans="1:26" x14ac:dyDescent="0.25">
      <c r="A1985" s="11">
        <v>45344</v>
      </c>
      <c r="B1985" s="12" t="s">
        <v>4595</v>
      </c>
      <c r="C1985" s="12" t="s">
        <v>4596</v>
      </c>
      <c r="D1985" s="12" t="s">
        <v>2681</v>
      </c>
      <c r="E1985" s="12" t="s">
        <v>29</v>
      </c>
      <c r="F1985" s="12" t="s">
        <v>45</v>
      </c>
      <c r="G1985" s="13" t="s">
        <v>46</v>
      </c>
      <c r="H1985" s="13" t="s">
        <v>93</v>
      </c>
      <c r="I1985" s="13" t="s">
        <v>93</v>
      </c>
      <c r="J1985" s="13" t="s">
        <v>94</v>
      </c>
      <c r="K1985" s="14">
        <v>12.44</v>
      </c>
      <c r="L1985" s="14">
        <v>8</v>
      </c>
      <c r="M1985" s="14">
        <f t="shared" si="2816"/>
        <v>1.5549999999999999</v>
      </c>
      <c r="N1985" s="14">
        <v>15</v>
      </c>
      <c r="O1985" s="14" t="s">
        <v>34</v>
      </c>
      <c r="P1985" s="14"/>
      <c r="Q1985" s="15">
        <f t="shared" ref="Q1985" si="2850">+K1985*N1985</f>
        <v>186.6</v>
      </c>
      <c r="R1985" s="16">
        <v>0</v>
      </c>
      <c r="S1985" s="16">
        <f t="shared" ref="S1985" si="2851">+K1985*R1985</f>
        <v>0</v>
      </c>
      <c r="T1985" s="16">
        <f t="shared" ref="T1985" si="2852">+Q1985-S1985</f>
        <v>186.6</v>
      </c>
      <c r="U1985" s="16">
        <f>+T1985*0</f>
        <v>0</v>
      </c>
      <c r="V1985" s="16">
        <f>+T1985-U1985</f>
        <v>186.6</v>
      </c>
      <c r="W1985" s="16"/>
      <c r="X1985" s="17"/>
      <c r="Y1985" s="13"/>
      <c r="Z1985" s="13" t="s">
        <v>35</v>
      </c>
    </row>
    <row r="1986" spans="1:26" x14ac:dyDescent="0.25">
      <c r="A1986" s="11">
        <v>45344</v>
      </c>
      <c r="B1986" s="12" t="s">
        <v>4597</v>
      </c>
      <c r="C1986" s="12" t="s">
        <v>4598</v>
      </c>
      <c r="D1986" s="12" t="s">
        <v>848</v>
      </c>
      <c r="E1986" s="12" t="s">
        <v>29</v>
      </c>
      <c r="F1986" s="12">
        <v>2449</v>
      </c>
      <c r="G1986" s="13" t="s">
        <v>101</v>
      </c>
      <c r="H1986" s="13" t="s">
        <v>31</v>
      </c>
      <c r="I1986" s="13" t="s">
        <v>58</v>
      </c>
      <c r="J1986" s="13" t="s">
        <v>59</v>
      </c>
      <c r="K1986" s="14">
        <v>40.880000000000003</v>
      </c>
      <c r="L1986" s="14">
        <v>25</v>
      </c>
      <c r="M1986" s="14">
        <f t="shared" si="2816"/>
        <v>1.6352000000000002</v>
      </c>
      <c r="N1986" s="14">
        <v>42</v>
      </c>
      <c r="O1986" s="14" t="s">
        <v>34</v>
      </c>
      <c r="P1986" s="14"/>
      <c r="Q1986" s="15">
        <f>K1986*N1986</f>
        <v>1716.96</v>
      </c>
      <c r="R1986" s="16">
        <v>0</v>
      </c>
      <c r="S1986" s="16">
        <f>K1986*R1986</f>
        <v>0</v>
      </c>
      <c r="T1986" s="16">
        <f>Q1986-S1986</f>
        <v>1716.96</v>
      </c>
      <c r="U1986" s="16">
        <f>T1986*1</f>
        <v>1716.96</v>
      </c>
      <c r="V1986" s="16">
        <f>T1986-U1986</f>
        <v>0</v>
      </c>
      <c r="W1986" s="16"/>
      <c r="X1986" s="17"/>
      <c r="Y1986" s="13"/>
      <c r="Z1986" s="13" t="s">
        <v>35</v>
      </c>
    </row>
    <row r="1987" spans="1:26" x14ac:dyDescent="0.25">
      <c r="A1987" s="11">
        <v>45344</v>
      </c>
      <c r="B1987" s="12" t="s">
        <v>4599</v>
      </c>
      <c r="C1987" s="12" t="s">
        <v>4600</v>
      </c>
      <c r="D1987" s="12" t="s">
        <v>462</v>
      </c>
      <c r="E1987" s="12" t="s">
        <v>111</v>
      </c>
      <c r="F1987" s="12" t="s">
        <v>45</v>
      </c>
      <c r="G1987" s="13" t="s">
        <v>46</v>
      </c>
      <c r="H1987" s="13" t="s">
        <v>31</v>
      </c>
      <c r="I1987" s="13" t="s">
        <v>58</v>
      </c>
      <c r="J1987" s="13" t="s">
        <v>59</v>
      </c>
      <c r="K1987" s="14">
        <v>17.16</v>
      </c>
      <c r="L1987" s="14">
        <v>11</v>
      </c>
      <c r="M1987" s="14">
        <f t="shared" si="2816"/>
        <v>1.56</v>
      </c>
      <c r="N1987" s="14">
        <v>45</v>
      </c>
      <c r="O1987" s="14" t="s">
        <v>34</v>
      </c>
      <c r="P1987" s="14">
        <v>15</v>
      </c>
      <c r="Q1987" s="16">
        <f>(+K1987*N1987)-P1987</f>
        <v>757.2</v>
      </c>
      <c r="R1987" s="16">
        <v>0</v>
      </c>
      <c r="S1987" s="16">
        <f t="shared" ref="S1987" si="2853">+K1987*R1987</f>
        <v>0</v>
      </c>
      <c r="T1987" s="16">
        <f>+Q1987-S1987</f>
        <v>757.2</v>
      </c>
      <c r="U1987" s="16">
        <f t="shared" ref="U1987" si="2854">+T1987*0</f>
        <v>0</v>
      </c>
      <c r="V1987" s="16">
        <f t="shared" ref="V1987" si="2855">T1987-U1987</f>
        <v>757.2</v>
      </c>
      <c r="W1987" s="16"/>
      <c r="X1987" s="17"/>
      <c r="Y1987" s="13"/>
      <c r="Z1987" s="13" t="s">
        <v>35</v>
      </c>
    </row>
    <row r="1988" spans="1:26" x14ac:dyDescent="0.25">
      <c r="A1988" s="11">
        <v>45344</v>
      </c>
      <c r="B1988" s="12" t="s">
        <v>4601</v>
      </c>
      <c r="C1988" s="12" t="s">
        <v>4602</v>
      </c>
      <c r="D1988" s="12" t="s">
        <v>144</v>
      </c>
      <c r="E1988" s="12" t="s">
        <v>29</v>
      </c>
      <c r="F1988" s="12">
        <v>2254</v>
      </c>
      <c r="G1988" s="13" t="s">
        <v>145</v>
      </c>
      <c r="H1988" s="13" t="s">
        <v>31</v>
      </c>
      <c r="I1988" s="13" t="s">
        <v>69</v>
      </c>
      <c r="J1988" s="13" t="s">
        <v>70</v>
      </c>
      <c r="K1988" s="14">
        <v>38.04</v>
      </c>
      <c r="L1988" s="14">
        <v>25</v>
      </c>
      <c r="M1988" s="14">
        <f t="shared" si="2816"/>
        <v>1.5216000000000001</v>
      </c>
      <c r="N1988" s="14">
        <v>48</v>
      </c>
      <c r="O1988" s="14" t="s">
        <v>34</v>
      </c>
      <c r="P1988" s="14"/>
      <c r="Q1988" s="16">
        <f>K1988*N1988</f>
        <v>1825.92</v>
      </c>
      <c r="R1988" s="16">
        <v>0</v>
      </c>
      <c r="S1988" s="16">
        <f t="shared" ref="S1988:S1989" si="2856">K1988*R1988</f>
        <v>0</v>
      </c>
      <c r="T1988" s="16">
        <f>Q1988-S1988</f>
        <v>1825.92</v>
      </c>
      <c r="U1988" s="16">
        <f>T1988*1</f>
        <v>1825.92</v>
      </c>
      <c r="V1988" s="16">
        <f>T1988-U1988</f>
        <v>0</v>
      </c>
      <c r="W1988" s="17"/>
      <c r="X1988" s="17"/>
      <c r="Y1988" s="13"/>
      <c r="Z1988" s="13" t="s">
        <v>35</v>
      </c>
    </row>
    <row r="1989" spans="1:26" x14ac:dyDescent="0.25">
      <c r="A1989" s="11">
        <v>45344</v>
      </c>
      <c r="B1989" s="12" t="s">
        <v>4603</v>
      </c>
      <c r="C1989" s="12" t="s">
        <v>4604</v>
      </c>
      <c r="D1989" s="12" t="s">
        <v>97</v>
      </c>
      <c r="E1989" s="12" t="s">
        <v>29</v>
      </c>
      <c r="F1989" s="12"/>
      <c r="G1989" s="13" t="s">
        <v>282</v>
      </c>
      <c r="H1989" s="13" t="s">
        <v>31</v>
      </c>
      <c r="I1989" s="13" t="s">
        <v>69</v>
      </c>
      <c r="J1989" s="13" t="s">
        <v>70</v>
      </c>
      <c r="K1989" s="14">
        <v>41.2</v>
      </c>
      <c r="L1989" s="14">
        <v>28</v>
      </c>
      <c r="M1989" s="14">
        <f t="shared" si="2816"/>
        <v>1.4714285714285715</v>
      </c>
      <c r="N1989" s="14">
        <v>91</v>
      </c>
      <c r="O1989" s="14" t="s">
        <v>34</v>
      </c>
      <c r="P1989" s="14"/>
      <c r="Q1989" s="15">
        <f>+K1989*N1989</f>
        <v>3749.2000000000003</v>
      </c>
      <c r="R1989" s="16">
        <v>40</v>
      </c>
      <c r="S1989" s="16">
        <f t="shared" si="2856"/>
        <v>1648</v>
      </c>
      <c r="T1989" s="16">
        <f t="shared" ref="T1989" si="2857">Q1989-S1989</f>
        <v>2101.2000000000003</v>
      </c>
      <c r="U1989" s="16">
        <f t="shared" ref="U1989" si="2858">T1989*1</f>
        <v>2101.2000000000003</v>
      </c>
      <c r="V1989" s="16">
        <f t="shared" ref="V1989" si="2859">T1989-U1989</f>
        <v>0</v>
      </c>
      <c r="W1989" s="16">
        <f>K1989*36.5</f>
        <v>1503.8000000000002</v>
      </c>
      <c r="X1989" s="17"/>
      <c r="Y1989" s="13" t="s">
        <v>57</v>
      </c>
      <c r="Z1989" s="13" t="s">
        <v>283</v>
      </c>
    </row>
    <row r="1990" spans="1:26" x14ac:dyDescent="0.25">
      <c r="A1990" s="11">
        <v>45344</v>
      </c>
      <c r="B1990" s="12" t="s">
        <v>4605</v>
      </c>
      <c r="C1990" s="12" t="s">
        <v>4606</v>
      </c>
      <c r="D1990" s="12" t="s">
        <v>92</v>
      </c>
      <c r="E1990" s="12" t="s">
        <v>29</v>
      </c>
      <c r="F1990" s="12" t="s">
        <v>45</v>
      </c>
      <c r="G1990" s="13" t="s">
        <v>46</v>
      </c>
      <c r="H1990" s="13" t="s">
        <v>93</v>
      </c>
      <c r="I1990" s="13" t="s">
        <v>93</v>
      </c>
      <c r="J1990" s="13" t="s">
        <v>94</v>
      </c>
      <c r="K1990" s="14">
        <v>35.1</v>
      </c>
      <c r="L1990" s="14">
        <v>25</v>
      </c>
      <c r="M1990" s="14">
        <f t="shared" si="2816"/>
        <v>1.4040000000000001</v>
      </c>
      <c r="N1990" s="14">
        <v>15</v>
      </c>
      <c r="O1990" s="14" t="s">
        <v>34</v>
      </c>
      <c r="P1990" s="14"/>
      <c r="Q1990" s="15">
        <f t="shared" ref="Q1990" si="2860">+K1990*N1990</f>
        <v>526.5</v>
      </c>
      <c r="R1990" s="16">
        <v>0</v>
      </c>
      <c r="S1990" s="16">
        <f t="shared" ref="S1990" si="2861">+K1990*R1990</f>
        <v>0</v>
      </c>
      <c r="T1990" s="16">
        <f t="shared" ref="T1990" si="2862">+Q1990-S1990</f>
        <v>526.5</v>
      </c>
      <c r="U1990" s="16">
        <f>+T1990*0</f>
        <v>0</v>
      </c>
      <c r="V1990" s="16">
        <f>+T1990-U1990</f>
        <v>526.5</v>
      </c>
      <c r="W1990" s="17"/>
      <c r="X1990" s="17"/>
      <c r="Y1990" s="13"/>
      <c r="Z1990" s="13" t="s">
        <v>35</v>
      </c>
    </row>
    <row r="1991" spans="1:26" x14ac:dyDescent="0.25">
      <c r="A1991" s="11">
        <v>45344</v>
      </c>
      <c r="B1991" s="12" t="s">
        <v>4607</v>
      </c>
      <c r="C1991" s="12" t="s">
        <v>4608</v>
      </c>
      <c r="D1991" s="12" t="s">
        <v>353</v>
      </c>
      <c r="E1991" s="12" t="s">
        <v>29</v>
      </c>
      <c r="F1991" s="12">
        <v>639</v>
      </c>
      <c r="G1991" s="13" t="s">
        <v>101</v>
      </c>
      <c r="H1991" s="13" t="s">
        <v>31</v>
      </c>
      <c r="I1991" s="13" t="s">
        <v>69</v>
      </c>
      <c r="J1991" s="13" t="s">
        <v>70</v>
      </c>
      <c r="K1991" s="14">
        <v>32.28</v>
      </c>
      <c r="L1991" s="14">
        <v>25</v>
      </c>
      <c r="M1991" s="14">
        <f t="shared" si="2816"/>
        <v>1.2912000000000001</v>
      </c>
      <c r="N1991" s="14">
        <v>46</v>
      </c>
      <c r="O1991" s="14" t="s">
        <v>34</v>
      </c>
      <c r="P1991" s="14"/>
      <c r="Q1991" s="15">
        <f>K1991*N1991</f>
        <v>1484.88</v>
      </c>
      <c r="R1991" s="16">
        <v>0</v>
      </c>
      <c r="S1991" s="16">
        <f>K1991*R1991</f>
        <v>0</v>
      </c>
      <c r="T1991" s="16">
        <f t="shared" ref="T1991" si="2863">Q1991-S1991</f>
        <v>1484.88</v>
      </c>
      <c r="U1991" s="16">
        <f t="shared" ref="U1991" si="2864">T1991*1</f>
        <v>1484.88</v>
      </c>
      <c r="V1991" s="16">
        <f t="shared" ref="V1991" si="2865">T1991-U1991</f>
        <v>0</v>
      </c>
      <c r="W1991" s="16"/>
      <c r="X1991" s="17"/>
      <c r="Y1991" s="13"/>
      <c r="Z1991" s="13" t="s">
        <v>35</v>
      </c>
    </row>
    <row r="1992" spans="1:26" x14ac:dyDescent="0.25">
      <c r="A1992" s="11">
        <v>45344</v>
      </c>
      <c r="B1992" s="12" t="s">
        <v>4609</v>
      </c>
      <c r="C1992" s="12" t="s">
        <v>4610</v>
      </c>
      <c r="D1992" s="12" t="s">
        <v>38</v>
      </c>
      <c r="E1992" s="12" t="s">
        <v>29</v>
      </c>
      <c r="F1992" s="12">
        <v>83407</v>
      </c>
      <c r="G1992" s="13" t="s">
        <v>39</v>
      </c>
      <c r="H1992" s="13" t="s">
        <v>31</v>
      </c>
      <c r="I1992" s="13" t="s">
        <v>40</v>
      </c>
      <c r="J1992" s="13" t="s">
        <v>41</v>
      </c>
      <c r="K1992" s="14">
        <v>38.119999999999997</v>
      </c>
      <c r="L1992" s="14">
        <v>25</v>
      </c>
      <c r="M1992" s="14">
        <f t="shared" si="2816"/>
        <v>1.5247999999999999</v>
      </c>
      <c r="N1992" s="14" t="s">
        <v>34</v>
      </c>
      <c r="O1992" s="14">
        <v>68</v>
      </c>
      <c r="P1992" s="14"/>
      <c r="Q1992" s="15">
        <f>+L1992*O1992</f>
        <v>1700</v>
      </c>
      <c r="R1992" s="16">
        <v>0</v>
      </c>
      <c r="S1992" s="16">
        <f>+L1992*R1992</f>
        <v>0</v>
      </c>
      <c r="T1992" s="16">
        <f>+Q1992-S1992</f>
        <v>1700</v>
      </c>
      <c r="U1992" s="16">
        <f>+T1992*0.75</f>
        <v>1275</v>
      </c>
      <c r="V1992" s="16">
        <f t="shared" ref="V1992" si="2866">+T1992-U1992</f>
        <v>425</v>
      </c>
      <c r="W1992" s="17"/>
      <c r="X1992" s="17"/>
      <c r="Y1992" s="13"/>
      <c r="Z1992" s="13" t="s">
        <v>35</v>
      </c>
    </row>
    <row r="1993" spans="1:26" x14ac:dyDescent="0.25">
      <c r="A1993" s="11">
        <v>45344</v>
      </c>
      <c r="B1993" s="12" t="s">
        <v>4611</v>
      </c>
      <c r="C1993" s="12" t="s">
        <v>4612</v>
      </c>
      <c r="D1993" s="12" t="s">
        <v>2681</v>
      </c>
      <c r="E1993" s="12" t="s">
        <v>29</v>
      </c>
      <c r="F1993" s="12" t="s">
        <v>45</v>
      </c>
      <c r="G1993" s="13" t="s">
        <v>46</v>
      </c>
      <c r="H1993" s="13" t="s">
        <v>93</v>
      </c>
      <c r="I1993" s="13" t="s">
        <v>93</v>
      </c>
      <c r="J1993" s="13" t="s">
        <v>94</v>
      </c>
      <c r="K1993" s="14">
        <v>12.36</v>
      </c>
      <c r="L1993" s="14">
        <v>8</v>
      </c>
      <c r="M1993" s="14">
        <f t="shared" si="2816"/>
        <v>1.5449999999999999</v>
      </c>
      <c r="N1993" s="14">
        <v>15</v>
      </c>
      <c r="O1993" s="14" t="s">
        <v>34</v>
      </c>
      <c r="P1993" s="14"/>
      <c r="Q1993" s="15">
        <f t="shared" ref="Q1993" si="2867">+K1993*N1993</f>
        <v>185.39999999999998</v>
      </c>
      <c r="R1993" s="16">
        <v>0</v>
      </c>
      <c r="S1993" s="16">
        <f t="shared" ref="S1993" si="2868">+K1993*R1993</f>
        <v>0</v>
      </c>
      <c r="T1993" s="16">
        <f t="shared" ref="T1993" si="2869">+Q1993-S1993</f>
        <v>185.39999999999998</v>
      </c>
      <c r="U1993" s="16">
        <f>+T1993*0</f>
        <v>0</v>
      </c>
      <c r="V1993" s="16">
        <f>+T1993-U1993</f>
        <v>185.39999999999998</v>
      </c>
      <c r="W1993" s="16"/>
      <c r="X1993" s="17"/>
      <c r="Y1993" s="13"/>
      <c r="Z1993" s="13" t="s">
        <v>35</v>
      </c>
    </row>
    <row r="1994" spans="1:26" x14ac:dyDescent="0.25">
      <c r="A1994" s="11">
        <v>45344</v>
      </c>
      <c r="B1994" s="12" t="s">
        <v>4613</v>
      </c>
      <c r="C1994" s="12" t="s">
        <v>4614</v>
      </c>
      <c r="D1994" s="12" t="s">
        <v>1848</v>
      </c>
      <c r="E1994" s="12" t="s">
        <v>29</v>
      </c>
      <c r="F1994" s="12">
        <v>2495</v>
      </c>
      <c r="G1994" s="13" t="s">
        <v>101</v>
      </c>
      <c r="H1994" s="13" t="s">
        <v>31</v>
      </c>
      <c r="I1994" s="13" t="s">
        <v>40</v>
      </c>
      <c r="J1994" s="13" t="s">
        <v>41</v>
      </c>
      <c r="K1994" s="14">
        <v>35.479999999999997</v>
      </c>
      <c r="L1994" s="14">
        <v>25</v>
      </c>
      <c r="M1994" s="14">
        <f t="shared" si="2816"/>
        <v>1.4191999999999998</v>
      </c>
      <c r="N1994" s="14">
        <v>45</v>
      </c>
      <c r="O1994" s="14" t="s">
        <v>34</v>
      </c>
      <c r="P1994" s="14"/>
      <c r="Q1994" s="15">
        <f>K1994*N1994</f>
        <v>1596.6</v>
      </c>
      <c r="R1994" s="16">
        <v>0</v>
      </c>
      <c r="S1994" s="16">
        <f>K1994*R1994</f>
        <v>0</v>
      </c>
      <c r="T1994" s="16">
        <f>Q1994-S1994</f>
        <v>1596.6</v>
      </c>
      <c r="U1994" s="16">
        <f>T1994*1</f>
        <v>1596.6</v>
      </c>
      <c r="V1994" s="16">
        <f>T1994-U1994</f>
        <v>0</v>
      </c>
      <c r="W1994" s="16"/>
      <c r="X1994" s="17"/>
      <c r="Y1994" s="13"/>
      <c r="Z1994" s="13" t="s">
        <v>35</v>
      </c>
    </row>
    <row r="1995" spans="1:26" x14ac:dyDescent="0.25">
      <c r="A1995" s="11">
        <v>45344</v>
      </c>
      <c r="B1995" s="12" t="s">
        <v>4615</v>
      </c>
      <c r="C1995" s="12" t="s">
        <v>4616</v>
      </c>
      <c r="D1995" s="12" t="s">
        <v>909</v>
      </c>
      <c r="E1995" s="12" t="s">
        <v>29</v>
      </c>
      <c r="F1995" s="12" t="s">
        <v>4617</v>
      </c>
      <c r="G1995" s="13" t="s">
        <v>904</v>
      </c>
      <c r="H1995" s="13" t="s">
        <v>31</v>
      </c>
      <c r="I1995" s="13" t="s">
        <v>58</v>
      </c>
      <c r="J1995" s="13" t="s">
        <v>59</v>
      </c>
      <c r="K1995" s="14">
        <v>30.52</v>
      </c>
      <c r="L1995" s="14">
        <v>20</v>
      </c>
      <c r="M1995" s="14">
        <f t="shared" si="2816"/>
        <v>1.526</v>
      </c>
      <c r="N1995" s="14" t="s">
        <v>34</v>
      </c>
      <c r="O1995" s="14">
        <v>72</v>
      </c>
      <c r="P1995" s="14"/>
      <c r="Q1995" s="16">
        <f>L1995*O1995</f>
        <v>1440</v>
      </c>
      <c r="R1995" s="16">
        <v>0</v>
      </c>
      <c r="S1995" s="16">
        <f>L1995*R1995</f>
        <v>0</v>
      </c>
      <c r="T1995" s="16">
        <f t="shared" ref="T1995" si="2870">+Q1995-S1995</f>
        <v>1440</v>
      </c>
      <c r="U1995" s="16">
        <f>+T1995*0</f>
        <v>0</v>
      </c>
      <c r="V1995" s="16">
        <f>+T1995-U1995</f>
        <v>1440</v>
      </c>
      <c r="W1995" s="17"/>
      <c r="X1995" s="17"/>
      <c r="Y1995" s="13"/>
      <c r="Z1995" s="13" t="s">
        <v>35</v>
      </c>
    </row>
    <row r="1996" spans="1:26" x14ac:dyDescent="0.25">
      <c r="A1996" s="11">
        <v>45344</v>
      </c>
      <c r="B1996" s="12" t="s">
        <v>4618</v>
      </c>
      <c r="C1996" s="12" t="s">
        <v>4619</v>
      </c>
      <c r="D1996" s="12" t="s">
        <v>4516</v>
      </c>
      <c r="E1996" s="12" t="s">
        <v>29</v>
      </c>
      <c r="F1996" s="12">
        <v>779</v>
      </c>
      <c r="G1996" s="13" t="s">
        <v>101</v>
      </c>
      <c r="H1996" s="13" t="s">
        <v>31</v>
      </c>
      <c r="I1996" s="13" t="s">
        <v>58</v>
      </c>
      <c r="J1996" s="13" t="s">
        <v>59</v>
      </c>
      <c r="K1996" s="14">
        <v>42.54</v>
      </c>
      <c r="L1996" s="14">
        <v>25</v>
      </c>
      <c r="M1996" s="14">
        <f t="shared" si="2816"/>
        <v>1.7016</v>
      </c>
      <c r="N1996" s="14">
        <v>42</v>
      </c>
      <c r="O1996" s="14" t="s">
        <v>34</v>
      </c>
      <c r="P1996" s="14"/>
      <c r="Q1996" s="15">
        <f>K1996*N1996</f>
        <v>1786.68</v>
      </c>
      <c r="R1996" s="16">
        <v>0</v>
      </c>
      <c r="S1996" s="16">
        <f>K1996*R1996</f>
        <v>0</v>
      </c>
      <c r="T1996" s="16">
        <f>Q1996-S1996</f>
        <v>1786.68</v>
      </c>
      <c r="U1996" s="16">
        <f>T1996*1</f>
        <v>1786.68</v>
      </c>
      <c r="V1996" s="16">
        <f>T1996-U1996</f>
        <v>0</v>
      </c>
      <c r="W1996" s="16"/>
      <c r="X1996" s="17"/>
      <c r="Y1996" s="13"/>
      <c r="Z1996" s="13" t="s">
        <v>35</v>
      </c>
    </row>
    <row r="1997" spans="1:26" x14ac:dyDescent="0.25">
      <c r="A1997" s="11">
        <v>45344</v>
      </c>
      <c r="B1997" s="12" t="s">
        <v>4620</v>
      </c>
      <c r="C1997" s="12" t="s">
        <v>4621</v>
      </c>
      <c r="D1997" s="12" t="s">
        <v>100</v>
      </c>
      <c r="E1997" s="12" t="s">
        <v>29</v>
      </c>
      <c r="F1997" s="12">
        <v>721</v>
      </c>
      <c r="G1997" s="13" t="s">
        <v>101</v>
      </c>
      <c r="H1997" s="13" t="s">
        <v>31</v>
      </c>
      <c r="I1997" s="13" t="s">
        <v>40</v>
      </c>
      <c r="J1997" s="13" t="s">
        <v>41</v>
      </c>
      <c r="K1997" s="14">
        <v>34.619999999999997</v>
      </c>
      <c r="L1997" s="14">
        <v>25</v>
      </c>
      <c r="M1997" s="14">
        <f t="shared" si="2816"/>
        <v>1.3847999999999998</v>
      </c>
      <c r="N1997" s="14">
        <v>45</v>
      </c>
      <c r="O1997" s="14" t="s">
        <v>34</v>
      </c>
      <c r="P1997" s="14"/>
      <c r="Q1997" s="15">
        <f>K1997*N1997</f>
        <v>1557.8999999999999</v>
      </c>
      <c r="R1997" s="16">
        <v>0</v>
      </c>
      <c r="S1997" s="16">
        <f>K1997*R1997</f>
        <v>0</v>
      </c>
      <c r="T1997" s="16">
        <f>Q1997-S1997</f>
        <v>1557.8999999999999</v>
      </c>
      <c r="U1997" s="16">
        <f>T1997*1</f>
        <v>1557.8999999999999</v>
      </c>
      <c r="V1997" s="16">
        <f>T1997-U1997</f>
        <v>0</v>
      </c>
      <c r="W1997" s="16"/>
      <c r="X1997" s="17"/>
      <c r="Y1997" s="13"/>
      <c r="Z1997" s="13" t="s">
        <v>35</v>
      </c>
    </row>
    <row r="1998" spans="1:26" x14ac:dyDescent="0.25">
      <c r="A1998" s="11">
        <v>45344</v>
      </c>
      <c r="B1998" s="12" t="s">
        <v>4622</v>
      </c>
      <c r="C1998" s="12" t="s">
        <v>4623</v>
      </c>
      <c r="D1998" s="12" t="s">
        <v>462</v>
      </c>
      <c r="E1998" s="12" t="s">
        <v>111</v>
      </c>
      <c r="F1998" s="12" t="s">
        <v>45</v>
      </c>
      <c r="G1998" s="13" t="s">
        <v>46</v>
      </c>
      <c r="H1998" s="13" t="s">
        <v>31</v>
      </c>
      <c r="I1998" s="13" t="s">
        <v>58</v>
      </c>
      <c r="J1998" s="13" t="s">
        <v>59</v>
      </c>
      <c r="K1998" s="14">
        <v>17.079999999999998</v>
      </c>
      <c r="L1998" s="14">
        <v>11</v>
      </c>
      <c r="M1998" s="14">
        <f t="shared" si="2816"/>
        <v>1.5527272727272725</v>
      </c>
      <c r="N1998" s="14">
        <v>45</v>
      </c>
      <c r="O1998" s="14" t="s">
        <v>34</v>
      </c>
      <c r="P1998" s="14">
        <v>15</v>
      </c>
      <c r="Q1998" s="16">
        <f>(+K1998*N1998)-P1998</f>
        <v>753.59999999999991</v>
      </c>
      <c r="R1998" s="16">
        <v>0</v>
      </c>
      <c r="S1998" s="16">
        <f t="shared" ref="S1998" si="2871">+K1998*R1998</f>
        <v>0</v>
      </c>
      <c r="T1998" s="16">
        <f>+Q1998-S1998</f>
        <v>753.59999999999991</v>
      </c>
      <c r="U1998" s="16">
        <f t="shared" ref="U1998" si="2872">+T1998*0</f>
        <v>0</v>
      </c>
      <c r="V1998" s="16">
        <f t="shared" ref="V1998" si="2873">T1998-U1998</f>
        <v>753.59999999999991</v>
      </c>
      <c r="W1998" s="16"/>
      <c r="X1998" s="17"/>
      <c r="Y1998" s="13"/>
      <c r="Z1998" s="13" t="s">
        <v>35</v>
      </c>
    </row>
    <row r="1999" spans="1:26" x14ac:dyDescent="0.25">
      <c r="A1999" s="11">
        <v>45344</v>
      </c>
      <c r="B1999" s="12" t="s">
        <v>4624</v>
      </c>
      <c r="C1999" s="12" t="s">
        <v>4625</v>
      </c>
      <c r="D1999" s="12" t="s">
        <v>2917</v>
      </c>
      <c r="E1999" s="12" t="s">
        <v>29</v>
      </c>
      <c r="F1999" s="12">
        <v>948</v>
      </c>
      <c r="G1999" s="13" t="s">
        <v>101</v>
      </c>
      <c r="H1999" s="13" t="s">
        <v>31</v>
      </c>
      <c r="I1999" s="13" t="s">
        <v>58</v>
      </c>
      <c r="J1999" s="13" t="s">
        <v>59</v>
      </c>
      <c r="K1999" s="14">
        <v>41.56</v>
      </c>
      <c r="L1999" s="14">
        <v>25</v>
      </c>
      <c r="M1999" s="14">
        <f t="shared" si="2816"/>
        <v>1.6624000000000001</v>
      </c>
      <c r="N1999" s="14">
        <v>42</v>
      </c>
      <c r="O1999" s="14" t="s">
        <v>34</v>
      </c>
      <c r="P1999" s="14"/>
      <c r="Q1999" s="15">
        <f>K1999*N1999</f>
        <v>1745.52</v>
      </c>
      <c r="R1999" s="16">
        <v>0</v>
      </c>
      <c r="S1999" s="16">
        <f>K1999*R1999</f>
        <v>0</v>
      </c>
      <c r="T1999" s="16">
        <f>Q1999-S1999</f>
        <v>1745.52</v>
      </c>
      <c r="U1999" s="16">
        <f>T1999*1</f>
        <v>1745.52</v>
      </c>
      <c r="V1999" s="16">
        <f>T1999-U1999</f>
        <v>0</v>
      </c>
      <c r="W1999" s="17"/>
      <c r="X1999" s="17"/>
      <c r="Y1999" s="13"/>
      <c r="Z1999" s="13" t="s">
        <v>35</v>
      </c>
    </row>
    <row r="2000" spans="1:26" x14ac:dyDescent="0.25">
      <c r="A2000" s="11">
        <v>45344</v>
      </c>
      <c r="B2000" s="12" t="s">
        <v>4626</v>
      </c>
      <c r="C2000" s="12" t="s">
        <v>4627</v>
      </c>
      <c r="D2000" s="12" t="s">
        <v>3696</v>
      </c>
      <c r="E2000" s="12" t="s">
        <v>29</v>
      </c>
      <c r="F2000" s="12">
        <v>83256</v>
      </c>
      <c r="G2000" s="13" t="s">
        <v>39</v>
      </c>
      <c r="H2000" s="13" t="s">
        <v>31</v>
      </c>
      <c r="I2000" s="13" t="s">
        <v>40</v>
      </c>
      <c r="J2000" s="13" t="s">
        <v>41</v>
      </c>
      <c r="K2000" s="14">
        <v>38.9</v>
      </c>
      <c r="L2000" s="14">
        <v>25</v>
      </c>
      <c r="M2000" s="14">
        <f t="shared" si="2816"/>
        <v>1.556</v>
      </c>
      <c r="N2000" s="14" t="s">
        <v>34</v>
      </c>
      <c r="O2000" s="14">
        <v>68</v>
      </c>
      <c r="P2000" s="14"/>
      <c r="Q2000" s="15">
        <f>+L2000*O2000</f>
        <v>1700</v>
      </c>
      <c r="R2000" s="16">
        <v>0</v>
      </c>
      <c r="S2000" s="16">
        <f>+L2000*R2000</f>
        <v>0</v>
      </c>
      <c r="T2000" s="16">
        <f>+Q2000-S2000</f>
        <v>1700</v>
      </c>
      <c r="U2000" s="16">
        <f>+T2000*0.75</f>
        <v>1275</v>
      </c>
      <c r="V2000" s="16">
        <f t="shared" ref="V2000" si="2874">+T2000-U2000</f>
        <v>425</v>
      </c>
      <c r="W2000" s="17"/>
      <c r="X2000" s="17"/>
      <c r="Y2000" s="13"/>
      <c r="Z2000" s="13" t="s">
        <v>35</v>
      </c>
    </row>
    <row r="2001" spans="1:26" x14ac:dyDescent="0.25">
      <c r="A2001" s="11">
        <v>45344</v>
      </c>
      <c r="B2001" s="12" t="s">
        <v>4628</v>
      </c>
      <c r="C2001" s="12" t="s">
        <v>4629</v>
      </c>
      <c r="D2001" s="12" t="s">
        <v>186</v>
      </c>
      <c r="E2001" s="12" t="s">
        <v>29</v>
      </c>
      <c r="F2001" s="12" t="s">
        <v>45</v>
      </c>
      <c r="G2001" s="13" t="s">
        <v>46</v>
      </c>
      <c r="H2001" s="13" t="s">
        <v>93</v>
      </c>
      <c r="I2001" s="13" t="s">
        <v>93</v>
      </c>
      <c r="J2001" s="13" t="s">
        <v>94</v>
      </c>
      <c r="K2001" s="14">
        <v>9.06</v>
      </c>
      <c r="L2001" s="14">
        <v>6</v>
      </c>
      <c r="M2001" s="14">
        <f t="shared" si="2816"/>
        <v>1.51</v>
      </c>
      <c r="N2001" s="14">
        <v>15</v>
      </c>
      <c r="O2001" s="14" t="s">
        <v>34</v>
      </c>
      <c r="P2001" s="14"/>
      <c r="Q2001" s="15">
        <f t="shared" ref="Q2001" si="2875">+K2001*N2001</f>
        <v>135.9</v>
      </c>
      <c r="R2001" s="16">
        <v>0</v>
      </c>
      <c r="S2001" s="16">
        <f t="shared" ref="S2001" si="2876">+K2001*R2001</f>
        <v>0</v>
      </c>
      <c r="T2001" s="16">
        <f t="shared" ref="T2001" si="2877">+Q2001-S2001</f>
        <v>135.9</v>
      </c>
      <c r="U2001" s="16">
        <f>+T2001*0</f>
        <v>0</v>
      </c>
      <c r="V2001" s="16">
        <f>+T2001-U2001</f>
        <v>135.9</v>
      </c>
      <c r="W2001" s="17"/>
      <c r="X2001" s="17"/>
      <c r="Y2001" s="13"/>
      <c r="Z2001" s="13" t="s">
        <v>35</v>
      </c>
    </row>
    <row r="2002" spans="1:26" x14ac:dyDescent="0.25">
      <c r="A2002" s="11">
        <v>45344</v>
      </c>
      <c r="B2002" s="12" t="s">
        <v>4630</v>
      </c>
      <c r="C2002" s="12" t="s">
        <v>4631</v>
      </c>
      <c r="D2002" s="12" t="s">
        <v>833</v>
      </c>
      <c r="E2002" s="12" t="s">
        <v>29</v>
      </c>
      <c r="F2002" s="12">
        <v>8357</v>
      </c>
      <c r="G2002" s="13" t="s">
        <v>101</v>
      </c>
      <c r="H2002" s="13" t="s">
        <v>31</v>
      </c>
      <c r="I2002" s="13" t="s">
        <v>58</v>
      </c>
      <c r="J2002" s="13" t="s">
        <v>59</v>
      </c>
      <c r="K2002" s="14">
        <v>40.54</v>
      </c>
      <c r="L2002" s="14">
        <v>25</v>
      </c>
      <c r="M2002" s="14">
        <f t="shared" si="2816"/>
        <v>1.6215999999999999</v>
      </c>
      <c r="N2002" s="14">
        <v>42</v>
      </c>
      <c r="O2002" s="14" t="s">
        <v>34</v>
      </c>
      <c r="P2002" s="14"/>
      <c r="Q2002" s="15">
        <f>K2002*N2002</f>
        <v>1702.68</v>
      </c>
      <c r="R2002" s="16">
        <v>0</v>
      </c>
      <c r="S2002" s="16">
        <f>K2002*R2002</f>
        <v>0</v>
      </c>
      <c r="T2002" s="16">
        <f>Q2002-S2002</f>
        <v>1702.68</v>
      </c>
      <c r="U2002" s="16">
        <f>T2002*1</f>
        <v>1702.68</v>
      </c>
      <c r="V2002" s="16">
        <f>T2002-U2002</f>
        <v>0</v>
      </c>
      <c r="W2002" s="17"/>
      <c r="X2002" s="17"/>
      <c r="Y2002" s="13"/>
      <c r="Z2002" s="13" t="s">
        <v>35</v>
      </c>
    </row>
    <row r="2003" spans="1:26" x14ac:dyDescent="0.25">
      <c r="A2003" s="11">
        <v>45344</v>
      </c>
      <c r="B2003" s="12" t="s">
        <v>4632</v>
      </c>
      <c r="C2003" s="12" t="s">
        <v>4633</v>
      </c>
      <c r="D2003" s="12" t="s">
        <v>52</v>
      </c>
      <c r="E2003" s="12" t="s">
        <v>1527</v>
      </c>
      <c r="F2003" s="12" t="s">
        <v>45</v>
      </c>
      <c r="G2003" s="13" t="s">
        <v>46</v>
      </c>
      <c r="H2003" s="13" t="s">
        <v>31</v>
      </c>
      <c r="I2003" s="13" t="s">
        <v>58</v>
      </c>
      <c r="J2003" s="13" t="s">
        <v>59</v>
      </c>
      <c r="K2003" s="14">
        <v>39.54</v>
      </c>
      <c r="L2003" s="14">
        <v>24</v>
      </c>
      <c r="M2003" s="14">
        <f t="shared" si="2816"/>
        <v>1.6475</v>
      </c>
      <c r="N2003" s="14">
        <v>45</v>
      </c>
      <c r="O2003" s="14" t="s">
        <v>34</v>
      </c>
      <c r="P2003" s="14">
        <v>50</v>
      </c>
      <c r="Q2003" s="16">
        <f t="shared" ref="Q2003:Q2004" si="2878">(+K2003*N2003)-P2003</f>
        <v>1729.3</v>
      </c>
      <c r="R2003" s="16">
        <v>0</v>
      </c>
      <c r="S2003" s="16">
        <f t="shared" ref="S2003:S2004" si="2879">+K2003*R2003</f>
        <v>0</v>
      </c>
      <c r="T2003" s="16">
        <f t="shared" ref="T2003:T2004" si="2880">+Q2003-S2003</f>
        <v>1729.3</v>
      </c>
      <c r="U2003" s="16">
        <f t="shared" ref="U2003:U2004" si="2881">+T2003*0</f>
        <v>0</v>
      </c>
      <c r="V2003" s="16">
        <f t="shared" ref="V2003:V2004" si="2882">T2003-U2003</f>
        <v>1729.3</v>
      </c>
      <c r="W2003" s="17"/>
      <c r="X2003" s="17"/>
      <c r="Y2003" s="13"/>
      <c r="Z2003" s="13" t="s">
        <v>35</v>
      </c>
    </row>
    <row r="2004" spans="1:26" x14ac:dyDescent="0.25">
      <c r="A2004" s="11">
        <v>45344</v>
      </c>
      <c r="B2004" s="12" t="s">
        <v>4634</v>
      </c>
      <c r="C2004" s="12" t="s">
        <v>4635</v>
      </c>
      <c r="D2004" s="12" t="s">
        <v>126</v>
      </c>
      <c r="E2004" s="12" t="s">
        <v>1527</v>
      </c>
      <c r="F2004" s="12" t="s">
        <v>45</v>
      </c>
      <c r="G2004" s="13" t="s">
        <v>46</v>
      </c>
      <c r="H2004" s="13" t="s">
        <v>31</v>
      </c>
      <c r="I2004" s="13" t="s">
        <v>58</v>
      </c>
      <c r="J2004" s="13" t="s">
        <v>59</v>
      </c>
      <c r="K2004" s="14">
        <v>38.299999999999997</v>
      </c>
      <c r="L2004" s="14">
        <v>24</v>
      </c>
      <c r="M2004" s="14">
        <f t="shared" si="2816"/>
        <v>1.5958333333333332</v>
      </c>
      <c r="N2004" s="14">
        <v>45</v>
      </c>
      <c r="O2004" s="14" t="s">
        <v>34</v>
      </c>
      <c r="P2004" s="14">
        <v>50</v>
      </c>
      <c r="Q2004" s="16">
        <f t="shared" si="2878"/>
        <v>1673.4999999999998</v>
      </c>
      <c r="R2004" s="16">
        <v>0</v>
      </c>
      <c r="S2004" s="16">
        <f t="shared" si="2879"/>
        <v>0</v>
      </c>
      <c r="T2004" s="16">
        <f t="shared" si="2880"/>
        <v>1673.4999999999998</v>
      </c>
      <c r="U2004" s="16">
        <f t="shared" si="2881"/>
        <v>0</v>
      </c>
      <c r="V2004" s="16">
        <f t="shared" si="2882"/>
        <v>1673.4999999999998</v>
      </c>
      <c r="W2004" s="16"/>
      <c r="X2004" s="17"/>
      <c r="Y2004" s="13"/>
      <c r="Z2004" s="13" t="s">
        <v>35</v>
      </c>
    </row>
    <row r="2005" spans="1:26" x14ac:dyDescent="0.25">
      <c r="A2005" s="11">
        <v>45344</v>
      </c>
      <c r="B2005" s="12" t="s">
        <v>4636</v>
      </c>
      <c r="C2005" s="12" t="s">
        <v>4637</v>
      </c>
      <c r="D2005" s="12" t="s">
        <v>531</v>
      </c>
      <c r="E2005" s="12" t="s">
        <v>29</v>
      </c>
      <c r="F2005" s="12">
        <v>8019</v>
      </c>
      <c r="G2005" s="13" t="s">
        <v>101</v>
      </c>
      <c r="H2005" s="13" t="s">
        <v>31</v>
      </c>
      <c r="I2005" s="13" t="s">
        <v>58</v>
      </c>
      <c r="J2005" s="13" t="s">
        <v>59</v>
      </c>
      <c r="K2005" s="14">
        <v>37.659999999999997</v>
      </c>
      <c r="L2005" s="14">
        <v>25</v>
      </c>
      <c r="M2005" s="14">
        <f t="shared" si="2816"/>
        <v>1.5064</v>
      </c>
      <c r="N2005" s="14">
        <v>42</v>
      </c>
      <c r="O2005" s="14" t="s">
        <v>34</v>
      </c>
      <c r="P2005" s="14"/>
      <c r="Q2005" s="15">
        <f>K2005*N2005</f>
        <v>1581.7199999999998</v>
      </c>
      <c r="R2005" s="16">
        <v>0</v>
      </c>
      <c r="S2005" s="16">
        <f>K2005*R2005</f>
        <v>0</v>
      </c>
      <c r="T2005" s="16">
        <f>Q2005-S2005</f>
        <v>1581.7199999999998</v>
      </c>
      <c r="U2005" s="16">
        <f>T2005*1</f>
        <v>1581.7199999999998</v>
      </c>
      <c r="V2005" s="16">
        <f>T2005-U2005</f>
        <v>0</v>
      </c>
      <c r="W2005" s="16"/>
      <c r="X2005" s="17"/>
      <c r="Y2005" s="13"/>
      <c r="Z2005" s="13" t="s">
        <v>35</v>
      </c>
    </row>
    <row r="2006" spans="1:26" x14ac:dyDescent="0.25">
      <c r="A2006" s="11">
        <v>45344</v>
      </c>
      <c r="B2006" s="12" t="s">
        <v>4638</v>
      </c>
      <c r="C2006" s="12" t="s">
        <v>4639</v>
      </c>
      <c r="D2006" s="12" t="s">
        <v>38</v>
      </c>
      <c r="E2006" s="12" t="s">
        <v>29</v>
      </c>
      <c r="F2006" s="12">
        <v>83408</v>
      </c>
      <c r="G2006" s="13" t="s">
        <v>39</v>
      </c>
      <c r="H2006" s="13" t="s">
        <v>31</v>
      </c>
      <c r="I2006" s="13" t="s">
        <v>58</v>
      </c>
      <c r="J2006" s="13" t="s">
        <v>59</v>
      </c>
      <c r="K2006" s="14">
        <v>38.82</v>
      </c>
      <c r="L2006" s="14">
        <v>25</v>
      </c>
      <c r="M2006" s="14">
        <f t="shared" si="2816"/>
        <v>1.5528</v>
      </c>
      <c r="N2006" s="14" t="s">
        <v>34</v>
      </c>
      <c r="O2006" s="14">
        <v>68</v>
      </c>
      <c r="P2006" s="14"/>
      <c r="Q2006" s="15">
        <f>+L2006*O2006</f>
        <v>1700</v>
      </c>
      <c r="R2006" s="16">
        <v>0</v>
      </c>
      <c r="S2006" s="16">
        <f>+L2006*R2006</f>
        <v>0</v>
      </c>
      <c r="T2006" s="16">
        <f>+Q2006-S2006</f>
        <v>1700</v>
      </c>
      <c r="U2006" s="16">
        <f>+T2006*0.75</f>
        <v>1275</v>
      </c>
      <c r="V2006" s="16">
        <f>+T2006-U2006</f>
        <v>425</v>
      </c>
      <c r="W2006" s="16"/>
      <c r="X2006" s="17"/>
      <c r="Y2006" s="13"/>
      <c r="Z2006" s="13" t="s">
        <v>35</v>
      </c>
    </row>
    <row r="2007" spans="1:26" x14ac:dyDescent="0.25">
      <c r="A2007" s="11">
        <v>45344</v>
      </c>
      <c r="B2007" s="12" t="s">
        <v>4640</v>
      </c>
      <c r="C2007" s="12" t="s">
        <v>4641</v>
      </c>
      <c r="D2007" s="12" t="s">
        <v>107</v>
      </c>
      <c r="E2007" s="12" t="s">
        <v>29</v>
      </c>
      <c r="F2007" s="12" t="s">
        <v>45</v>
      </c>
      <c r="G2007" s="13" t="s">
        <v>46</v>
      </c>
      <c r="H2007" s="13" t="s">
        <v>31</v>
      </c>
      <c r="I2007" s="13" t="s">
        <v>32</v>
      </c>
      <c r="J2007" s="13" t="s">
        <v>33</v>
      </c>
      <c r="K2007" s="14">
        <v>3.92</v>
      </c>
      <c r="L2007" s="14">
        <v>3</v>
      </c>
      <c r="M2007" s="14">
        <f t="shared" si="2816"/>
        <v>1.3066666666666666</v>
      </c>
      <c r="N2007" s="14">
        <v>33</v>
      </c>
      <c r="O2007" s="14" t="s">
        <v>34</v>
      </c>
      <c r="P2007" s="14"/>
      <c r="Q2007" s="15">
        <f t="shared" ref="Q2007" si="2883">+K2007*N2007</f>
        <v>129.35999999999999</v>
      </c>
      <c r="R2007" s="16">
        <v>0</v>
      </c>
      <c r="S2007" s="16">
        <f t="shared" ref="S2007" si="2884">+K2007*R2007</f>
        <v>0</v>
      </c>
      <c r="T2007" s="16">
        <f t="shared" ref="T2007" si="2885">+Q2007-S2007</f>
        <v>129.35999999999999</v>
      </c>
      <c r="U2007" s="16">
        <f>+T2007*0</f>
        <v>0</v>
      </c>
      <c r="V2007" s="16">
        <f>+T2007-U2007</f>
        <v>129.35999999999999</v>
      </c>
      <c r="W2007" s="16"/>
      <c r="X2007" s="17"/>
      <c r="Y2007" s="13"/>
      <c r="Z2007" s="13" t="s">
        <v>35</v>
      </c>
    </row>
    <row r="2008" spans="1:26" x14ac:dyDescent="0.25">
      <c r="A2008" s="11">
        <v>45345</v>
      </c>
      <c r="B2008" s="12" t="s">
        <v>4642</v>
      </c>
      <c r="C2008" s="12" t="s">
        <v>4643</v>
      </c>
      <c r="D2008" s="12" t="s">
        <v>28</v>
      </c>
      <c r="E2008" s="12" t="s">
        <v>29</v>
      </c>
      <c r="F2008" s="12">
        <v>4397</v>
      </c>
      <c r="G2008" s="13" t="s">
        <v>30</v>
      </c>
      <c r="H2008" s="13" t="s">
        <v>31</v>
      </c>
      <c r="I2008" s="13" t="s">
        <v>69</v>
      </c>
      <c r="J2008" s="13" t="s">
        <v>70</v>
      </c>
      <c r="K2008" s="14">
        <v>37.36</v>
      </c>
      <c r="L2008" s="14">
        <v>25</v>
      </c>
      <c r="M2008" s="14">
        <f t="shared" si="2816"/>
        <v>1.4944</v>
      </c>
      <c r="N2008" s="14" t="s">
        <v>34</v>
      </c>
      <c r="O2008" s="14">
        <v>73</v>
      </c>
      <c r="P2008" s="14"/>
      <c r="Q2008" s="15">
        <f>+L2008*O2008</f>
        <v>1825</v>
      </c>
      <c r="R2008" s="16">
        <v>0</v>
      </c>
      <c r="S2008" s="16">
        <f>M2008*R2008</f>
        <v>0</v>
      </c>
      <c r="T2008" s="16">
        <f t="shared" ref="T2008" si="2886">Q2008-S2008</f>
        <v>1825</v>
      </c>
      <c r="U2008" s="16">
        <f t="shared" ref="U2008" si="2887">T2008*1</f>
        <v>1825</v>
      </c>
      <c r="V2008" s="16">
        <f t="shared" ref="V2008" si="2888">T2008-U2008</f>
        <v>0</v>
      </c>
      <c r="W2008" s="16"/>
      <c r="X2008" s="17"/>
      <c r="Y2008" s="13"/>
      <c r="Z2008" s="13" t="s">
        <v>35</v>
      </c>
    </row>
    <row r="2009" spans="1:26" x14ac:dyDescent="0.25">
      <c r="A2009" s="11">
        <v>45345</v>
      </c>
      <c r="B2009" s="12" t="s">
        <v>4644</v>
      </c>
      <c r="C2009" s="12" t="s">
        <v>4645</v>
      </c>
      <c r="D2009" s="12" t="s">
        <v>144</v>
      </c>
      <c r="E2009" s="12" t="s">
        <v>29</v>
      </c>
      <c r="F2009" s="12">
        <v>2255</v>
      </c>
      <c r="G2009" s="13" t="s">
        <v>145</v>
      </c>
      <c r="H2009" s="13" t="s">
        <v>31</v>
      </c>
      <c r="I2009" s="13" t="s">
        <v>40</v>
      </c>
      <c r="J2009" s="13" t="s">
        <v>41</v>
      </c>
      <c r="K2009" s="14">
        <v>38.58</v>
      </c>
      <c r="L2009" s="14">
        <v>25</v>
      </c>
      <c r="M2009" s="14">
        <f t="shared" si="2816"/>
        <v>1.5431999999999999</v>
      </c>
      <c r="N2009" s="14">
        <v>46</v>
      </c>
      <c r="O2009" s="14" t="s">
        <v>34</v>
      </c>
      <c r="P2009" s="14"/>
      <c r="Q2009" s="16">
        <f>K2009*N2009</f>
        <v>1774.6799999999998</v>
      </c>
      <c r="R2009" s="16">
        <v>0</v>
      </c>
      <c r="S2009" s="16">
        <f t="shared" ref="S2009" si="2889">K2009*R2009</f>
        <v>0</v>
      </c>
      <c r="T2009" s="16">
        <f>Q2009-S2009</f>
        <v>1774.6799999999998</v>
      </c>
      <c r="U2009" s="16">
        <f>T2009*1</f>
        <v>1774.6799999999998</v>
      </c>
      <c r="V2009" s="16">
        <f>T2009-U2009</f>
        <v>0</v>
      </c>
      <c r="W2009" s="16"/>
      <c r="X2009" s="17"/>
      <c r="Y2009" s="13"/>
      <c r="Z2009" s="13" t="s">
        <v>35</v>
      </c>
    </row>
    <row r="2010" spans="1:26" x14ac:dyDescent="0.25">
      <c r="A2010" s="11">
        <v>45345</v>
      </c>
      <c r="B2010" s="12" t="s">
        <v>4646</v>
      </c>
      <c r="C2010" s="12" t="s">
        <v>4647</v>
      </c>
      <c r="D2010" s="12" t="s">
        <v>68</v>
      </c>
      <c r="E2010" s="12" t="s">
        <v>29</v>
      </c>
      <c r="F2010" s="12"/>
      <c r="G2010" s="13" t="s">
        <v>63</v>
      </c>
      <c r="H2010" s="13" t="s">
        <v>31</v>
      </c>
      <c r="I2010" s="13" t="s">
        <v>40</v>
      </c>
      <c r="J2010" s="13" t="s">
        <v>41</v>
      </c>
      <c r="K2010" s="14">
        <v>40.799999999999997</v>
      </c>
      <c r="L2010" s="14">
        <v>28</v>
      </c>
      <c r="M2010" s="14">
        <f t="shared" si="2816"/>
        <v>1.4571428571428571</v>
      </c>
      <c r="N2010" s="14">
        <v>90</v>
      </c>
      <c r="O2010" s="14" t="s">
        <v>34</v>
      </c>
      <c r="P2010" s="14"/>
      <c r="Q2010" s="15">
        <f>+K2010*N2010</f>
        <v>3671.9999999999995</v>
      </c>
      <c r="R2010" s="16">
        <v>43</v>
      </c>
      <c r="S2010" s="16">
        <f>+K2010*R2010</f>
        <v>1754.3999999999999</v>
      </c>
      <c r="T2010" s="16">
        <f>+Q2010-S2010</f>
        <v>1917.5999999999997</v>
      </c>
      <c r="U2010" s="16">
        <f t="shared" ref="U2010" si="2890">+T2010*1</f>
        <v>1917.5999999999997</v>
      </c>
      <c r="V2010" s="16">
        <f t="shared" ref="V2010" si="2891">+T2010-U2010</f>
        <v>0</v>
      </c>
      <c r="W2010" s="17">
        <f>+K2010*40</f>
        <v>1632</v>
      </c>
      <c r="X2010" s="17"/>
      <c r="Y2010" s="13" t="s">
        <v>64</v>
      </c>
      <c r="Z2010" s="13" t="s">
        <v>65</v>
      </c>
    </row>
    <row r="2011" spans="1:26" x14ac:dyDescent="0.25">
      <c r="A2011" s="11">
        <v>45345</v>
      </c>
      <c r="B2011" s="12" t="s">
        <v>4648</v>
      </c>
      <c r="C2011" s="12" t="s">
        <v>4649</v>
      </c>
      <c r="D2011" s="12" t="s">
        <v>62</v>
      </c>
      <c r="E2011" s="12" t="s">
        <v>29</v>
      </c>
      <c r="F2011" s="12">
        <v>565</v>
      </c>
      <c r="G2011" s="13" t="s">
        <v>64</v>
      </c>
      <c r="H2011" s="13" t="s">
        <v>31</v>
      </c>
      <c r="I2011" s="13" t="s">
        <v>40</v>
      </c>
      <c r="J2011" s="13" t="s">
        <v>41</v>
      </c>
      <c r="K2011" s="14">
        <v>38.92</v>
      </c>
      <c r="L2011" s="14">
        <v>25</v>
      </c>
      <c r="M2011" s="14">
        <f t="shared" si="2816"/>
        <v>1.5568</v>
      </c>
      <c r="N2011" s="14" t="s">
        <v>34</v>
      </c>
      <c r="O2011" s="14">
        <v>70</v>
      </c>
      <c r="P2011" s="14"/>
      <c r="Q2011" s="15">
        <f>L2011*O2011</f>
        <v>1750</v>
      </c>
      <c r="R2011" s="16">
        <v>0</v>
      </c>
      <c r="S2011" s="16">
        <f>L2011*R2011</f>
        <v>0</v>
      </c>
      <c r="T2011" s="16">
        <f>Q2011-S2011</f>
        <v>1750</v>
      </c>
      <c r="U2011" s="16">
        <f>T2011*0</f>
        <v>0</v>
      </c>
      <c r="V2011" s="16">
        <f>T2011-U2011</f>
        <v>1750</v>
      </c>
      <c r="W2011" s="17"/>
      <c r="X2011" s="17"/>
      <c r="Y2011" s="13"/>
      <c r="Z2011" s="13" t="s">
        <v>35</v>
      </c>
    </row>
    <row r="2012" spans="1:26" x14ac:dyDescent="0.25">
      <c r="A2012" s="11">
        <v>45345</v>
      </c>
      <c r="B2012" s="12" t="s">
        <v>4650</v>
      </c>
      <c r="C2012" s="12" t="s">
        <v>4651</v>
      </c>
      <c r="D2012" s="12" t="s">
        <v>394</v>
      </c>
      <c r="E2012" s="12" t="s">
        <v>29</v>
      </c>
      <c r="F2012" s="12">
        <v>6841</v>
      </c>
      <c r="G2012" s="13" t="s">
        <v>101</v>
      </c>
      <c r="H2012" s="13" t="s">
        <v>31</v>
      </c>
      <c r="I2012" s="13" t="s">
        <v>69</v>
      </c>
      <c r="J2012" s="13" t="s">
        <v>70</v>
      </c>
      <c r="K2012" s="14">
        <v>36.9</v>
      </c>
      <c r="L2012" s="14">
        <v>25</v>
      </c>
      <c r="M2012" s="14">
        <f t="shared" si="2816"/>
        <v>1.476</v>
      </c>
      <c r="N2012" s="14">
        <v>46</v>
      </c>
      <c r="O2012" s="14" t="s">
        <v>34</v>
      </c>
      <c r="P2012" s="14"/>
      <c r="Q2012" s="15">
        <f>K2012*N2012</f>
        <v>1697.3999999999999</v>
      </c>
      <c r="R2012" s="16">
        <v>0</v>
      </c>
      <c r="S2012" s="16">
        <f>K2012*R2012</f>
        <v>0</v>
      </c>
      <c r="T2012" s="16">
        <f t="shared" ref="T2012" si="2892">Q2012-S2012</f>
        <v>1697.3999999999999</v>
      </c>
      <c r="U2012" s="16">
        <f t="shared" ref="U2012" si="2893">T2012*1</f>
        <v>1697.3999999999999</v>
      </c>
      <c r="V2012" s="16">
        <f t="shared" ref="V2012" si="2894">T2012-U2012</f>
        <v>0</v>
      </c>
      <c r="W2012" s="16"/>
      <c r="X2012" s="17"/>
      <c r="Y2012" s="13"/>
      <c r="Z2012" s="13" t="s">
        <v>35</v>
      </c>
    </row>
    <row r="2013" spans="1:26" x14ac:dyDescent="0.25">
      <c r="A2013" s="11">
        <v>45345</v>
      </c>
      <c r="B2013" s="12" t="s">
        <v>4652</v>
      </c>
      <c r="C2013" s="12" t="s">
        <v>4653</v>
      </c>
      <c r="D2013" s="12" t="s">
        <v>76</v>
      </c>
      <c r="E2013" s="12" t="s">
        <v>29</v>
      </c>
      <c r="F2013" s="12"/>
      <c r="G2013" s="13" t="s">
        <v>63</v>
      </c>
      <c r="H2013" s="13" t="s">
        <v>31</v>
      </c>
      <c r="I2013" s="13" t="s">
        <v>69</v>
      </c>
      <c r="J2013" s="13" t="s">
        <v>70</v>
      </c>
      <c r="K2013" s="14">
        <v>41.28</v>
      </c>
      <c r="L2013" s="14">
        <v>28</v>
      </c>
      <c r="M2013" s="14">
        <f t="shared" si="2816"/>
        <v>1.4742857142857144</v>
      </c>
      <c r="N2013" s="14">
        <v>92</v>
      </c>
      <c r="O2013" s="14" t="s">
        <v>34</v>
      </c>
      <c r="P2013" s="14"/>
      <c r="Q2013" s="15">
        <f>+K2013*N2013</f>
        <v>3797.76</v>
      </c>
      <c r="R2013" s="16">
        <v>43</v>
      </c>
      <c r="S2013" s="16">
        <f>+K2013*R2013</f>
        <v>1775.04</v>
      </c>
      <c r="T2013" s="16">
        <f>+Q2013-S2013</f>
        <v>2022.7200000000003</v>
      </c>
      <c r="U2013" s="16">
        <f t="shared" ref="U2013" si="2895">+T2013*1</f>
        <v>2022.7200000000003</v>
      </c>
      <c r="V2013" s="16">
        <f t="shared" ref="V2013" si="2896">+T2013-U2013</f>
        <v>0</v>
      </c>
      <c r="W2013" s="17">
        <f>+K2013*40</f>
        <v>1651.2</v>
      </c>
      <c r="X2013" s="17"/>
      <c r="Y2013" s="13" t="s">
        <v>64</v>
      </c>
      <c r="Z2013" s="13" t="s">
        <v>65</v>
      </c>
    </row>
    <row r="2014" spans="1:26" x14ac:dyDescent="0.25">
      <c r="A2014" s="11">
        <v>45345</v>
      </c>
      <c r="B2014" s="12" t="s">
        <v>4654</v>
      </c>
      <c r="C2014" s="12" t="s">
        <v>4655</v>
      </c>
      <c r="D2014" s="12" t="s">
        <v>100</v>
      </c>
      <c r="E2014" s="12" t="s">
        <v>29</v>
      </c>
      <c r="F2014" s="12">
        <v>722</v>
      </c>
      <c r="G2014" s="13" t="s">
        <v>101</v>
      </c>
      <c r="H2014" s="13" t="s">
        <v>31</v>
      </c>
      <c r="I2014" s="13" t="s">
        <v>40</v>
      </c>
      <c r="J2014" s="13" t="s">
        <v>41</v>
      </c>
      <c r="K2014" s="14">
        <v>35.299999999999997</v>
      </c>
      <c r="L2014" s="14">
        <v>25</v>
      </c>
      <c r="M2014" s="14">
        <f t="shared" si="2816"/>
        <v>1.4119999999999999</v>
      </c>
      <c r="N2014" s="14">
        <v>45</v>
      </c>
      <c r="O2014" s="14" t="s">
        <v>34</v>
      </c>
      <c r="P2014" s="14"/>
      <c r="Q2014" s="15">
        <f t="shared" ref="Q2014:Q2015" si="2897">K2014*N2014</f>
        <v>1588.4999999999998</v>
      </c>
      <c r="R2014" s="16">
        <v>0</v>
      </c>
      <c r="S2014" s="16">
        <f t="shared" ref="S2014:S2018" si="2898">K2014*R2014</f>
        <v>0</v>
      </c>
      <c r="T2014" s="16">
        <f t="shared" ref="T2014:T2015" si="2899">Q2014-S2014</f>
        <v>1588.4999999999998</v>
      </c>
      <c r="U2014" s="16">
        <f t="shared" ref="U2014:U2015" si="2900">T2014*1</f>
        <v>1588.4999999999998</v>
      </c>
      <c r="V2014" s="16">
        <f t="shared" ref="V2014:V2015" si="2901">T2014-U2014</f>
        <v>0</v>
      </c>
      <c r="W2014" s="17"/>
      <c r="X2014" s="17"/>
      <c r="Y2014" s="13"/>
      <c r="Z2014" s="13" t="s">
        <v>35</v>
      </c>
    </row>
    <row r="2015" spans="1:26" x14ac:dyDescent="0.25">
      <c r="A2015" s="11">
        <v>45345</v>
      </c>
      <c r="B2015" s="12" t="s">
        <v>4656</v>
      </c>
      <c r="C2015" s="12" t="s">
        <v>4657</v>
      </c>
      <c r="D2015" s="12" t="s">
        <v>353</v>
      </c>
      <c r="E2015" s="12" t="s">
        <v>29</v>
      </c>
      <c r="F2015" s="12">
        <v>640</v>
      </c>
      <c r="G2015" s="13" t="s">
        <v>101</v>
      </c>
      <c r="H2015" s="13" t="s">
        <v>31</v>
      </c>
      <c r="I2015" s="13" t="s">
        <v>40</v>
      </c>
      <c r="J2015" s="13" t="s">
        <v>41</v>
      </c>
      <c r="K2015" s="14">
        <v>33.92</v>
      </c>
      <c r="L2015" s="14">
        <v>25</v>
      </c>
      <c r="M2015" s="14">
        <f t="shared" si="2816"/>
        <v>1.3568</v>
      </c>
      <c r="N2015" s="14">
        <v>45</v>
      </c>
      <c r="O2015" s="14" t="s">
        <v>34</v>
      </c>
      <c r="P2015" s="14"/>
      <c r="Q2015" s="15">
        <f t="shared" si="2897"/>
        <v>1526.4</v>
      </c>
      <c r="R2015" s="16">
        <v>0</v>
      </c>
      <c r="S2015" s="16">
        <f t="shared" si="2898"/>
        <v>0</v>
      </c>
      <c r="T2015" s="16">
        <f t="shared" si="2899"/>
        <v>1526.4</v>
      </c>
      <c r="U2015" s="16">
        <f t="shared" si="2900"/>
        <v>1526.4</v>
      </c>
      <c r="V2015" s="16">
        <f t="shared" si="2901"/>
        <v>0</v>
      </c>
      <c r="W2015" s="17"/>
      <c r="X2015" s="17"/>
      <c r="Y2015" s="13"/>
      <c r="Z2015" s="13" t="s">
        <v>35</v>
      </c>
    </row>
    <row r="2016" spans="1:26" x14ac:dyDescent="0.25">
      <c r="A2016" s="11">
        <v>45345</v>
      </c>
      <c r="B2016" s="12" t="s">
        <v>4658</v>
      </c>
      <c r="C2016" s="12" t="s">
        <v>4659</v>
      </c>
      <c r="D2016" s="12" t="s">
        <v>117</v>
      </c>
      <c r="E2016" s="12" t="s">
        <v>29</v>
      </c>
      <c r="F2016" s="12" t="s">
        <v>2299</v>
      </c>
      <c r="G2016" s="13" t="s">
        <v>2985</v>
      </c>
      <c r="H2016" s="13" t="s">
        <v>31</v>
      </c>
      <c r="I2016" s="13" t="s">
        <v>58</v>
      </c>
      <c r="J2016" s="13" t="s">
        <v>59</v>
      </c>
      <c r="K2016" s="14">
        <v>35.06</v>
      </c>
      <c r="L2016" s="14">
        <v>22</v>
      </c>
      <c r="M2016" s="14">
        <f t="shared" si="2816"/>
        <v>1.5936363636363637</v>
      </c>
      <c r="N2016" s="14">
        <v>43.5</v>
      </c>
      <c r="O2016" s="14" t="s">
        <v>34</v>
      </c>
      <c r="P2016" s="14"/>
      <c r="Q2016" s="15">
        <f>K2016*N2016</f>
        <v>1525.1100000000001</v>
      </c>
      <c r="R2016" s="16">
        <v>0</v>
      </c>
      <c r="S2016" s="16">
        <f t="shared" si="2898"/>
        <v>0</v>
      </c>
      <c r="T2016" s="16">
        <f>Q2016-S2016</f>
        <v>1525.1100000000001</v>
      </c>
      <c r="U2016" s="16">
        <f>T2016*1</f>
        <v>1525.1100000000001</v>
      </c>
      <c r="V2016" s="16">
        <f>T2016-U2016</f>
        <v>0</v>
      </c>
      <c r="W2016" s="16"/>
      <c r="X2016" s="17"/>
      <c r="Y2016" s="13"/>
      <c r="Z2016" s="13" t="s">
        <v>35</v>
      </c>
    </row>
    <row r="2017" spans="1:26" x14ac:dyDescent="0.25">
      <c r="A2017" s="11">
        <v>45345</v>
      </c>
      <c r="B2017" s="12" t="s">
        <v>4660</v>
      </c>
      <c r="C2017" s="12" t="s">
        <v>4661</v>
      </c>
      <c r="D2017" s="12" t="s">
        <v>97</v>
      </c>
      <c r="E2017" s="12" t="s">
        <v>29</v>
      </c>
      <c r="F2017" s="12"/>
      <c r="G2017" s="13" t="s">
        <v>282</v>
      </c>
      <c r="H2017" s="13" t="s">
        <v>31</v>
      </c>
      <c r="I2017" s="13" t="s">
        <v>40</v>
      </c>
      <c r="J2017" s="13" t="s">
        <v>41</v>
      </c>
      <c r="K2017" s="14">
        <v>42.1</v>
      </c>
      <c r="L2017" s="14">
        <v>29</v>
      </c>
      <c r="M2017" s="14">
        <f t="shared" si="2816"/>
        <v>1.4517241379310346</v>
      </c>
      <c r="N2017" s="14">
        <v>91</v>
      </c>
      <c r="O2017" s="14" t="s">
        <v>34</v>
      </c>
      <c r="P2017" s="14"/>
      <c r="Q2017" s="15">
        <f>+K2017*N2017</f>
        <v>3831.1</v>
      </c>
      <c r="R2017" s="16">
        <v>40</v>
      </c>
      <c r="S2017" s="16">
        <f t="shared" si="2898"/>
        <v>1684</v>
      </c>
      <c r="T2017" s="16">
        <f t="shared" ref="T2017:T2018" si="2902">Q2017-S2017</f>
        <v>2147.1</v>
      </c>
      <c r="U2017" s="16">
        <f t="shared" ref="U2017:U2018" si="2903">T2017*1</f>
        <v>2147.1</v>
      </c>
      <c r="V2017" s="16">
        <f t="shared" ref="V2017:V2018" si="2904">T2017-U2017</f>
        <v>0</v>
      </c>
      <c r="W2017" s="16">
        <f t="shared" ref="W2017:W2018" si="2905">K2017*36.5</f>
        <v>1536.65</v>
      </c>
      <c r="X2017" s="17"/>
      <c r="Y2017" s="13" t="s">
        <v>57</v>
      </c>
      <c r="Z2017" s="13" t="s">
        <v>283</v>
      </c>
    </row>
    <row r="2018" spans="1:26" x14ac:dyDescent="0.25">
      <c r="A2018" s="11">
        <v>45345</v>
      </c>
      <c r="B2018" s="12" t="s">
        <v>4662</v>
      </c>
      <c r="C2018" s="12" t="s">
        <v>4663</v>
      </c>
      <c r="D2018" s="12" t="s">
        <v>89</v>
      </c>
      <c r="E2018" s="12" t="s">
        <v>29</v>
      </c>
      <c r="F2018" s="12"/>
      <c r="G2018" s="13" t="s">
        <v>282</v>
      </c>
      <c r="H2018" s="13" t="s">
        <v>31</v>
      </c>
      <c r="I2018" s="13" t="s">
        <v>69</v>
      </c>
      <c r="J2018" s="13" t="s">
        <v>70</v>
      </c>
      <c r="K2018" s="14">
        <v>42.62</v>
      </c>
      <c r="L2018" s="14">
        <v>29</v>
      </c>
      <c r="M2018" s="14">
        <f t="shared" si="2816"/>
        <v>1.469655172413793</v>
      </c>
      <c r="N2018" s="14">
        <v>91</v>
      </c>
      <c r="O2018" s="14" t="s">
        <v>34</v>
      </c>
      <c r="P2018" s="14"/>
      <c r="Q2018" s="15">
        <f>+K2018*N2018</f>
        <v>3878.4199999999996</v>
      </c>
      <c r="R2018" s="16">
        <v>40</v>
      </c>
      <c r="S2018" s="16">
        <f t="shared" si="2898"/>
        <v>1704.8</v>
      </c>
      <c r="T2018" s="16">
        <f t="shared" si="2902"/>
        <v>2173.62</v>
      </c>
      <c r="U2018" s="16">
        <f t="shared" si="2903"/>
        <v>2173.62</v>
      </c>
      <c r="V2018" s="16">
        <f t="shared" si="2904"/>
        <v>0</v>
      </c>
      <c r="W2018" s="16">
        <f t="shared" si="2905"/>
        <v>1555.6299999999999</v>
      </c>
      <c r="X2018" s="17"/>
      <c r="Y2018" s="13" t="s">
        <v>57</v>
      </c>
      <c r="Z2018" s="13" t="s">
        <v>283</v>
      </c>
    </row>
    <row r="2019" spans="1:26" x14ac:dyDescent="0.25">
      <c r="A2019" s="11">
        <v>45345</v>
      </c>
      <c r="B2019" s="12" t="s">
        <v>4664</v>
      </c>
      <c r="C2019" s="12" t="s">
        <v>4665</v>
      </c>
      <c r="D2019" s="12" t="s">
        <v>4666</v>
      </c>
      <c r="E2019" s="12" t="s">
        <v>29</v>
      </c>
      <c r="F2019" s="12" t="s">
        <v>414</v>
      </c>
      <c r="G2019" s="13" t="s">
        <v>1038</v>
      </c>
      <c r="H2019" s="13" t="s">
        <v>47</v>
      </c>
      <c r="I2019" s="13" t="s">
        <v>48</v>
      </c>
      <c r="J2019" s="13" t="s">
        <v>49</v>
      </c>
      <c r="K2019" s="14">
        <v>19.16</v>
      </c>
      <c r="L2019" s="14">
        <v>12</v>
      </c>
      <c r="M2019" s="14">
        <f t="shared" si="2816"/>
        <v>1.5966666666666667</v>
      </c>
      <c r="N2019" s="14">
        <v>30</v>
      </c>
      <c r="O2019" s="14"/>
      <c r="P2019" s="14"/>
      <c r="Q2019" s="15">
        <f>K2019*N2019</f>
        <v>574.79999999999995</v>
      </c>
      <c r="R2019" s="16">
        <v>0</v>
      </c>
      <c r="S2019" s="16">
        <f>K2019*R2019</f>
        <v>0</v>
      </c>
      <c r="T2019" s="16">
        <f>Q2019-S2019</f>
        <v>574.79999999999995</v>
      </c>
      <c r="U2019" s="16">
        <f>T2019*0</f>
        <v>0</v>
      </c>
      <c r="V2019" s="16">
        <f>T2019-U2019</f>
        <v>574.79999999999995</v>
      </c>
      <c r="W2019" s="16"/>
      <c r="X2019" s="17"/>
      <c r="Y2019" s="13"/>
      <c r="Z2019" s="13" t="s">
        <v>35</v>
      </c>
    </row>
    <row r="2020" spans="1:26" x14ac:dyDescent="0.25">
      <c r="A2020" s="11">
        <v>45345</v>
      </c>
      <c r="B2020" s="12" t="s">
        <v>4667</v>
      </c>
      <c r="C2020" s="12" t="s">
        <v>4668</v>
      </c>
      <c r="D2020" s="12" t="s">
        <v>462</v>
      </c>
      <c r="E2020" s="12" t="s">
        <v>29</v>
      </c>
      <c r="F2020" s="12" t="s">
        <v>414</v>
      </c>
      <c r="G2020" s="13" t="s">
        <v>1038</v>
      </c>
      <c r="H2020" s="13" t="s">
        <v>47</v>
      </c>
      <c r="I2020" s="13" t="s">
        <v>48</v>
      </c>
      <c r="J2020" s="13" t="s">
        <v>49</v>
      </c>
      <c r="K2020" s="14">
        <v>17.62</v>
      </c>
      <c r="L2020" s="14">
        <v>11</v>
      </c>
      <c r="M2020" s="14">
        <f t="shared" si="2816"/>
        <v>1.6018181818181818</v>
      </c>
      <c r="N2020" s="14">
        <v>30</v>
      </c>
      <c r="O2020" s="14"/>
      <c r="P2020" s="14"/>
      <c r="Q2020" s="15">
        <f>K2020*N2020</f>
        <v>528.6</v>
      </c>
      <c r="R2020" s="16">
        <v>0</v>
      </c>
      <c r="S2020" s="16">
        <f>K2020*R2020</f>
        <v>0</v>
      </c>
      <c r="T2020" s="16">
        <f>Q2020-S2020</f>
        <v>528.6</v>
      </c>
      <c r="U2020" s="16">
        <f>T2020*0</f>
        <v>0</v>
      </c>
      <c r="V2020" s="16">
        <f>T2020-U2020</f>
        <v>528.6</v>
      </c>
      <c r="W2020" s="17"/>
      <c r="X2020" s="17"/>
      <c r="Y2020" s="13"/>
      <c r="Z2020" s="13" t="s">
        <v>35</v>
      </c>
    </row>
    <row r="2021" spans="1:26" x14ac:dyDescent="0.25">
      <c r="A2021" s="11">
        <v>45345</v>
      </c>
      <c r="B2021" s="12" t="s">
        <v>4669</v>
      </c>
      <c r="C2021" s="12" t="s">
        <v>4670</v>
      </c>
      <c r="D2021" s="12" t="s">
        <v>79</v>
      </c>
      <c r="E2021" s="12" t="s">
        <v>29</v>
      </c>
      <c r="F2021" s="12"/>
      <c r="G2021" s="13" t="s">
        <v>282</v>
      </c>
      <c r="H2021" s="13" t="s">
        <v>31</v>
      </c>
      <c r="I2021" s="13" t="s">
        <v>40</v>
      </c>
      <c r="J2021" s="13" t="s">
        <v>41</v>
      </c>
      <c r="K2021" s="14">
        <v>40.74</v>
      </c>
      <c r="L2021" s="14">
        <v>28</v>
      </c>
      <c r="M2021" s="14">
        <f t="shared" si="2816"/>
        <v>1.4550000000000001</v>
      </c>
      <c r="N2021" s="14">
        <v>91</v>
      </c>
      <c r="O2021" s="14" t="s">
        <v>34</v>
      </c>
      <c r="P2021" s="14"/>
      <c r="Q2021" s="15">
        <f>+K2021*N2021</f>
        <v>3707.34</v>
      </c>
      <c r="R2021" s="16">
        <v>40</v>
      </c>
      <c r="S2021" s="16">
        <f t="shared" ref="S2021:S2026" si="2906">K2021*R2021</f>
        <v>1629.6000000000001</v>
      </c>
      <c r="T2021" s="16">
        <f t="shared" ref="T2021:T2025" si="2907">Q2021-S2021</f>
        <v>2077.7399999999998</v>
      </c>
      <c r="U2021" s="16">
        <f t="shared" ref="U2021:U2023" si="2908">T2021*1</f>
        <v>2077.7399999999998</v>
      </c>
      <c r="V2021" s="16">
        <f t="shared" ref="V2021:V2025" si="2909">T2021-U2021</f>
        <v>0</v>
      </c>
      <c r="W2021" s="16">
        <f>K2021*36.5</f>
        <v>1487.01</v>
      </c>
      <c r="X2021" s="17"/>
      <c r="Y2021" s="13" t="s">
        <v>57</v>
      </c>
      <c r="Z2021" s="13" t="s">
        <v>283</v>
      </c>
    </row>
    <row r="2022" spans="1:26" x14ac:dyDescent="0.25">
      <c r="A2022" s="11">
        <v>45345</v>
      </c>
      <c r="B2022" s="12" t="s">
        <v>4671</v>
      </c>
      <c r="C2022" s="12" t="s">
        <v>4672</v>
      </c>
      <c r="D2022" s="12" t="s">
        <v>394</v>
      </c>
      <c r="E2022" s="12" t="s">
        <v>29</v>
      </c>
      <c r="F2022" s="12">
        <v>6842</v>
      </c>
      <c r="G2022" s="13" t="s">
        <v>101</v>
      </c>
      <c r="H2022" s="13" t="s">
        <v>31</v>
      </c>
      <c r="I2022" s="13" t="s">
        <v>40</v>
      </c>
      <c r="J2022" s="13" t="s">
        <v>41</v>
      </c>
      <c r="K2022" s="14">
        <v>36.119999999999997</v>
      </c>
      <c r="L2022" s="14">
        <v>25</v>
      </c>
      <c r="M2022" s="14">
        <f t="shared" si="2816"/>
        <v>1.4447999999999999</v>
      </c>
      <c r="N2022" s="14">
        <v>45</v>
      </c>
      <c r="O2022" s="14" t="s">
        <v>34</v>
      </c>
      <c r="P2022" s="14"/>
      <c r="Q2022" s="15">
        <f t="shared" ref="Q2022:Q2025" si="2910">K2022*N2022</f>
        <v>1625.3999999999999</v>
      </c>
      <c r="R2022" s="16">
        <v>0</v>
      </c>
      <c r="S2022" s="16">
        <f t="shared" si="2906"/>
        <v>0</v>
      </c>
      <c r="T2022" s="16">
        <f t="shared" si="2907"/>
        <v>1625.3999999999999</v>
      </c>
      <c r="U2022" s="16">
        <f t="shared" si="2908"/>
        <v>1625.3999999999999</v>
      </c>
      <c r="V2022" s="16">
        <f t="shared" si="2909"/>
        <v>0</v>
      </c>
      <c r="W2022" s="17"/>
      <c r="X2022" s="17"/>
      <c r="Y2022" s="13"/>
      <c r="Z2022" s="13" t="s">
        <v>35</v>
      </c>
    </row>
    <row r="2023" spans="1:26" x14ac:dyDescent="0.25">
      <c r="A2023" s="11">
        <v>45345</v>
      </c>
      <c r="B2023" s="12" t="s">
        <v>4673</v>
      </c>
      <c r="C2023" s="12" t="s">
        <v>4674</v>
      </c>
      <c r="D2023" s="12" t="s">
        <v>100</v>
      </c>
      <c r="E2023" s="12" t="s">
        <v>29</v>
      </c>
      <c r="F2023" s="12">
        <v>723</v>
      </c>
      <c r="G2023" s="13" t="s">
        <v>101</v>
      </c>
      <c r="H2023" s="13" t="s">
        <v>31</v>
      </c>
      <c r="I2023" s="13" t="s">
        <v>40</v>
      </c>
      <c r="J2023" s="13" t="s">
        <v>41</v>
      </c>
      <c r="K2023" s="14">
        <v>34.72</v>
      </c>
      <c r="L2023" s="14">
        <v>25</v>
      </c>
      <c r="M2023" s="14">
        <f t="shared" si="2816"/>
        <v>1.3888</v>
      </c>
      <c r="N2023" s="14">
        <v>45</v>
      </c>
      <c r="O2023" s="14" t="s">
        <v>34</v>
      </c>
      <c r="P2023" s="14"/>
      <c r="Q2023" s="15">
        <f t="shared" si="2910"/>
        <v>1562.3999999999999</v>
      </c>
      <c r="R2023" s="16">
        <v>0</v>
      </c>
      <c r="S2023" s="16">
        <f t="shared" si="2906"/>
        <v>0</v>
      </c>
      <c r="T2023" s="16">
        <f t="shared" si="2907"/>
        <v>1562.3999999999999</v>
      </c>
      <c r="U2023" s="16">
        <f t="shared" si="2908"/>
        <v>1562.3999999999999</v>
      </c>
      <c r="V2023" s="16">
        <f t="shared" si="2909"/>
        <v>0</v>
      </c>
      <c r="W2023" s="16"/>
      <c r="X2023" s="17"/>
      <c r="Y2023" s="13"/>
      <c r="Z2023" s="13" t="s">
        <v>35</v>
      </c>
    </row>
    <row r="2024" spans="1:26" x14ac:dyDescent="0.25">
      <c r="A2024" s="11">
        <v>45345</v>
      </c>
      <c r="B2024" s="12" t="s">
        <v>4675</v>
      </c>
      <c r="C2024" s="12" t="s">
        <v>4676</v>
      </c>
      <c r="D2024" s="12" t="s">
        <v>462</v>
      </c>
      <c r="E2024" s="12" t="s">
        <v>29</v>
      </c>
      <c r="F2024" s="12" t="s">
        <v>414</v>
      </c>
      <c r="G2024" s="13" t="s">
        <v>1038</v>
      </c>
      <c r="H2024" s="13" t="s">
        <v>47</v>
      </c>
      <c r="I2024" s="13" t="s">
        <v>48</v>
      </c>
      <c r="J2024" s="13" t="s">
        <v>369</v>
      </c>
      <c r="K2024" s="14">
        <v>16.739999999999998</v>
      </c>
      <c r="L2024" s="14">
        <v>10</v>
      </c>
      <c r="M2024" s="14">
        <f t="shared" si="2816"/>
        <v>1.6739999999999999</v>
      </c>
      <c r="N2024" s="14">
        <v>30</v>
      </c>
      <c r="O2024" s="14"/>
      <c r="P2024" s="14"/>
      <c r="Q2024" s="15">
        <f t="shared" si="2910"/>
        <v>502.19999999999993</v>
      </c>
      <c r="R2024" s="16">
        <v>0</v>
      </c>
      <c r="S2024" s="16">
        <f t="shared" si="2906"/>
        <v>0</v>
      </c>
      <c r="T2024" s="16">
        <f t="shared" si="2907"/>
        <v>502.19999999999993</v>
      </c>
      <c r="U2024" s="16">
        <f t="shared" ref="U2024:U2025" si="2911">T2024*0</f>
        <v>0</v>
      </c>
      <c r="V2024" s="16">
        <f t="shared" si="2909"/>
        <v>502.19999999999993</v>
      </c>
      <c r="W2024" s="16"/>
      <c r="X2024" s="17"/>
      <c r="Y2024" s="13"/>
      <c r="Z2024" s="13" t="s">
        <v>35</v>
      </c>
    </row>
    <row r="2025" spans="1:26" x14ac:dyDescent="0.25">
      <c r="A2025" s="11">
        <v>45345</v>
      </c>
      <c r="B2025" s="12" t="s">
        <v>4677</v>
      </c>
      <c r="C2025" s="12" t="s">
        <v>4678</v>
      </c>
      <c r="D2025" s="12" t="s">
        <v>4666</v>
      </c>
      <c r="E2025" s="12" t="s">
        <v>29</v>
      </c>
      <c r="F2025" s="12" t="s">
        <v>414</v>
      </c>
      <c r="G2025" s="13" t="s">
        <v>1038</v>
      </c>
      <c r="H2025" s="13" t="s">
        <v>47</v>
      </c>
      <c r="I2025" s="13" t="s">
        <v>48</v>
      </c>
      <c r="J2025" s="13" t="s">
        <v>369</v>
      </c>
      <c r="K2025" s="14">
        <v>17.8</v>
      </c>
      <c r="L2025" s="14">
        <v>11</v>
      </c>
      <c r="M2025" s="14">
        <f t="shared" si="2816"/>
        <v>1.6181818181818182</v>
      </c>
      <c r="N2025" s="14">
        <v>30</v>
      </c>
      <c r="O2025" s="14"/>
      <c r="P2025" s="14"/>
      <c r="Q2025" s="15">
        <f t="shared" si="2910"/>
        <v>534</v>
      </c>
      <c r="R2025" s="16">
        <v>0</v>
      </c>
      <c r="S2025" s="16">
        <f t="shared" si="2906"/>
        <v>0</v>
      </c>
      <c r="T2025" s="16">
        <f t="shared" si="2907"/>
        <v>534</v>
      </c>
      <c r="U2025" s="16">
        <f t="shared" si="2911"/>
        <v>0</v>
      </c>
      <c r="V2025" s="16">
        <f t="shared" si="2909"/>
        <v>534</v>
      </c>
      <c r="W2025" s="16"/>
      <c r="X2025" s="17"/>
      <c r="Y2025" s="13"/>
      <c r="Z2025" s="13" t="s">
        <v>35</v>
      </c>
    </row>
    <row r="2026" spans="1:26" x14ac:dyDescent="0.25">
      <c r="A2026" s="11">
        <v>45345</v>
      </c>
      <c r="B2026" s="12" t="s">
        <v>4679</v>
      </c>
      <c r="C2026" s="12" t="s">
        <v>4680</v>
      </c>
      <c r="D2026" s="12" t="s">
        <v>117</v>
      </c>
      <c r="E2026" s="12" t="s">
        <v>29</v>
      </c>
      <c r="F2026" s="12" t="s">
        <v>2299</v>
      </c>
      <c r="G2026" s="13" t="s">
        <v>2985</v>
      </c>
      <c r="H2026" s="13" t="s">
        <v>31</v>
      </c>
      <c r="I2026" s="13" t="s">
        <v>58</v>
      </c>
      <c r="J2026" s="13" t="s">
        <v>59</v>
      </c>
      <c r="K2026" s="14">
        <v>34.54</v>
      </c>
      <c r="L2026" s="14">
        <v>22</v>
      </c>
      <c r="M2026" s="14">
        <f t="shared" si="2816"/>
        <v>1.57</v>
      </c>
      <c r="N2026" s="14">
        <v>43.5</v>
      </c>
      <c r="O2026" s="14" t="s">
        <v>34</v>
      </c>
      <c r="P2026" s="14"/>
      <c r="Q2026" s="15">
        <f>K2026*N2026</f>
        <v>1502.49</v>
      </c>
      <c r="R2026" s="16">
        <v>0</v>
      </c>
      <c r="S2026" s="16">
        <f t="shared" si="2906"/>
        <v>0</v>
      </c>
      <c r="T2026" s="16">
        <f>Q2026-S2026</f>
        <v>1502.49</v>
      </c>
      <c r="U2026" s="16">
        <f>T2026*1</f>
        <v>1502.49</v>
      </c>
      <c r="V2026" s="16">
        <f>T2026-U2026</f>
        <v>0</v>
      </c>
      <c r="W2026" s="17"/>
      <c r="X2026" s="17"/>
      <c r="Y2026" s="13"/>
      <c r="Z2026" s="13" t="s">
        <v>35</v>
      </c>
    </row>
    <row r="2027" spans="1:26" x14ac:dyDescent="0.25">
      <c r="A2027" s="11">
        <v>45345</v>
      </c>
      <c r="B2027" s="12" t="s">
        <v>4681</v>
      </c>
      <c r="C2027" s="12" t="s">
        <v>4682</v>
      </c>
      <c r="D2027" s="12" t="s">
        <v>413</v>
      </c>
      <c r="E2027" s="12" t="s">
        <v>1527</v>
      </c>
      <c r="F2027" s="12" t="s">
        <v>45</v>
      </c>
      <c r="G2027" s="13" t="s">
        <v>46</v>
      </c>
      <c r="H2027" s="13" t="s">
        <v>31</v>
      </c>
      <c r="I2027" s="13" t="s">
        <v>58</v>
      </c>
      <c r="J2027" s="13" t="s">
        <v>59</v>
      </c>
      <c r="K2027" s="14">
        <v>39.42</v>
      </c>
      <c r="L2027" s="14">
        <v>25</v>
      </c>
      <c r="M2027" s="14">
        <f t="shared" si="2816"/>
        <v>1.5768</v>
      </c>
      <c r="N2027" s="14">
        <v>45</v>
      </c>
      <c r="O2027" s="14" t="s">
        <v>34</v>
      </c>
      <c r="P2027" s="14">
        <v>50</v>
      </c>
      <c r="Q2027" s="16">
        <f>(+K2027*N2027)-P2027</f>
        <v>1723.9</v>
      </c>
      <c r="R2027" s="16">
        <v>0</v>
      </c>
      <c r="S2027" s="16">
        <f t="shared" ref="S2027:S2028" si="2912">+K2027*R2027</f>
        <v>0</v>
      </c>
      <c r="T2027" s="16">
        <f>+Q2027-S2027</f>
        <v>1723.9</v>
      </c>
      <c r="U2027" s="16">
        <f t="shared" ref="U2027" si="2913">+T2027*0</f>
        <v>0</v>
      </c>
      <c r="V2027" s="16">
        <f t="shared" ref="V2027" si="2914">T2027-U2027</f>
        <v>1723.9</v>
      </c>
      <c r="W2027" s="16"/>
      <c r="X2027" s="17"/>
      <c r="Y2027" s="13"/>
      <c r="Z2027" s="13" t="s">
        <v>35</v>
      </c>
    </row>
    <row r="2028" spans="1:26" x14ac:dyDescent="0.25">
      <c r="A2028" s="11">
        <v>45345</v>
      </c>
      <c r="B2028" s="12" t="s">
        <v>4683</v>
      </c>
      <c r="C2028" s="12" t="s">
        <v>4684</v>
      </c>
      <c r="D2028" s="12" t="s">
        <v>92</v>
      </c>
      <c r="E2028" s="12" t="s">
        <v>29</v>
      </c>
      <c r="F2028" s="12" t="s">
        <v>45</v>
      </c>
      <c r="G2028" s="13" t="s">
        <v>46</v>
      </c>
      <c r="H2028" s="13" t="s">
        <v>93</v>
      </c>
      <c r="I2028" s="13" t="s">
        <v>93</v>
      </c>
      <c r="J2028" s="13" t="s">
        <v>94</v>
      </c>
      <c r="K2028" s="14">
        <v>35.74</v>
      </c>
      <c r="L2028" s="14">
        <v>25</v>
      </c>
      <c r="M2028" s="14">
        <f t="shared" si="2816"/>
        <v>1.4296</v>
      </c>
      <c r="N2028" s="14">
        <v>15</v>
      </c>
      <c r="O2028" s="14" t="s">
        <v>34</v>
      </c>
      <c r="P2028" s="14"/>
      <c r="Q2028" s="15">
        <f t="shared" ref="Q2028" si="2915">+K2028*N2028</f>
        <v>536.1</v>
      </c>
      <c r="R2028" s="16">
        <v>0</v>
      </c>
      <c r="S2028" s="16">
        <f t="shared" si="2912"/>
        <v>0</v>
      </c>
      <c r="T2028" s="16">
        <f t="shared" ref="T2028" si="2916">+Q2028-S2028</f>
        <v>536.1</v>
      </c>
      <c r="U2028" s="16">
        <f>+T2028*0</f>
        <v>0</v>
      </c>
      <c r="V2028" s="16">
        <f>+T2028-U2028</f>
        <v>536.1</v>
      </c>
      <c r="W2028" s="17"/>
      <c r="X2028" s="17"/>
      <c r="Y2028" s="13"/>
      <c r="Z2028" s="13" t="s">
        <v>35</v>
      </c>
    </row>
    <row r="2029" spans="1:26" x14ac:dyDescent="0.25">
      <c r="A2029" s="11">
        <v>45345</v>
      </c>
      <c r="B2029" s="12" t="s">
        <v>4685</v>
      </c>
      <c r="C2029" s="12" t="s">
        <v>4686</v>
      </c>
      <c r="D2029" s="12" t="s">
        <v>353</v>
      </c>
      <c r="E2029" s="12" t="s">
        <v>29</v>
      </c>
      <c r="F2029" s="12">
        <v>641</v>
      </c>
      <c r="G2029" s="13" t="s">
        <v>101</v>
      </c>
      <c r="H2029" s="13" t="s">
        <v>31</v>
      </c>
      <c r="I2029" s="13" t="s">
        <v>40</v>
      </c>
      <c r="J2029" s="13" t="s">
        <v>41</v>
      </c>
      <c r="K2029" s="14">
        <v>32.6</v>
      </c>
      <c r="L2029" s="14">
        <v>25</v>
      </c>
      <c r="M2029" s="14">
        <f t="shared" si="2816"/>
        <v>1.304</v>
      </c>
      <c r="N2029" s="14">
        <v>45</v>
      </c>
      <c r="O2029" s="14" t="s">
        <v>34</v>
      </c>
      <c r="P2029" s="14"/>
      <c r="Q2029" s="15">
        <f>K2029*N2029</f>
        <v>1467</v>
      </c>
      <c r="R2029" s="16">
        <v>0</v>
      </c>
      <c r="S2029" s="16">
        <f>K2029*R2029</f>
        <v>0</v>
      </c>
      <c r="T2029" s="16">
        <f>Q2029-S2029</f>
        <v>1467</v>
      </c>
      <c r="U2029" s="16">
        <f>T2029*1</f>
        <v>1467</v>
      </c>
      <c r="V2029" s="16">
        <f>T2029-U2029</f>
        <v>0</v>
      </c>
      <c r="W2029" s="16"/>
      <c r="X2029" s="17"/>
      <c r="Y2029" s="13"/>
      <c r="Z2029" s="13" t="s">
        <v>35</v>
      </c>
    </row>
    <row r="2030" spans="1:26" x14ac:dyDescent="0.25">
      <c r="A2030" s="11">
        <v>45345</v>
      </c>
      <c r="B2030" s="12" t="s">
        <v>4687</v>
      </c>
      <c r="C2030" s="12" t="s">
        <v>4688</v>
      </c>
      <c r="D2030" s="12" t="s">
        <v>120</v>
      </c>
      <c r="E2030" s="12" t="s">
        <v>29</v>
      </c>
      <c r="F2030" s="12">
        <v>4398</v>
      </c>
      <c r="G2030" s="13" t="s">
        <v>30</v>
      </c>
      <c r="H2030" s="13" t="s">
        <v>31</v>
      </c>
      <c r="I2030" s="13" t="s">
        <v>40</v>
      </c>
      <c r="J2030" s="13" t="s">
        <v>41</v>
      </c>
      <c r="K2030" s="14">
        <v>25.92</v>
      </c>
      <c r="L2030" s="14">
        <v>18</v>
      </c>
      <c r="M2030" s="14">
        <f t="shared" ref="M2030:M2093" si="2917">+K2030/L2030</f>
        <v>1.4400000000000002</v>
      </c>
      <c r="N2030" s="14" t="s">
        <v>34</v>
      </c>
      <c r="O2030" s="14">
        <v>72</v>
      </c>
      <c r="P2030" s="14"/>
      <c r="Q2030" s="15">
        <f>+L2030*O2030</f>
        <v>1296</v>
      </c>
      <c r="R2030" s="16">
        <v>0</v>
      </c>
      <c r="S2030" s="16">
        <f>M2030*R2030</f>
        <v>0</v>
      </c>
      <c r="T2030" s="16">
        <f t="shared" ref="T2030:T2032" si="2918">Q2030-S2030</f>
        <v>1296</v>
      </c>
      <c r="U2030" s="16">
        <f t="shared" ref="U2030" si="2919">T2030*1</f>
        <v>1296</v>
      </c>
      <c r="V2030" s="16">
        <f t="shared" ref="V2030:V2032" si="2920">T2030-U2030</f>
        <v>0</v>
      </c>
      <c r="W2030" s="17"/>
      <c r="X2030" s="17"/>
      <c r="Y2030" s="13"/>
      <c r="Z2030" s="13" t="s">
        <v>35</v>
      </c>
    </row>
    <row r="2031" spans="1:26" x14ac:dyDescent="0.25">
      <c r="A2031" s="11">
        <v>45345</v>
      </c>
      <c r="B2031" s="12" t="s">
        <v>4689</v>
      </c>
      <c r="C2031" s="12" t="s">
        <v>4690</v>
      </c>
      <c r="D2031" s="12" t="s">
        <v>462</v>
      </c>
      <c r="E2031" s="12" t="s">
        <v>29</v>
      </c>
      <c r="F2031" s="12" t="s">
        <v>414</v>
      </c>
      <c r="G2031" s="13" t="s">
        <v>1038</v>
      </c>
      <c r="H2031" s="13" t="s">
        <v>47</v>
      </c>
      <c r="I2031" s="13" t="s">
        <v>48</v>
      </c>
      <c r="J2031" s="13" t="s">
        <v>49</v>
      </c>
      <c r="K2031" s="14">
        <v>18.32</v>
      </c>
      <c r="L2031" s="14">
        <v>11</v>
      </c>
      <c r="M2031" s="14">
        <f t="shared" si="2917"/>
        <v>1.6654545454545455</v>
      </c>
      <c r="N2031" s="14">
        <v>30</v>
      </c>
      <c r="O2031" s="14"/>
      <c r="P2031" s="14"/>
      <c r="Q2031" s="15">
        <f t="shared" ref="Q2031:Q2032" si="2921">K2031*N2031</f>
        <v>549.6</v>
      </c>
      <c r="R2031" s="16">
        <v>0</v>
      </c>
      <c r="S2031" s="16">
        <f t="shared" ref="S2031:S2032" si="2922">K2031*R2031</f>
        <v>0</v>
      </c>
      <c r="T2031" s="16">
        <f t="shared" si="2918"/>
        <v>549.6</v>
      </c>
      <c r="U2031" s="16">
        <f t="shared" ref="U2031:U2032" si="2923">T2031*0</f>
        <v>0</v>
      </c>
      <c r="V2031" s="16">
        <f t="shared" si="2920"/>
        <v>549.6</v>
      </c>
      <c r="W2031" s="16"/>
      <c r="X2031" s="17"/>
      <c r="Y2031" s="13"/>
      <c r="Z2031" s="13" t="s">
        <v>35</v>
      </c>
    </row>
    <row r="2032" spans="1:26" x14ac:dyDescent="0.25">
      <c r="A2032" s="11">
        <v>45345</v>
      </c>
      <c r="B2032" s="12" t="s">
        <v>4691</v>
      </c>
      <c r="C2032" s="12" t="s">
        <v>4692</v>
      </c>
      <c r="D2032" s="12" t="s">
        <v>4666</v>
      </c>
      <c r="E2032" s="12" t="s">
        <v>29</v>
      </c>
      <c r="F2032" s="12" t="s">
        <v>414</v>
      </c>
      <c r="G2032" s="13" t="s">
        <v>1038</v>
      </c>
      <c r="H2032" s="13" t="s">
        <v>47</v>
      </c>
      <c r="I2032" s="13" t="s">
        <v>48</v>
      </c>
      <c r="J2032" s="13" t="s">
        <v>49</v>
      </c>
      <c r="K2032" s="14">
        <v>18.32</v>
      </c>
      <c r="L2032" s="14">
        <v>11</v>
      </c>
      <c r="M2032" s="14">
        <f t="shared" si="2917"/>
        <v>1.6654545454545455</v>
      </c>
      <c r="N2032" s="14">
        <v>30</v>
      </c>
      <c r="O2032" s="14"/>
      <c r="P2032" s="14"/>
      <c r="Q2032" s="15">
        <f t="shared" si="2921"/>
        <v>549.6</v>
      </c>
      <c r="R2032" s="16">
        <v>0</v>
      </c>
      <c r="S2032" s="16">
        <f t="shared" si="2922"/>
        <v>0</v>
      </c>
      <c r="T2032" s="16">
        <f t="shared" si="2918"/>
        <v>549.6</v>
      </c>
      <c r="U2032" s="16">
        <f t="shared" si="2923"/>
        <v>0</v>
      </c>
      <c r="V2032" s="16">
        <f t="shared" si="2920"/>
        <v>549.6</v>
      </c>
      <c r="W2032" s="16"/>
      <c r="X2032" s="17"/>
      <c r="Y2032" s="13"/>
      <c r="Z2032" s="13" t="s">
        <v>35</v>
      </c>
    </row>
    <row r="2033" spans="1:26" x14ac:dyDescent="0.25">
      <c r="A2033" s="11">
        <v>45345</v>
      </c>
      <c r="B2033" s="12" t="s">
        <v>4693</v>
      </c>
      <c r="C2033" s="12" t="s">
        <v>4694</v>
      </c>
      <c r="D2033" s="12" t="s">
        <v>104</v>
      </c>
      <c r="E2033" s="12" t="s">
        <v>29</v>
      </c>
      <c r="F2033" s="12" t="s">
        <v>45</v>
      </c>
      <c r="G2033" s="13" t="s">
        <v>46</v>
      </c>
      <c r="H2033" s="13" t="s">
        <v>93</v>
      </c>
      <c r="I2033" s="13" t="s">
        <v>93</v>
      </c>
      <c r="J2033" s="13" t="s">
        <v>94</v>
      </c>
      <c r="K2033" s="14">
        <v>36.619999999999997</v>
      </c>
      <c r="L2033" s="14">
        <v>25</v>
      </c>
      <c r="M2033" s="14">
        <f t="shared" si="2917"/>
        <v>1.4647999999999999</v>
      </c>
      <c r="N2033" s="14">
        <v>15</v>
      </c>
      <c r="O2033" s="14" t="s">
        <v>34</v>
      </c>
      <c r="P2033" s="14"/>
      <c r="Q2033" s="15">
        <f t="shared" ref="Q2033" si="2924">+K2033*N2033</f>
        <v>549.29999999999995</v>
      </c>
      <c r="R2033" s="16">
        <v>0</v>
      </c>
      <c r="S2033" s="16">
        <f t="shared" ref="S2033" si="2925">+K2033*R2033</f>
        <v>0</v>
      </c>
      <c r="T2033" s="16">
        <f t="shared" ref="T2033" si="2926">+Q2033-S2033</f>
        <v>549.29999999999995</v>
      </c>
      <c r="U2033" s="16">
        <f>+T2033*0</f>
        <v>0</v>
      </c>
      <c r="V2033" s="16">
        <f>+T2033-U2033</f>
        <v>549.29999999999995</v>
      </c>
      <c r="W2033" s="16"/>
      <c r="X2033" s="17"/>
      <c r="Y2033" s="13"/>
      <c r="Z2033" s="13" t="s">
        <v>35</v>
      </c>
    </row>
    <row r="2034" spans="1:26" x14ac:dyDescent="0.25">
      <c r="A2034" s="11">
        <v>45345</v>
      </c>
      <c r="B2034" s="12" t="s">
        <v>4695</v>
      </c>
      <c r="C2034" s="12" t="s">
        <v>4696</v>
      </c>
      <c r="D2034" s="12" t="s">
        <v>394</v>
      </c>
      <c r="E2034" s="12" t="s">
        <v>29</v>
      </c>
      <c r="F2034" s="12">
        <v>6843</v>
      </c>
      <c r="G2034" s="13" t="s">
        <v>101</v>
      </c>
      <c r="H2034" s="13" t="s">
        <v>31</v>
      </c>
      <c r="I2034" s="13" t="s">
        <v>40</v>
      </c>
      <c r="J2034" s="13" t="s">
        <v>41</v>
      </c>
      <c r="K2034" s="14">
        <v>35.659999999999997</v>
      </c>
      <c r="L2034" s="14">
        <v>25</v>
      </c>
      <c r="M2034" s="14">
        <f t="shared" si="2917"/>
        <v>1.4263999999999999</v>
      </c>
      <c r="N2034" s="14">
        <v>45</v>
      </c>
      <c r="O2034" s="14" t="s">
        <v>34</v>
      </c>
      <c r="P2034" s="14"/>
      <c r="Q2034" s="15">
        <f>K2034*N2034</f>
        <v>1604.6999999999998</v>
      </c>
      <c r="R2034" s="16">
        <v>0</v>
      </c>
      <c r="S2034" s="16">
        <f>K2034*R2034</f>
        <v>0</v>
      </c>
      <c r="T2034" s="16">
        <f>Q2034-S2034</f>
        <v>1604.6999999999998</v>
      </c>
      <c r="U2034" s="16">
        <f>T2034*1</f>
        <v>1604.6999999999998</v>
      </c>
      <c r="V2034" s="16">
        <f>T2034-U2034</f>
        <v>0</v>
      </c>
      <c r="W2034" s="17"/>
      <c r="X2034" s="17"/>
      <c r="Y2034" s="13"/>
      <c r="Z2034" s="13" t="s">
        <v>35</v>
      </c>
    </row>
    <row r="2035" spans="1:26" x14ac:dyDescent="0.25">
      <c r="A2035" s="11">
        <v>45345</v>
      </c>
      <c r="B2035" s="12" t="s">
        <v>4697</v>
      </c>
      <c r="C2035" s="12" t="s">
        <v>4698</v>
      </c>
      <c r="D2035" s="12" t="s">
        <v>100</v>
      </c>
      <c r="E2035" s="12" t="s">
        <v>29</v>
      </c>
      <c r="F2035" s="12">
        <v>724</v>
      </c>
      <c r="G2035" s="13" t="s">
        <v>101</v>
      </c>
      <c r="H2035" s="13" t="s">
        <v>31</v>
      </c>
      <c r="I2035" s="13" t="s">
        <v>69</v>
      </c>
      <c r="J2035" s="13" t="s">
        <v>70</v>
      </c>
      <c r="K2035" s="14">
        <v>34.32</v>
      </c>
      <c r="L2035" s="14">
        <v>25</v>
      </c>
      <c r="M2035" s="14">
        <f t="shared" si="2917"/>
        <v>1.3728</v>
      </c>
      <c r="N2035" s="14">
        <v>46</v>
      </c>
      <c r="O2035" s="14" t="s">
        <v>34</v>
      </c>
      <c r="P2035" s="14"/>
      <c r="Q2035" s="15">
        <f>K2035*N2035</f>
        <v>1578.72</v>
      </c>
      <c r="R2035" s="16">
        <v>0</v>
      </c>
      <c r="S2035" s="16">
        <f>K2035*R2035</f>
        <v>0</v>
      </c>
      <c r="T2035" s="16">
        <f t="shared" ref="T2035:T2037" si="2927">Q2035-S2035</f>
        <v>1578.72</v>
      </c>
      <c r="U2035" s="16">
        <f t="shared" ref="U2035" si="2928">T2035*1</f>
        <v>1578.72</v>
      </c>
      <c r="V2035" s="16">
        <f t="shared" ref="V2035:V2037" si="2929">T2035-U2035</f>
        <v>0</v>
      </c>
      <c r="W2035" s="17"/>
      <c r="X2035" s="17"/>
      <c r="Y2035" s="13"/>
      <c r="Z2035" s="13" t="s">
        <v>35</v>
      </c>
    </row>
    <row r="2036" spans="1:26" x14ac:dyDescent="0.25">
      <c r="A2036" s="11">
        <v>45345</v>
      </c>
      <c r="B2036" s="12" t="s">
        <v>4699</v>
      </c>
      <c r="C2036" s="12" t="s">
        <v>4700</v>
      </c>
      <c r="D2036" s="12" t="s">
        <v>462</v>
      </c>
      <c r="E2036" s="12" t="s">
        <v>29</v>
      </c>
      <c r="F2036" s="12" t="s">
        <v>414</v>
      </c>
      <c r="G2036" s="13" t="s">
        <v>1038</v>
      </c>
      <c r="H2036" s="13" t="s">
        <v>47</v>
      </c>
      <c r="I2036" s="13" t="s">
        <v>48</v>
      </c>
      <c r="J2036" s="13" t="s">
        <v>49</v>
      </c>
      <c r="K2036" s="14">
        <v>17.2</v>
      </c>
      <c r="L2036" s="14">
        <v>11</v>
      </c>
      <c r="M2036" s="14">
        <f t="shared" si="2917"/>
        <v>1.5636363636363635</v>
      </c>
      <c r="N2036" s="14">
        <v>30</v>
      </c>
      <c r="O2036" s="14"/>
      <c r="P2036" s="14"/>
      <c r="Q2036" s="15">
        <f t="shared" ref="Q2036:Q2037" si="2930">K2036*N2036</f>
        <v>516</v>
      </c>
      <c r="R2036" s="16">
        <v>0</v>
      </c>
      <c r="S2036" s="16">
        <f t="shared" ref="S2036:S2037" si="2931">K2036*R2036</f>
        <v>0</v>
      </c>
      <c r="T2036" s="16">
        <f t="shared" si="2927"/>
        <v>516</v>
      </c>
      <c r="U2036" s="16">
        <f t="shared" ref="U2036:U2037" si="2932">T2036*0</f>
        <v>0</v>
      </c>
      <c r="V2036" s="16">
        <f t="shared" si="2929"/>
        <v>516</v>
      </c>
      <c r="W2036" s="17"/>
      <c r="X2036" s="17"/>
      <c r="Y2036" s="13"/>
      <c r="Z2036" s="13" t="s">
        <v>35</v>
      </c>
    </row>
    <row r="2037" spans="1:26" x14ac:dyDescent="0.25">
      <c r="A2037" s="11">
        <v>45345</v>
      </c>
      <c r="B2037" s="12" t="s">
        <v>4701</v>
      </c>
      <c r="C2037" s="12" t="s">
        <v>4702</v>
      </c>
      <c r="D2037" s="12" t="s">
        <v>4666</v>
      </c>
      <c r="E2037" s="12" t="s">
        <v>29</v>
      </c>
      <c r="F2037" s="12" t="s">
        <v>414</v>
      </c>
      <c r="G2037" s="13" t="s">
        <v>1038</v>
      </c>
      <c r="H2037" s="13" t="s">
        <v>47</v>
      </c>
      <c r="I2037" s="13" t="s">
        <v>48</v>
      </c>
      <c r="J2037" s="13" t="s">
        <v>49</v>
      </c>
      <c r="K2037" s="14">
        <v>18.5</v>
      </c>
      <c r="L2037" s="14">
        <v>12</v>
      </c>
      <c r="M2037" s="14">
        <f t="shared" si="2917"/>
        <v>1.5416666666666667</v>
      </c>
      <c r="N2037" s="14">
        <v>30</v>
      </c>
      <c r="O2037" s="14"/>
      <c r="P2037" s="14"/>
      <c r="Q2037" s="15">
        <f t="shared" si="2930"/>
        <v>555</v>
      </c>
      <c r="R2037" s="16">
        <v>0</v>
      </c>
      <c r="S2037" s="16">
        <f t="shared" si="2931"/>
        <v>0</v>
      </c>
      <c r="T2037" s="16">
        <f t="shared" si="2927"/>
        <v>555</v>
      </c>
      <c r="U2037" s="16">
        <f t="shared" si="2932"/>
        <v>0</v>
      </c>
      <c r="V2037" s="16">
        <f t="shared" si="2929"/>
        <v>555</v>
      </c>
      <c r="W2037" s="16"/>
      <c r="X2037" s="17"/>
      <c r="Y2037" s="13"/>
      <c r="Z2037" s="13" t="s">
        <v>35</v>
      </c>
    </row>
    <row r="2038" spans="1:26" x14ac:dyDescent="0.25">
      <c r="A2038" s="11">
        <v>45345</v>
      </c>
      <c r="B2038" s="12" t="s">
        <v>4703</v>
      </c>
      <c r="C2038" s="12" t="s">
        <v>4704</v>
      </c>
      <c r="D2038" s="12" t="s">
        <v>4705</v>
      </c>
      <c r="E2038" s="12" t="s">
        <v>29</v>
      </c>
      <c r="F2038" s="12">
        <v>83155</v>
      </c>
      <c r="G2038" s="13" t="s">
        <v>39</v>
      </c>
      <c r="H2038" s="13" t="s">
        <v>31</v>
      </c>
      <c r="I2038" s="13" t="s">
        <v>40</v>
      </c>
      <c r="J2038" s="13" t="s">
        <v>41</v>
      </c>
      <c r="K2038" s="14">
        <v>38.28</v>
      </c>
      <c r="L2038" s="14">
        <v>25</v>
      </c>
      <c r="M2038" s="14">
        <f t="shared" si="2917"/>
        <v>1.5312000000000001</v>
      </c>
      <c r="N2038" s="14" t="s">
        <v>34</v>
      </c>
      <c r="O2038" s="14">
        <v>68</v>
      </c>
      <c r="P2038" s="14"/>
      <c r="Q2038" s="15">
        <f t="shared" ref="Q2038:Q2039" si="2933">+L2038*O2038</f>
        <v>1700</v>
      </c>
      <c r="R2038" s="16">
        <v>0</v>
      </c>
      <c r="S2038" s="16">
        <f t="shared" ref="S2038:S2039" si="2934">+L2038*R2038</f>
        <v>0</v>
      </c>
      <c r="T2038" s="16">
        <f t="shared" ref="T2038:T2039" si="2935">+Q2038-S2038</f>
        <v>1700</v>
      </c>
      <c r="U2038" s="16">
        <f t="shared" ref="U2038:U2039" si="2936">+T2038*0.75</f>
        <v>1275</v>
      </c>
      <c r="V2038" s="16">
        <f t="shared" ref="V2038:V2039" si="2937">+T2038-U2038</f>
        <v>425</v>
      </c>
      <c r="W2038" s="17"/>
      <c r="X2038" s="17"/>
      <c r="Y2038" s="13"/>
      <c r="Z2038" s="13" t="s">
        <v>35</v>
      </c>
    </row>
    <row r="2039" spans="1:26" x14ac:dyDescent="0.25">
      <c r="A2039" s="11">
        <v>45345</v>
      </c>
      <c r="B2039" s="12" t="s">
        <v>4706</v>
      </c>
      <c r="C2039" s="12" t="s">
        <v>4707</v>
      </c>
      <c r="D2039" s="12" t="s">
        <v>4708</v>
      </c>
      <c r="E2039" s="12" t="s">
        <v>29</v>
      </c>
      <c r="F2039" s="12">
        <v>73989</v>
      </c>
      <c r="G2039" s="13" t="s">
        <v>39</v>
      </c>
      <c r="H2039" s="13" t="s">
        <v>31</v>
      </c>
      <c r="I2039" s="13" t="s">
        <v>40</v>
      </c>
      <c r="J2039" s="13" t="s">
        <v>41</v>
      </c>
      <c r="K2039" s="14">
        <v>38.380000000000003</v>
      </c>
      <c r="L2039" s="14">
        <v>25</v>
      </c>
      <c r="M2039" s="14">
        <f t="shared" si="2917"/>
        <v>1.5352000000000001</v>
      </c>
      <c r="N2039" s="14" t="s">
        <v>34</v>
      </c>
      <c r="O2039" s="14">
        <v>68</v>
      </c>
      <c r="P2039" s="14"/>
      <c r="Q2039" s="15">
        <f t="shared" si="2933"/>
        <v>1700</v>
      </c>
      <c r="R2039" s="16">
        <v>0</v>
      </c>
      <c r="S2039" s="16">
        <f t="shared" si="2934"/>
        <v>0</v>
      </c>
      <c r="T2039" s="16">
        <f t="shared" si="2935"/>
        <v>1700</v>
      </c>
      <c r="U2039" s="16">
        <f t="shared" si="2936"/>
        <v>1275</v>
      </c>
      <c r="V2039" s="16">
        <f t="shared" si="2937"/>
        <v>425</v>
      </c>
      <c r="W2039" s="16"/>
      <c r="X2039" s="17"/>
      <c r="Y2039" s="13"/>
      <c r="Z2039" s="13" t="s">
        <v>35</v>
      </c>
    </row>
    <row r="2040" spans="1:26" x14ac:dyDescent="0.25">
      <c r="A2040" s="11">
        <v>45346</v>
      </c>
      <c r="B2040" s="12" t="s">
        <v>4709</v>
      </c>
      <c r="C2040" s="12" t="s">
        <v>4710</v>
      </c>
      <c r="D2040" s="12" t="s">
        <v>144</v>
      </c>
      <c r="E2040" s="12" t="s">
        <v>29</v>
      </c>
      <c r="F2040" s="12">
        <v>2256</v>
      </c>
      <c r="G2040" s="13" t="s">
        <v>145</v>
      </c>
      <c r="H2040" s="13" t="s">
        <v>31</v>
      </c>
      <c r="I2040" s="13" t="s">
        <v>58</v>
      </c>
      <c r="J2040" s="13" t="s">
        <v>59</v>
      </c>
      <c r="K2040" s="14">
        <v>41.52</v>
      </c>
      <c r="L2040" s="14">
        <v>25</v>
      </c>
      <c r="M2040" s="14">
        <f t="shared" si="2917"/>
        <v>1.6608000000000001</v>
      </c>
      <c r="N2040" s="14">
        <v>43</v>
      </c>
      <c r="O2040" s="14" t="s">
        <v>34</v>
      </c>
      <c r="P2040" s="14"/>
      <c r="Q2040" s="16">
        <f t="shared" ref="Q2040:Q2041" si="2938">K2040*N2040</f>
        <v>1785.3600000000001</v>
      </c>
      <c r="R2040" s="16">
        <v>0</v>
      </c>
      <c r="S2040" s="16">
        <f t="shared" ref="S2040:S2041" si="2939">K2040*R2040</f>
        <v>0</v>
      </c>
      <c r="T2040" s="16">
        <f t="shared" ref="T2040:T2041" si="2940">Q2040-S2040</f>
        <v>1785.3600000000001</v>
      </c>
      <c r="U2040" s="16">
        <f t="shared" ref="U2040:U2041" si="2941">T2040*1</f>
        <v>1785.3600000000001</v>
      </c>
      <c r="V2040" s="16">
        <f t="shared" ref="V2040:V2041" si="2942">T2040-U2040</f>
        <v>0</v>
      </c>
      <c r="W2040" s="17"/>
      <c r="X2040" s="17"/>
      <c r="Y2040" s="13"/>
      <c r="Z2040" s="13" t="s">
        <v>35</v>
      </c>
    </row>
    <row r="2041" spans="1:26" x14ac:dyDescent="0.25">
      <c r="A2041" s="11">
        <v>45346</v>
      </c>
      <c r="B2041" s="12" t="s">
        <v>4711</v>
      </c>
      <c r="C2041" s="12" t="s">
        <v>4712</v>
      </c>
      <c r="D2041" s="12" t="s">
        <v>413</v>
      </c>
      <c r="E2041" s="12" t="s">
        <v>29</v>
      </c>
      <c r="F2041" s="12">
        <v>2257</v>
      </c>
      <c r="G2041" s="13" t="s">
        <v>145</v>
      </c>
      <c r="H2041" s="13" t="s">
        <v>31</v>
      </c>
      <c r="I2041" s="13" t="s">
        <v>58</v>
      </c>
      <c r="J2041" s="13" t="s">
        <v>59</v>
      </c>
      <c r="K2041" s="14">
        <v>43.26</v>
      </c>
      <c r="L2041" s="14">
        <v>25</v>
      </c>
      <c r="M2041" s="14">
        <f t="shared" si="2917"/>
        <v>1.7303999999999999</v>
      </c>
      <c r="N2041" s="14">
        <v>43</v>
      </c>
      <c r="O2041" s="14" t="s">
        <v>34</v>
      </c>
      <c r="P2041" s="14"/>
      <c r="Q2041" s="16">
        <f t="shared" si="2938"/>
        <v>1860.1799999999998</v>
      </c>
      <c r="R2041" s="16">
        <v>0</v>
      </c>
      <c r="S2041" s="16">
        <f t="shared" si="2939"/>
        <v>0</v>
      </c>
      <c r="T2041" s="16">
        <f t="shared" si="2940"/>
        <v>1860.1799999999998</v>
      </c>
      <c r="U2041" s="16">
        <f t="shared" si="2941"/>
        <v>1860.1799999999998</v>
      </c>
      <c r="V2041" s="16">
        <f t="shared" si="2942"/>
        <v>0</v>
      </c>
      <c r="W2041" s="16"/>
      <c r="X2041" s="17"/>
      <c r="Y2041" s="13"/>
      <c r="Z2041" s="13" t="s">
        <v>35</v>
      </c>
    </row>
    <row r="2042" spans="1:26" x14ac:dyDescent="0.25">
      <c r="A2042" s="11">
        <v>45346</v>
      </c>
      <c r="B2042" s="12" t="s">
        <v>4713</v>
      </c>
      <c r="C2042" s="12" t="s">
        <v>4714</v>
      </c>
      <c r="D2042" s="12" t="s">
        <v>62</v>
      </c>
      <c r="E2042" s="12" t="s">
        <v>29</v>
      </c>
      <c r="F2042" s="12">
        <v>564</v>
      </c>
      <c r="G2042" s="13" t="s">
        <v>64</v>
      </c>
      <c r="H2042" s="13" t="s">
        <v>31</v>
      </c>
      <c r="I2042" s="13" t="s">
        <v>58</v>
      </c>
      <c r="J2042" s="13" t="s">
        <v>59</v>
      </c>
      <c r="K2042" s="14">
        <v>43.48</v>
      </c>
      <c r="L2042" s="14">
        <v>25</v>
      </c>
      <c r="M2042" s="14">
        <f t="shared" si="2917"/>
        <v>1.7391999999999999</v>
      </c>
      <c r="N2042" s="14" t="s">
        <v>34</v>
      </c>
      <c r="O2042" s="14">
        <v>68</v>
      </c>
      <c r="P2042" s="14"/>
      <c r="Q2042" s="15">
        <f>L2042*O2042</f>
        <v>1700</v>
      </c>
      <c r="R2042" s="16">
        <v>0</v>
      </c>
      <c r="S2042" s="16">
        <f>L2042*R2042</f>
        <v>0</v>
      </c>
      <c r="T2042" s="16">
        <f>Q2042-S2042</f>
        <v>1700</v>
      </c>
      <c r="U2042" s="16">
        <f>T2042*0</f>
        <v>0</v>
      </c>
      <c r="V2042" s="16">
        <f>T2042-U2042</f>
        <v>1700</v>
      </c>
      <c r="W2042" s="16"/>
      <c r="X2042" s="17"/>
      <c r="Y2042" s="13"/>
      <c r="Z2042" s="13" t="s">
        <v>35</v>
      </c>
    </row>
    <row r="2043" spans="1:26" x14ac:dyDescent="0.25">
      <c r="A2043" s="11">
        <v>45346</v>
      </c>
      <c r="B2043" s="12" t="s">
        <v>4715</v>
      </c>
      <c r="C2043" s="12" t="s">
        <v>4716</v>
      </c>
      <c r="D2043" s="12" t="s">
        <v>68</v>
      </c>
      <c r="E2043" s="12" t="s">
        <v>29</v>
      </c>
      <c r="F2043" s="12">
        <v>556</v>
      </c>
      <c r="G2043" s="13" t="s">
        <v>64</v>
      </c>
      <c r="H2043" s="13" t="s">
        <v>31</v>
      </c>
      <c r="I2043" s="13" t="s">
        <v>40</v>
      </c>
      <c r="J2043" s="13" t="s">
        <v>41</v>
      </c>
      <c r="K2043" s="14">
        <v>38.840000000000003</v>
      </c>
      <c r="L2043" s="14">
        <v>25</v>
      </c>
      <c r="M2043" s="14">
        <f t="shared" si="2917"/>
        <v>1.5536000000000001</v>
      </c>
      <c r="N2043" s="14" t="s">
        <v>34</v>
      </c>
      <c r="O2043" s="14">
        <v>70</v>
      </c>
      <c r="P2043" s="14"/>
      <c r="Q2043" s="15">
        <f>L2043*O2043</f>
        <v>1750</v>
      </c>
      <c r="R2043" s="16">
        <v>0</v>
      </c>
      <c r="S2043" s="16">
        <f>L2043*R2043</f>
        <v>0</v>
      </c>
      <c r="T2043" s="16">
        <f>Q2043-S2043</f>
        <v>1750</v>
      </c>
      <c r="U2043" s="16">
        <f>T2043*0</f>
        <v>0</v>
      </c>
      <c r="V2043" s="16">
        <f>T2043-U2043</f>
        <v>1750</v>
      </c>
      <c r="W2043" s="17"/>
      <c r="X2043" s="17"/>
      <c r="Y2043" s="13"/>
      <c r="Z2043" s="13" t="s">
        <v>35</v>
      </c>
    </row>
    <row r="2044" spans="1:26" x14ac:dyDescent="0.25">
      <c r="A2044" s="11">
        <v>45346</v>
      </c>
      <c r="B2044" s="12" t="s">
        <v>4717</v>
      </c>
      <c r="C2044" s="12" t="s">
        <v>4718</v>
      </c>
      <c r="D2044" s="12" t="s">
        <v>76</v>
      </c>
      <c r="E2044" s="12" t="s">
        <v>29</v>
      </c>
      <c r="F2044" s="12">
        <v>561</v>
      </c>
      <c r="G2044" s="13" t="s">
        <v>64</v>
      </c>
      <c r="H2044" s="13" t="s">
        <v>31</v>
      </c>
      <c r="I2044" s="13" t="s">
        <v>58</v>
      </c>
      <c r="J2044" s="13" t="s">
        <v>59</v>
      </c>
      <c r="K2044" s="14">
        <v>42.84</v>
      </c>
      <c r="L2044" s="14">
        <v>25</v>
      </c>
      <c r="M2044" s="14">
        <f t="shared" si="2917"/>
        <v>1.7136000000000002</v>
      </c>
      <c r="N2044" s="14" t="s">
        <v>34</v>
      </c>
      <c r="O2044" s="14">
        <v>68</v>
      </c>
      <c r="P2044" s="14"/>
      <c r="Q2044" s="15">
        <f>L2044*O2044</f>
        <v>1700</v>
      </c>
      <c r="R2044" s="16">
        <v>0</v>
      </c>
      <c r="S2044" s="16">
        <f>L2044*R2044</f>
        <v>0</v>
      </c>
      <c r="T2044" s="16">
        <f>Q2044-S2044</f>
        <v>1700</v>
      </c>
      <c r="U2044" s="16">
        <f>T2044*0</f>
        <v>0</v>
      </c>
      <c r="V2044" s="16">
        <f>T2044-U2044</f>
        <v>1700</v>
      </c>
      <c r="W2044" s="16"/>
      <c r="X2044" s="17"/>
      <c r="Y2044" s="13"/>
      <c r="Z2044" s="13" t="s">
        <v>35</v>
      </c>
    </row>
    <row r="2045" spans="1:26" x14ac:dyDescent="0.25">
      <c r="A2045" s="11">
        <v>45346</v>
      </c>
      <c r="B2045" s="12" t="s">
        <v>4719</v>
      </c>
      <c r="C2045" s="12" t="s">
        <v>4720</v>
      </c>
      <c r="D2045" s="12" t="s">
        <v>394</v>
      </c>
      <c r="E2045" s="12" t="s">
        <v>29</v>
      </c>
      <c r="F2045" s="12">
        <v>6844</v>
      </c>
      <c r="G2045" s="13" t="s">
        <v>101</v>
      </c>
      <c r="H2045" s="13" t="s">
        <v>31</v>
      </c>
      <c r="I2045" s="13" t="s">
        <v>40</v>
      </c>
      <c r="J2045" s="13" t="s">
        <v>41</v>
      </c>
      <c r="K2045" s="14">
        <v>34.14</v>
      </c>
      <c r="L2045" s="14">
        <v>25</v>
      </c>
      <c r="M2045" s="14">
        <f t="shared" si="2917"/>
        <v>1.3655999999999999</v>
      </c>
      <c r="N2045" s="14">
        <v>45</v>
      </c>
      <c r="O2045" s="14" t="s">
        <v>34</v>
      </c>
      <c r="P2045" s="14"/>
      <c r="Q2045" s="15">
        <f>K2045*N2045</f>
        <v>1536.3</v>
      </c>
      <c r="R2045" s="16">
        <v>0</v>
      </c>
      <c r="S2045" s="16">
        <f>K2045*R2045</f>
        <v>0</v>
      </c>
      <c r="T2045" s="16">
        <f>Q2045-S2045</f>
        <v>1536.3</v>
      </c>
      <c r="U2045" s="16">
        <f>T2045*1</f>
        <v>1536.3</v>
      </c>
      <c r="V2045" s="16">
        <f>T2045-U2045</f>
        <v>0</v>
      </c>
      <c r="W2045" s="17"/>
      <c r="X2045" s="17"/>
      <c r="Y2045" s="13"/>
      <c r="Z2045" s="13" t="s">
        <v>35</v>
      </c>
    </row>
    <row r="2046" spans="1:26" x14ac:dyDescent="0.25">
      <c r="A2046" s="11">
        <v>45346</v>
      </c>
      <c r="B2046" s="12" t="s">
        <v>4721</v>
      </c>
      <c r="C2046" s="12" t="s">
        <v>4722</v>
      </c>
      <c r="D2046" s="12" t="s">
        <v>100</v>
      </c>
      <c r="E2046" s="12" t="s">
        <v>29</v>
      </c>
      <c r="F2046" s="12">
        <v>725</v>
      </c>
      <c r="G2046" s="13" t="s">
        <v>101</v>
      </c>
      <c r="H2046" s="13" t="s">
        <v>31</v>
      </c>
      <c r="I2046" s="13" t="s">
        <v>69</v>
      </c>
      <c r="J2046" s="13" t="s">
        <v>70</v>
      </c>
      <c r="K2046" s="14">
        <v>36</v>
      </c>
      <c r="L2046" s="14">
        <v>25</v>
      </c>
      <c r="M2046" s="14">
        <f t="shared" si="2917"/>
        <v>1.44</v>
      </c>
      <c r="N2046" s="14">
        <v>46</v>
      </c>
      <c r="O2046" s="14" t="s">
        <v>34</v>
      </c>
      <c r="P2046" s="14"/>
      <c r="Q2046" s="15">
        <f>K2046*N2046</f>
        <v>1656</v>
      </c>
      <c r="R2046" s="16">
        <v>0</v>
      </c>
      <c r="S2046" s="16">
        <f>K2046*R2046</f>
        <v>0</v>
      </c>
      <c r="T2046" s="16">
        <f t="shared" ref="T2046" si="2943">Q2046-S2046</f>
        <v>1656</v>
      </c>
      <c r="U2046" s="16">
        <f t="shared" ref="U2046" si="2944">T2046*1</f>
        <v>1656</v>
      </c>
      <c r="V2046" s="16">
        <f t="shared" ref="V2046" si="2945">T2046-U2046</f>
        <v>0</v>
      </c>
      <c r="W2046" s="17"/>
      <c r="X2046" s="17"/>
      <c r="Y2046" s="13"/>
      <c r="Z2046" s="13" t="s">
        <v>35</v>
      </c>
    </row>
    <row r="2047" spans="1:26" x14ac:dyDescent="0.25">
      <c r="A2047" s="11">
        <v>45346</v>
      </c>
      <c r="B2047" s="12" t="s">
        <v>4723</v>
      </c>
      <c r="C2047" s="12" t="s">
        <v>4724</v>
      </c>
      <c r="D2047" s="12" t="s">
        <v>1573</v>
      </c>
      <c r="E2047" s="12" t="s">
        <v>29</v>
      </c>
      <c r="F2047" s="12">
        <v>40</v>
      </c>
      <c r="G2047" s="13" t="s">
        <v>1036</v>
      </c>
      <c r="H2047" s="13" t="s">
        <v>31</v>
      </c>
      <c r="I2047" s="13" t="s">
        <v>58</v>
      </c>
      <c r="J2047" s="13" t="s">
        <v>59</v>
      </c>
      <c r="K2047" s="14">
        <v>18.760000000000002</v>
      </c>
      <c r="L2047" s="14">
        <v>12</v>
      </c>
      <c r="M2047" s="14">
        <f t="shared" si="2917"/>
        <v>1.5633333333333335</v>
      </c>
      <c r="N2047" s="14" t="s">
        <v>34</v>
      </c>
      <c r="O2047" s="14">
        <v>70</v>
      </c>
      <c r="P2047" s="14"/>
      <c r="Q2047" s="15">
        <f>L2047*O2047</f>
        <v>840</v>
      </c>
      <c r="R2047" s="16">
        <v>0</v>
      </c>
      <c r="S2047" s="16">
        <f>L2047*R2047</f>
        <v>0</v>
      </c>
      <c r="T2047" s="16">
        <f>Q2047-S2047</f>
        <v>840</v>
      </c>
      <c r="U2047" s="16">
        <f>T2047*1</f>
        <v>840</v>
      </c>
      <c r="V2047" s="16">
        <f>T2047-U2047</f>
        <v>0</v>
      </c>
      <c r="W2047" s="16"/>
      <c r="X2047" s="17"/>
      <c r="Y2047" s="13"/>
      <c r="Z2047" s="13" t="s">
        <v>35</v>
      </c>
    </row>
    <row r="2048" spans="1:26" x14ac:dyDescent="0.25">
      <c r="A2048" s="11">
        <v>45346</v>
      </c>
      <c r="B2048" s="12" t="s">
        <v>4725</v>
      </c>
      <c r="C2048" s="12" t="s">
        <v>4726</v>
      </c>
      <c r="D2048" s="12" t="s">
        <v>353</v>
      </c>
      <c r="E2048" s="12" t="s">
        <v>29</v>
      </c>
      <c r="F2048" s="12">
        <v>642</v>
      </c>
      <c r="G2048" s="13" t="s">
        <v>101</v>
      </c>
      <c r="H2048" s="13" t="s">
        <v>31</v>
      </c>
      <c r="I2048" s="13" t="s">
        <v>40</v>
      </c>
      <c r="J2048" s="13" t="s">
        <v>41</v>
      </c>
      <c r="K2048" s="14">
        <v>32.520000000000003</v>
      </c>
      <c r="L2048" s="14">
        <v>25</v>
      </c>
      <c r="M2048" s="14">
        <f t="shared" si="2917"/>
        <v>1.3008000000000002</v>
      </c>
      <c r="N2048" s="14">
        <v>45</v>
      </c>
      <c r="O2048" s="14" t="s">
        <v>34</v>
      </c>
      <c r="P2048" s="14"/>
      <c r="Q2048" s="15">
        <f>K2048*N2048</f>
        <v>1463.4</v>
      </c>
      <c r="R2048" s="16">
        <v>0</v>
      </c>
      <c r="S2048" s="16">
        <f>K2048*R2048</f>
        <v>0</v>
      </c>
      <c r="T2048" s="16">
        <f>Q2048-S2048</f>
        <v>1463.4</v>
      </c>
      <c r="U2048" s="16">
        <f>T2048*1</f>
        <v>1463.4</v>
      </c>
      <c r="V2048" s="16">
        <f>T2048-U2048</f>
        <v>0</v>
      </c>
      <c r="W2048" s="16"/>
      <c r="X2048" s="17"/>
      <c r="Y2048" s="13"/>
      <c r="Z2048" s="13" t="s">
        <v>35</v>
      </c>
    </row>
    <row r="2049" spans="1:26" x14ac:dyDescent="0.25">
      <c r="A2049" s="11">
        <v>45346</v>
      </c>
      <c r="B2049" s="12" t="s">
        <v>4727</v>
      </c>
      <c r="C2049" s="12" t="s">
        <v>4728</v>
      </c>
      <c r="D2049" s="12" t="s">
        <v>104</v>
      </c>
      <c r="E2049" s="12" t="s">
        <v>29</v>
      </c>
      <c r="F2049" s="12" t="s">
        <v>45</v>
      </c>
      <c r="G2049" s="13" t="s">
        <v>46</v>
      </c>
      <c r="H2049" s="13" t="s">
        <v>93</v>
      </c>
      <c r="I2049" s="13" t="s">
        <v>93</v>
      </c>
      <c r="J2049" s="13" t="s">
        <v>94</v>
      </c>
      <c r="K2049" s="14">
        <v>34.46</v>
      </c>
      <c r="L2049" s="14">
        <v>25</v>
      </c>
      <c r="M2049" s="14">
        <f t="shared" si="2917"/>
        <v>1.3784000000000001</v>
      </c>
      <c r="N2049" s="14">
        <v>15</v>
      </c>
      <c r="O2049" s="14" t="s">
        <v>34</v>
      </c>
      <c r="P2049" s="14"/>
      <c r="Q2049" s="15">
        <f t="shared" ref="Q2049" si="2946">+K2049*N2049</f>
        <v>516.9</v>
      </c>
      <c r="R2049" s="16">
        <v>0</v>
      </c>
      <c r="S2049" s="16">
        <f t="shared" ref="S2049" si="2947">+K2049*R2049</f>
        <v>0</v>
      </c>
      <c r="T2049" s="16">
        <f t="shared" ref="T2049" si="2948">+Q2049-S2049</f>
        <v>516.9</v>
      </c>
      <c r="U2049" s="16">
        <f>+T2049*0</f>
        <v>0</v>
      </c>
      <c r="V2049" s="16">
        <f>+T2049-U2049</f>
        <v>516.9</v>
      </c>
      <c r="W2049" s="17"/>
      <c r="X2049" s="17"/>
      <c r="Y2049" s="13"/>
      <c r="Z2049" s="13" t="s">
        <v>35</v>
      </c>
    </row>
    <row r="2050" spans="1:26" x14ac:dyDescent="0.25">
      <c r="A2050" s="11">
        <v>45346</v>
      </c>
      <c r="B2050" s="12" t="s">
        <v>4729</v>
      </c>
      <c r="C2050" s="12" t="s">
        <v>4730</v>
      </c>
      <c r="D2050" s="12" t="s">
        <v>462</v>
      </c>
      <c r="E2050" s="12" t="s">
        <v>29</v>
      </c>
      <c r="F2050" s="12" t="s">
        <v>414</v>
      </c>
      <c r="G2050" s="13" t="s">
        <v>1038</v>
      </c>
      <c r="H2050" s="13" t="s">
        <v>47</v>
      </c>
      <c r="I2050" s="13" t="s">
        <v>48</v>
      </c>
      <c r="J2050" s="13" t="s">
        <v>49</v>
      </c>
      <c r="K2050" s="14">
        <v>18.059999999999999</v>
      </c>
      <c r="L2050" s="14">
        <v>11</v>
      </c>
      <c r="M2050" s="14">
        <f t="shared" si="2917"/>
        <v>1.6418181818181816</v>
      </c>
      <c r="N2050" s="14">
        <v>30</v>
      </c>
      <c r="O2050" s="14"/>
      <c r="P2050" s="14"/>
      <c r="Q2050" s="15">
        <f t="shared" ref="Q2050:Q2051" si="2949">K2050*N2050</f>
        <v>541.79999999999995</v>
      </c>
      <c r="R2050" s="16">
        <v>0</v>
      </c>
      <c r="S2050" s="16">
        <f t="shared" ref="S2050:S2051" si="2950">K2050*R2050</f>
        <v>0</v>
      </c>
      <c r="T2050" s="16">
        <f t="shared" ref="T2050:T2052" si="2951">Q2050-S2050</f>
        <v>541.79999999999995</v>
      </c>
      <c r="U2050" s="16">
        <f t="shared" ref="U2050:U2051" si="2952">T2050*0</f>
        <v>0</v>
      </c>
      <c r="V2050" s="16">
        <f t="shared" ref="V2050:V2052" si="2953">T2050-U2050</f>
        <v>541.79999999999995</v>
      </c>
      <c r="W2050" s="17"/>
      <c r="X2050" s="17"/>
      <c r="Y2050" s="13"/>
      <c r="Z2050" s="13" t="s">
        <v>35</v>
      </c>
    </row>
    <row r="2051" spans="1:26" x14ac:dyDescent="0.25">
      <c r="A2051" s="11">
        <v>45346</v>
      </c>
      <c r="B2051" s="12" t="s">
        <v>4731</v>
      </c>
      <c r="C2051" s="12" t="s">
        <v>4732</v>
      </c>
      <c r="D2051" s="12" t="s">
        <v>4666</v>
      </c>
      <c r="E2051" s="12" t="s">
        <v>29</v>
      </c>
      <c r="F2051" s="12" t="s">
        <v>414</v>
      </c>
      <c r="G2051" s="13" t="s">
        <v>1038</v>
      </c>
      <c r="H2051" s="13" t="s">
        <v>47</v>
      </c>
      <c r="I2051" s="13" t="s">
        <v>48</v>
      </c>
      <c r="J2051" s="13" t="s">
        <v>49</v>
      </c>
      <c r="K2051" s="14">
        <v>17.96</v>
      </c>
      <c r="L2051" s="14">
        <v>11</v>
      </c>
      <c r="M2051" s="14">
        <f t="shared" si="2917"/>
        <v>1.6327272727272728</v>
      </c>
      <c r="N2051" s="14">
        <v>30</v>
      </c>
      <c r="O2051" s="14"/>
      <c r="P2051" s="14"/>
      <c r="Q2051" s="15">
        <f t="shared" si="2949"/>
        <v>538.80000000000007</v>
      </c>
      <c r="R2051" s="16">
        <v>0</v>
      </c>
      <c r="S2051" s="16">
        <f t="shared" si="2950"/>
        <v>0</v>
      </c>
      <c r="T2051" s="16">
        <f t="shared" si="2951"/>
        <v>538.80000000000007</v>
      </c>
      <c r="U2051" s="16">
        <f t="shared" si="2952"/>
        <v>0</v>
      </c>
      <c r="V2051" s="16">
        <f t="shared" si="2953"/>
        <v>538.80000000000007</v>
      </c>
      <c r="W2051" s="17"/>
      <c r="X2051" s="17"/>
      <c r="Y2051" s="13"/>
      <c r="Z2051" s="13" t="s">
        <v>35</v>
      </c>
    </row>
    <row r="2052" spans="1:26" x14ac:dyDescent="0.25">
      <c r="A2052" s="11">
        <v>45346</v>
      </c>
      <c r="B2052" s="12" t="s">
        <v>4733</v>
      </c>
      <c r="C2052" s="12" t="s">
        <v>4734</v>
      </c>
      <c r="D2052" s="12" t="s">
        <v>394</v>
      </c>
      <c r="E2052" s="12" t="s">
        <v>29</v>
      </c>
      <c r="F2052" s="12">
        <v>6845</v>
      </c>
      <c r="G2052" s="13" t="s">
        <v>101</v>
      </c>
      <c r="H2052" s="13" t="s">
        <v>31</v>
      </c>
      <c r="I2052" s="13" t="s">
        <v>69</v>
      </c>
      <c r="J2052" s="13" t="s">
        <v>70</v>
      </c>
      <c r="K2052" s="14">
        <v>35.08</v>
      </c>
      <c r="L2052" s="14">
        <v>25</v>
      </c>
      <c r="M2052" s="14">
        <f t="shared" si="2917"/>
        <v>1.4032</v>
      </c>
      <c r="N2052" s="14">
        <v>46</v>
      </c>
      <c r="O2052" s="14" t="s">
        <v>34</v>
      </c>
      <c r="P2052" s="14"/>
      <c r="Q2052" s="15">
        <f>K2052*N2052</f>
        <v>1613.6799999999998</v>
      </c>
      <c r="R2052" s="16">
        <v>0</v>
      </c>
      <c r="S2052" s="16">
        <f>K2052*R2052</f>
        <v>0</v>
      </c>
      <c r="T2052" s="16">
        <f t="shared" si="2951"/>
        <v>1613.6799999999998</v>
      </c>
      <c r="U2052" s="16">
        <f t="shared" ref="U2052" si="2954">T2052*1</f>
        <v>1613.6799999999998</v>
      </c>
      <c r="V2052" s="16">
        <f t="shared" si="2953"/>
        <v>0</v>
      </c>
      <c r="W2052" s="17"/>
      <c r="X2052" s="17"/>
      <c r="Y2052" s="13"/>
      <c r="Z2052" s="13" t="s">
        <v>35</v>
      </c>
    </row>
    <row r="2053" spans="1:26" x14ac:dyDescent="0.25">
      <c r="A2053" s="11">
        <v>45346</v>
      </c>
      <c r="B2053" s="12" t="s">
        <v>4735</v>
      </c>
      <c r="C2053" s="12" t="s">
        <v>4736</v>
      </c>
      <c r="D2053" s="12" t="s">
        <v>413</v>
      </c>
      <c r="E2053" s="12" t="s">
        <v>29</v>
      </c>
      <c r="F2053" s="12">
        <v>2258</v>
      </c>
      <c r="G2053" s="13" t="s">
        <v>145</v>
      </c>
      <c r="H2053" s="13" t="s">
        <v>31</v>
      </c>
      <c r="I2053" s="13" t="s">
        <v>69</v>
      </c>
      <c r="J2053" s="13" t="s">
        <v>70</v>
      </c>
      <c r="K2053" s="14">
        <v>38.520000000000003</v>
      </c>
      <c r="L2053" s="14">
        <v>25</v>
      </c>
      <c r="M2053" s="14">
        <f t="shared" si="2917"/>
        <v>1.5408000000000002</v>
      </c>
      <c r="N2053" s="14">
        <v>48</v>
      </c>
      <c r="O2053" s="14" t="s">
        <v>34</v>
      </c>
      <c r="P2053" s="14"/>
      <c r="Q2053" s="16">
        <f>K2053*N2053</f>
        <v>1848.96</v>
      </c>
      <c r="R2053" s="16">
        <v>0</v>
      </c>
      <c r="S2053" s="16">
        <f t="shared" ref="S2053:S2055" si="2955">K2053*R2053</f>
        <v>0</v>
      </c>
      <c r="T2053" s="16">
        <f>Q2053-S2053</f>
        <v>1848.96</v>
      </c>
      <c r="U2053" s="16">
        <f>T2053*1</f>
        <v>1848.96</v>
      </c>
      <c r="V2053" s="16">
        <f>T2053-U2053</f>
        <v>0</v>
      </c>
      <c r="W2053" s="16"/>
      <c r="X2053" s="17"/>
      <c r="Y2053" s="13"/>
      <c r="Z2053" s="13" t="s">
        <v>35</v>
      </c>
    </row>
    <row r="2054" spans="1:26" x14ac:dyDescent="0.25">
      <c r="A2054" s="11">
        <v>45346</v>
      </c>
      <c r="B2054" s="12" t="s">
        <v>4737</v>
      </c>
      <c r="C2054" s="12" t="s">
        <v>4738</v>
      </c>
      <c r="D2054" s="12" t="s">
        <v>4666</v>
      </c>
      <c r="E2054" s="12" t="s">
        <v>29</v>
      </c>
      <c r="F2054" s="12" t="s">
        <v>414</v>
      </c>
      <c r="G2054" s="13" t="s">
        <v>1038</v>
      </c>
      <c r="H2054" s="13" t="s">
        <v>47</v>
      </c>
      <c r="I2054" s="13" t="s">
        <v>48</v>
      </c>
      <c r="J2054" s="13" t="s">
        <v>49</v>
      </c>
      <c r="K2054" s="14">
        <v>18.420000000000002</v>
      </c>
      <c r="L2054" s="14">
        <v>12</v>
      </c>
      <c r="M2054" s="14">
        <f t="shared" si="2917"/>
        <v>1.5350000000000001</v>
      </c>
      <c r="N2054" s="14">
        <v>30</v>
      </c>
      <c r="O2054" s="14"/>
      <c r="P2054" s="14"/>
      <c r="Q2054" s="15">
        <f t="shared" ref="Q2054:Q2055" si="2956">K2054*N2054</f>
        <v>552.6</v>
      </c>
      <c r="R2054" s="16">
        <v>0</v>
      </c>
      <c r="S2054" s="16">
        <f t="shared" si="2955"/>
        <v>0</v>
      </c>
      <c r="T2054" s="16">
        <f t="shared" ref="T2054:T2055" si="2957">Q2054-S2054</f>
        <v>552.6</v>
      </c>
      <c r="U2054" s="16">
        <f t="shared" ref="U2054:U2055" si="2958">T2054*0</f>
        <v>0</v>
      </c>
      <c r="V2054" s="16">
        <f t="shared" ref="V2054:V2055" si="2959">T2054-U2054</f>
        <v>552.6</v>
      </c>
      <c r="W2054" s="16"/>
      <c r="X2054" s="17"/>
      <c r="Y2054" s="13"/>
      <c r="Z2054" s="13" t="s">
        <v>35</v>
      </c>
    </row>
    <row r="2055" spans="1:26" x14ac:dyDescent="0.25">
      <c r="A2055" s="11">
        <v>45346</v>
      </c>
      <c r="B2055" s="12" t="s">
        <v>4739</v>
      </c>
      <c r="C2055" s="12" t="s">
        <v>4740</v>
      </c>
      <c r="D2055" s="12" t="s">
        <v>462</v>
      </c>
      <c r="E2055" s="12" t="s">
        <v>29</v>
      </c>
      <c r="F2055" s="12" t="s">
        <v>414</v>
      </c>
      <c r="G2055" s="13" t="s">
        <v>1038</v>
      </c>
      <c r="H2055" s="13" t="s">
        <v>47</v>
      </c>
      <c r="I2055" s="13" t="s">
        <v>48</v>
      </c>
      <c r="J2055" s="13" t="s">
        <v>49</v>
      </c>
      <c r="K2055" s="14">
        <v>17.600000000000001</v>
      </c>
      <c r="L2055" s="14">
        <v>11</v>
      </c>
      <c r="M2055" s="14">
        <f t="shared" si="2917"/>
        <v>1.6</v>
      </c>
      <c r="N2055" s="14">
        <v>30</v>
      </c>
      <c r="O2055" s="14"/>
      <c r="P2055" s="14"/>
      <c r="Q2055" s="15">
        <f t="shared" si="2956"/>
        <v>528</v>
      </c>
      <c r="R2055" s="16">
        <v>0</v>
      </c>
      <c r="S2055" s="16">
        <f t="shared" si="2955"/>
        <v>0</v>
      </c>
      <c r="T2055" s="16">
        <f t="shared" si="2957"/>
        <v>528</v>
      </c>
      <c r="U2055" s="16">
        <f t="shared" si="2958"/>
        <v>0</v>
      </c>
      <c r="V2055" s="16">
        <f t="shared" si="2959"/>
        <v>528</v>
      </c>
      <c r="W2055" s="16"/>
      <c r="X2055" s="17"/>
      <c r="Y2055" s="13"/>
      <c r="Z2055" s="13" t="s">
        <v>35</v>
      </c>
    </row>
    <row r="2056" spans="1:26" x14ac:dyDescent="0.25">
      <c r="A2056" s="11">
        <v>45346</v>
      </c>
      <c r="B2056" s="12" t="s">
        <v>4741</v>
      </c>
      <c r="C2056" s="12" t="s">
        <v>4742</v>
      </c>
      <c r="D2056" s="12" t="s">
        <v>56</v>
      </c>
      <c r="E2056" s="12" t="s">
        <v>29</v>
      </c>
      <c r="F2056" s="12"/>
      <c r="G2056" s="13" t="s">
        <v>63</v>
      </c>
      <c r="H2056" s="13" t="s">
        <v>31</v>
      </c>
      <c r="I2056" s="13" t="s">
        <v>40</v>
      </c>
      <c r="J2056" s="13" t="s">
        <v>41</v>
      </c>
      <c r="K2056" s="14">
        <v>39.82</v>
      </c>
      <c r="L2056" s="14">
        <v>27</v>
      </c>
      <c r="M2056" s="14">
        <f t="shared" si="2917"/>
        <v>1.4748148148148148</v>
      </c>
      <c r="N2056" s="14">
        <v>90</v>
      </c>
      <c r="O2056" s="14" t="s">
        <v>34</v>
      </c>
      <c r="P2056" s="14"/>
      <c r="Q2056" s="15">
        <f>+K2056*N2056</f>
        <v>3583.8</v>
      </c>
      <c r="R2056" s="16">
        <v>43</v>
      </c>
      <c r="S2056" s="16">
        <f>+K2056*R2056</f>
        <v>1712.26</v>
      </c>
      <c r="T2056" s="16">
        <f>+Q2056-S2056</f>
        <v>1871.5400000000002</v>
      </c>
      <c r="U2056" s="16">
        <f t="shared" ref="U2056" si="2960">+T2056*1</f>
        <v>1871.5400000000002</v>
      </c>
      <c r="V2056" s="16">
        <f t="shared" ref="V2056" si="2961">+T2056-U2056</f>
        <v>0</v>
      </c>
      <c r="W2056" s="17">
        <f>+K2056*40</f>
        <v>1592.8</v>
      </c>
      <c r="X2056" s="17"/>
      <c r="Y2056" s="13" t="s">
        <v>57</v>
      </c>
      <c r="Z2056" s="13" t="s">
        <v>65</v>
      </c>
    </row>
    <row r="2057" spans="1:26" x14ac:dyDescent="0.25">
      <c r="A2057" s="11">
        <v>45346</v>
      </c>
      <c r="B2057" s="12" t="s">
        <v>4743</v>
      </c>
      <c r="C2057" s="12" t="s">
        <v>4744</v>
      </c>
      <c r="D2057" s="12" t="s">
        <v>801</v>
      </c>
      <c r="E2057" s="12" t="s">
        <v>29</v>
      </c>
      <c r="F2057" s="12">
        <v>697</v>
      </c>
      <c r="G2057" s="13" t="s">
        <v>101</v>
      </c>
      <c r="H2057" s="13" t="s">
        <v>31</v>
      </c>
      <c r="I2057" s="13" t="s">
        <v>69</v>
      </c>
      <c r="J2057" s="13" t="s">
        <v>70</v>
      </c>
      <c r="K2057" s="14">
        <v>35.880000000000003</v>
      </c>
      <c r="L2057" s="14">
        <v>25</v>
      </c>
      <c r="M2057" s="14">
        <f t="shared" si="2917"/>
        <v>1.4352</v>
      </c>
      <c r="N2057" s="14">
        <v>46</v>
      </c>
      <c r="O2057" s="14" t="s">
        <v>34</v>
      </c>
      <c r="P2057" s="14"/>
      <c r="Q2057" s="15">
        <f>K2057*N2057</f>
        <v>1650.48</v>
      </c>
      <c r="R2057" s="16">
        <v>0</v>
      </c>
      <c r="S2057" s="16">
        <f>K2057*R2057</f>
        <v>0</v>
      </c>
      <c r="T2057" s="16">
        <f t="shared" ref="T2057" si="2962">Q2057-S2057</f>
        <v>1650.48</v>
      </c>
      <c r="U2057" s="16">
        <f t="shared" ref="U2057" si="2963">T2057*1</f>
        <v>1650.48</v>
      </c>
      <c r="V2057" s="16">
        <f t="shared" ref="V2057" si="2964">T2057-U2057</f>
        <v>0</v>
      </c>
      <c r="W2057" s="16"/>
      <c r="X2057" s="17"/>
      <c r="Y2057" s="13"/>
      <c r="Z2057" s="13" t="s">
        <v>35</v>
      </c>
    </row>
    <row r="2058" spans="1:26" x14ac:dyDescent="0.25">
      <c r="A2058" s="11">
        <v>45346</v>
      </c>
      <c r="B2058" s="12" t="s">
        <v>4745</v>
      </c>
      <c r="C2058" s="12" t="s">
        <v>4746</v>
      </c>
      <c r="D2058" s="12" t="s">
        <v>79</v>
      </c>
      <c r="E2058" s="12" t="s">
        <v>29</v>
      </c>
      <c r="F2058" s="12"/>
      <c r="G2058" s="13" t="s">
        <v>63</v>
      </c>
      <c r="H2058" s="13" t="s">
        <v>31</v>
      </c>
      <c r="I2058" s="13" t="s">
        <v>69</v>
      </c>
      <c r="J2058" s="13" t="s">
        <v>70</v>
      </c>
      <c r="K2058" s="14">
        <v>40.92</v>
      </c>
      <c r="L2058" s="14">
        <v>28</v>
      </c>
      <c r="M2058" s="14">
        <f t="shared" si="2917"/>
        <v>1.4614285714285715</v>
      </c>
      <c r="N2058" s="14">
        <v>92</v>
      </c>
      <c r="O2058" s="14" t="s">
        <v>34</v>
      </c>
      <c r="P2058" s="14"/>
      <c r="Q2058" s="15">
        <f>+K2058*N2058</f>
        <v>3764.6400000000003</v>
      </c>
      <c r="R2058" s="16">
        <v>43</v>
      </c>
      <c r="S2058" s="16">
        <f>+K2058*R2058</f>
        <v>1759.5600000000002</v>
      </c>
      <c r="T2058" s="16">
        <f>+Q2058-S2058</f>
        <v>2005.0800000000002</v>
      </c>
      <c r="U2058" s="16">
        <f t="shared" ref="U2058" si="2965">+T2058*1</f>
        <v>2005.0800000000002</v>
      </c>
      <c r="V2058" s="16">
        <f t="shared" ref="V2058" si="2966">+T2058-U2058</f>
        <v>0</v>
      </c>
      <c r="W2058" s="17">
        <f>+K2058*40</f>
        <v>1636.8000000000002</v>
      </c>
      <c r="X2058" s="17"/>
      <c r="Y2058" s="13" t="s">
        <v>57</v>
      </c>
      <c r="Z2058" s="13" t="s">
        <v>65</v>
      </c>
    </row>
    <row r="2059" spans="1:26" x14ac:dyDescent="0.25">
      <c r="A2059" s="11">
        <v>45346</v>
      </c>
      <c r="B2059" s="12" t="s">
        <v>4747</v>
      </c>
      <c r="C2059" s="12" t="s">
        <v>4748</v>
      </c>
      <c r="D2059" s="12" t="s">
        <v>868</v>
      </c>
      <c r="E2059" s="12" t="s">
        <v>29</v>
      </c>
      <c r="F2059" s="12">
        <v>6686</v>
      </c>
      <c r="G2059" s="13" t="s">
        <v>101</v>
      </c>
      <c r="H2059" s="13" t="s">
        <v>31</v>
      </c>
      <c r="I2059" s="13" t="s">
        <v>69</v>
      </c>
      <c r="J2059" s="13" t="s">
        <v>70</v>
      </c>
      <c r="K2059" s="14">
        <v>35.86</v>
      </c>
      <c r="L2059" s="14">
        <v>25</v>
      </c>
      <c r="M2059" s="14">
        <f t="shared" si="2917"/>
        <v>1.4343999999999999</v>
      </c>
      <c r="N2059" s="14">
        <v>46</v>
      </c>
      <c r="O2059" s="14" t="s">
        <v>34</v>
      </c>
      <c r="P2059" s="14"/>
      <c r="Q2059" s="15">
        <f t="shared" ref="Q2059:Q2060" si="2967">K2059*N2059</f>
        <v>1649.56</v>
      </c>
      <c r="R2059" s="16">
        <v>0</v>
      </c>
      <c r="S2059" s="16">
        <f t="shared" ref="S2059:S2060" si="2968">K2059*R2059</f>
        <v>0</v>
      </c>
      <c r="T2059" s="16">
        <f t="shared" ref="T2059:T2060" si="2969">Q2059-S2059</f>
        <v>1649.56</v>
      </c>
      <c r="U2059" s="16">
        <f t="shared" ref="U2059:U2060" si="2970">T2059*1</f>
        <v>1649.56</v>
      </c>
      <c r="V2059" s="16">
        <f t="shared" ref="V2059:V2061" si="2971">T2059-U2059</f>
        <v>0</v>
      </c>
      <c r="W2059" s="16"/>
      <c r="X2059" s="17"/>
      <c r="Y2059" s="13"/>
      <c r="Z2059" s="13" t="s">
        <v>35</v>
      </c>
    </row>
    <row r="2060" spans="1:26" x14ac:dyDescent="0.25">
      <c r="A2060" s="11">
        <v>45346</v>
      </c>
      <c r="B2060" s="12" t="s">
        <v>4749</v>
      </c>
      <c r="C2060" s="12" t="s">
        <v>4750</v>
      </c>
      <c r="D2060" s="12" t="s">
        <v>100</v>
      </c>
      <c r="E2060" s="12" t="s">
        <v>29</v>
      </c>
      <c r="F2060" s="12">
        <v>726</v>
      </c>
      <c r="G2060" s="13" t="s">
        <v>101</v>
      </c>
      <c r="H2060" s="13" t="s">
        <v>31</v>
      </c>
      <c r="I2060" s="13" t="s">
        <v>69</v>
      </c>
      <c r="J2060" s="13" t="s">
        <v>70</v>
      </c>
      <c r="K2060" s="14">
        <v>34.18</v>
      </c>
      <c r="L2060" s="14">
        <v>25</v>
      </c>
      <c r="M2060" s="14">
        <f t="shared" si="2917"/>
        <v>1.3672</v>
      </c>
      <c r="N2060" s="14">
        <v>46</v>
      </c>
      <c r="O2060" s="14" t="s">
        <v>34</v>
      </c>
      <c r="P2060" s="14"/>
      <c r="Q2060" s="15">
        <f t="shared" si="2967"/>
        <v>1572.28</v>
      </c>
      <c r="R2060" s="16">
        <v>0</v>
      </c>
      <c r="S2060" s="16">
        <f t="shared" si="2968"/>
        <v>0</v>
      </c>
      <c r="T2060" s="16">
        <f t="shared" si="2969"/>
        <v>1572.28</v>
      </c>
      <c r="U2060" s="16">
        <f t="shared" si="2970"/>
        <v>1572.28</v>
      </c>
      <c r="V2060" s="16">
        <f t="shared" si="2971"/>
        <v>0</v>
      </c>
      <c r="W2060" s="17"/>
      <c r="X2060" s="17"/>
      <c r="Y2060" s="13"/>
      <c r="Z2060" s="13" t="s">
        <v>35</v>
      </c>
    </row>
    <row r="2061" spans="1:26" x14ac:dyDescent="0.25">
      <c r="A2061" s="11">
        <v>45346</v>
      </c>
      <c r="B2061" s="12" t="s">
        <v>3709</v>
      </c>
      <c r="C2061" s="12" t="s">
        <v>4751</v>
      </c>
      <c r="D2061" s="12" t="s">
        <v>233</v>
      </c>
      <c r="E2061" s="12" t="s">
        <v>29</v>
      </c>
      <c r="F2061" s="12" t="s">
        <v>774</v>
      </c>
      <c r="G2061" s="13" t="s">
        <v>46</v>
      </c>
      <c r="H2061" s="13" t="s">
        <v>31</v>
      </c>
      <c r="I2061" s="13" t="s">
        <v>58</v>
      </c>
      <c r="J2061" s="13" t="s">
        <v>59</v>
      </c>
      <c r="K2061" s="14">
        <v>6.96</v>
      </c>
      <c r="L2061" s="14">
        <v>4</v>
      </c>
      <c r="M2061" s="14">
        <f t="shared" si="2917"/>
        <v>1.74</v>
      </c>
      <c r="N2061" s="14">
        <v>45</v>
      </c>
      <c r="O2061" s="14" t="s">
        <v>34</v>
      </c>
      <c r="P2061" s="14"/>
      <c r="Q2061" s="16">
        <f>(+K2061*N2061)-P2061</f>
        <v>313.2</v>
      </c>
      <c r="R2061" s="16">
        <v>0</v>
      </c>
      <c r="S2061" s="16">
        <f t="shared" ref="S2061" si="2972">+K2061*R2061</f>
        <v>0</v>
      </c>
      <c r="T2061" s="16">
        <f>+Q2061-S2061</f>
        <v>313.2</v>
      </c>
      <c r="U2061" s="16">
        <f t="shared" ref="U2061" si="2973">+T2061*0</f>
        <v>0</v>
      </c>
      <c r="V2061" s="16">
        <f t="shared" si="2971"/>
        <v>313.2</v>
      </c>
      <c r="W2061" s="16"/>
      <c r="X2061" s="17"/>
      <c r="Y2061" s="13"/>
      <c r="Z2061" s="13" t="s">
        <v>35</v>
      </c>
    </row>
    <row r="2062" spans="1:26" x14ac:dyDescent="0.25">
      <c r="A2062" s="11">
        <v>45346</v>
      </c>
      <c r="B2062" s="12" t="s">
        <v>4752</v>
      </c>
      <c r="C2062" s="12" t="s">
        <v>4753</v>
      </c>
      <c r="D2062" s="12" t="s">
        <v>353</v>
      </c>
      <c r="E2062" s="12" t="s">
        <v>29</v>
      </c>
      <c r="F2062" s="12">
        <v>643</v>
      </c>
      <c r="G2062" s="13" t="s">
        <v>101</v>
      </c>
      <c r="H2062" s="13" t="s">
        <v>31</v>
      </c>
      <c r="I2062" s="13" t="s">
        <v>40</v>
      </c>
      <c r="J2062" s="13" t="s">
        <v>41</v>
      </c>
      <c r="K2062" s="14">
        <v>32.64</v>
      </c>
      <c r="L2062" s="14">
        <v>25</v>
      </c>
      <c r="M2062" s="14">
        <f t="shared" si="2917"/>
        <v>1.3056000000000001</v>
      </c>
      <c r="N2062" s="14">
        <v>45</v>
      </c>
      <c r="O2062" s="14" t="s">
        <v>34</v>
      </c>
      <c r="P2062" s="14"/>
      <c r="Q2062" s="15">
        <f>K2062*N2062</f>
        <v>1468.8</v>
      </c>
      <c r="R2062" s="16">
        <v>0</v>
      </c>
      <c r="S2062" s="16">
        <f>K2062*R2062</f>
        <v>0</v>
      </c>
      <c r="T2062" s="16">
        <f>Q2062-S2062</f>
        <v>1468.8</v>
      </c>
      <c r="U2062" s="16">
        <f>T2062*1</f>
        <v>1468.8</v>
      </c>
      <c r="V2062" s="16">
        <f>T2062-U2062</f>
        <v>0</v>
      </c>
      <c r="W2062" s="17"/>
      <c r="X2062" s="17"/>
      <c r="Y2062" s="13"/>
      <c r="Z2062" s="13" t="s">
        <v>35</v>
      </c>
    </row>
    <row r="2063" spans="1:26" x14ac:dyDescent="0.25">
      <c r="A2063" s="11">
        <v>45346</v>
      </c>
      <c r="B2063" s="12" t="s">
        <v>4754</v>
      </c>
      <c r="C2063" s="12" t="s">
        <v>4755</v>
      </c>
      <c r="D2063" s="12" t="s">
        <v>2681</v>
      </c>
      <c r="E2063" s="12" t="s">
        <v>29</v>
      </c>
      <c r="F2063" s="12" t="s">
        <v>774</v>
      </c>
      <c r="G2063" s="13" t="s">
        <v>46</v>
      </c>
      <c r="H2063" s="13" t="s">
        <v>93</v>
      </c>
      <c r="I2063" s="13" t="s">
        <v>93</v>
      </c>
      <c r="J2063" s="13" t="s">
        <v>94</v>
      </c>
      <c r="K2063" s="14">
        <v>11.56</v>
      </c>
      <c r="L2063" s="14">
        <v>7</v>
      </c>
      <c r="M2063" s="14">
        <f t="shared" si="2917"/>
        <v>1.6514285714285715</v>
      </c>
      <c r="N2063" s="14">
        <v>15</v>
      </c>
      <c r="O2063" s="14" t="s">
        <v>34</v>
      </c>
      <c r="P2063" s="14"/>
      <c r="Q2063" s="15">
        <f t="shared" ref="Q2063" si="2974">+K2063*N2063</f>
        <v>173.4</v>
      </c>
      <c r="R2063" s="16">
        <v>0</v>
      </c>
      <c r="S2063" s="16">
        <f t="shared" ref="S2063" si="2975">+K2063*R2063</f>
        <v>0</v>
      </c>
      <c r="T2063" s="16">
        <f t="shared" ref="T2063" si="2976">+Q2063-S2063</f>
        <v>173.4</v>
      </c>
      <c r="U2063" s="16">
        <f>+T2063*0</f>
        <v>0</v>
      </c>
      <c r="V2063" s="16">
        <f>+T2063-U2063</f>
        <v>173.4</v>
      </c>
      <c r="W2063" s="16"/>
      <c r="X2063" s="17"/>
      <c r="Y2063" s="13"/>
      <c r="Z2063" s="13" t="s">
        <v>35</v>
      </c>
    </row>
    <row r="2064" spans="1:26" x14ac:dyDescent="0.25">
      <c r="A2064" s="11">
        <v>45346</v>
      </c>
      <c r="B2064" s="12" t="s">
        <v>4756</v>
      </c>
      <c r="C2064" s="12" t="s">
        <v>4757</v>
      </c>
      <c r="D2064" s="12" t="s">
        <v>462</v>
      </c>
      <c r="E2064" s="12" t="s">
        <v>29</v>
      </c>
      <c r="F2064" s="12" t="s">
        <v>414</v>
      </c>
      <c r="G2064" s="13" t="s">
        <v>1038</v>
      </c>
      <c r="H2064" s="13" t="s">
        <v>47</v>
      </c>
      <c r="I2064" s="13" t="s">
        <v>48</v>
      </c>
      <c r="J2064" s="13" t="s">
        <v>49</v>
      </c>
      <c r="K2064" s="14">
        <v>17.64</v>
      </c>
      <c r="L2064" s="14">
        <v>11</v>
      </c>
      <c r="M2064" s="14">
        <f t="shared" si="2917"/>
        <v>1.6036363636363637</v>
      </c>
      <c r="N2064" s="14">
        <v>30</v>
      </c>
      <c r="O2064" s="14"/>
      <c r="P2064" s="14"/>
      <c r="Q2064" s="15">
        <f t="shared" ref="Q2064:Q2066" si="2977">K2064*N2064</f>
        <v>529.20000000000005</v>
      </c>
      <c r="R2064" s="16">
        <v>0</v>
      </c>
      <c r="S2064" s="16">
        <f t="shared" ref="S2064:S2066" si="2978">K2064*R2064</f>
        <v>0</v>
      </c>
      <c r="T2064" s="16">
        <f t="shared" ref="T2064:T2067" si="2979">Q2064-S2064</f>
        <v>529.20000000000005</v>
      </c>
      <c r="U2064" s="16">
        <f t="shared" ref="U2064:U2066" si="2980">T2064*0</f>
        <v>0</v>
      </c>
      <c r="V2064" s="16">
        <f t="shared" ref="V2064:V2067" si="2981">T2064-U2064</f>
        <v>529.20000000000005</v>
      </c>
      <c r="W2064" s="16"/>
      <c r="X2064" s="17"/>
      <c r="Y2064" s="13"/>
      <c r="Z2064" s="13" t="s">
        <v>35</v>
      </c>
    </row>
    <row r="2065" spans="1:26" x14ac:dyDescent="0.25">
      <c r="A2065" s="11">
        <v>45346</v>
      </c>
      <c r="B2065" s="12" t="s">
        <v>4758</v>
      </c>
      <c r="C2065" s="12" t="s">
        <v>4759</v>
      </c>
      <c r="D2065" s="12" t="s">
        <v>4666</v>
      </c>
      <c r="E2065" s="12" t="s">
        <v>29</v>
      </c>
      <c r="F2065" s="12" t="s">
        <v>414</v>
      </c>
      <c r="G2065" s="13" t="s">
        <v>1038</v>
      </c>
      <c r="H2065" s="13" t="s">
        <v>47</v>
      </c>
      <c r="I2065" s="13" t="s">
        <v>48</v>
      </c>
      <c r="J2065" s="13" t="s">
        <v>49</v>
      </c>
      <c r="K2065" s="14">
        <v>19.16</v>
      </c>
      <c r="L2065" s="14">
        <v>12</v>
      </c>
      <c r="M2065" s="14">
        <f t="shared" si="2917"/>
        <v>1.5966666666666667</v>
      </c>
      <c r="N2065" s="14">
        <v>30</v>
      </c>
      <c r="O2065" s="14"/>
      <c r="P2065" s="14"/>
      <c r="Q2065" s="15">
        <f t="shared" si="2977"/>
        <v>574.79999999999995</v>
      </c>
      <c r="R2065" s="16">
        <v>0</v>
      </c>
      <c r="S2065" s="16">
        <f t="shared" si="2978"/>
        <v>0</v>
      </c>
      <c r="T2065" s="16">
        <f t="shared" si="2979"/>
        <v>574.79999999999995</v>
      </c>
      <c r="U2065" s="16">
        <f t="shared" si="2980"/>
        <v>0</v>
      </c>
      <c r="V2065" s="16">
        <f t="shared" si="2981"/>
        <v>574.79999999999995</v>
      </c>
      <c r="W2065" s="16"/>
      <c r="X2065" s="17"/>
      <c r="Y2065" s="13"/>
      <c r="Z2065" s="13" t="s">
        <v>35</v>
      </c>
    </row>
    <row r="2066" spans="1:26" x14ac:dyDescent="0.25">
      <c r="A2066" s="11">
        <v>45346</v>
      </c>
      <c r="B2066" s="12" t="s">
        <v>4760</v>
      </c>
      <c r="C2066" s="12" t="s">
        <v>4761</v>
      </c>
      <c r="D2066" s="12" t="s">
        <v>117</v>
      </c>
      <c r="E2066" s="12" t="s">
        <v>29</v>
      </c>
      <c r="F2066" s="12" t="s">
        <v>414</v>
      </c>
      <c r="G2066" s="13" t="s">
        <v>1038</v>
      </c>
      <c r="H2066" s="13" t="s">
        <v>47</v>
      </c>
      <c r="I2066" s="13" t="s">
        <v>48</v>
      </c>
      <c r="J2066" s="13" t="s">
        <v>49</v>
      </c>
      <c r="K2066" s="14">
        <v>35.24</v>
      </c>
      <c r="L2066" s="14">
        <v>22</v>
      </c>
      <c r="M2066" s="14">
        <f t="shared" si="2917"/>
        <v>1.6018181818181818</v>
      </c>
      <c r="N2066" s="14">
        <v>30</v>
      </c>
      <c r="O2066" s="14"/>
      <c r="P2066" s="14"/>
      <c r="Q2066" s="15">
        <f t="shared" si="2977"/>
        <v>1057.2</v>
      </c>
      <c r="R2066" s="16">
        <v>0</v>
      </c>
      <c r="S2066" s="16">
        <f t="shared" si="2978"/>
        <v>0</v>
      </c>
      <c r="T2066" s="16">
        <f t="shared" si="2979"/>
        <v>1057.2</v>
      </c>
      <c r="U2066" s="16">
        <f t="shared" si="2980"/>
        <v>0</v>
      </c>
      <c r="V2066" s="16">
        <f t="shared" si="2981"/>
        <v>1057.2</v>
      </c>
      <c r="W2066" s="16"/>
      <c r="X2066" s="17"/>
      <c r="Y2066" s="13"/>
      <c r="Z2066" s="13" t="s">
        <v>35</v>
      </c>
    </row>
    <row r="2067" spans="1:26" x14ac:dyDescent="0.25">
      <c r="A2067" s="11">
        <v>45346</v>
      </c>
      <c r="B2067" s="12" t="s">
        <v>4762</v>
      </c>
      <c r="C2067" s="12" t="s">
        <v>4763</v>
      </c>
      <c r="D2067" s="12" t="s">
        <v>394</v>
      </c>
      <c r="E2067" s="12" t="s">
        <v>29</v>
      </c>
      <c r="F2067" s="12">
        <v>6846</v>
      </c>
      <c r="G2067" s="13" t="s">
        <v>101</v>
      </c>
      <c r="H2067" s="13" t="s">
        <v>31</v>
      </c>
      <c r="I2067" s="13" t="s">
        <v>69</v>
      </c>
      <c r="J2067" s="13" t="s">
        <v>70</v>
      </c>
      <c r="K2067" s="14">
        <v>34.840000000000003</v>
      </c>
      <c r="L2067" s="14">
        <v>25</v>
      </c>
      <c r="M2067" s="14">
        <f t="shared" si="2917"/>
        <v>1.3936000000000002</v>
      </c>
      <c r="N2067" s="14">
        <v>46</v>
      </c>
      <c r="O2067" s="14" t="s">
        <v>34</v>
      </c>
      <c r="P2067" s="14"/>
      <c r="Q2067" s="15">
        <f>K2067*N2067</f>
        <v>1602.64</v>
      </c>
      <c r="R2067" s="16">
        <v>0</v>
      </c>
      <c r="S2067" s="16">
        <f>K2067*R2067</f>
        <v>0</v>
      </c>
      <c r="T2067" s="16">
        <f t="shared" si="2979"/>
        <v>1602.64</v>
      </c>
      <c r="U2067" s="16">
        <f t="shared" ref="U2067" si="2982">T2067*1</f>
        <v>1602.64</v>
      </c>
      <c r="V2067" s="16">
        <f t="shared" si="2981"/>
        <v>0</v>
      </c>
      <c r="W2067" s="16"/>
      <c r="X2067" s="17"/>
      <c r="Y2067" s="13"/>
      <c r="Z2067" s="13" t="s">
        <v>35</v>
      </c>
    </row>
    <row r="2068" spans="1:26" x14ac:dyDescent="0.25">
      <c r="A2068" s="11">
        <v>45346</v>
      </c>
      <c r="B2068" s="12" t="s">
        <v>4764</v>
      </c>
      <c r="C2068" s="12" t="s">
        <v>4765</v>
      </c>
      <c r="D2068" s="12" t="s">
        <v>208</v>
      </c>
      <c r="E2068" s="12" t="s">
        <v>29</v>
      </c>
      <c r="F2068" s="12"/>
      <c r="G2068" s="13" t="s">
        <v>63</v>
      </c>
      <c r="H2068" s="13" t="s">
        <v>31</v>
      </c>
      <c r="I2068" s="13" t="s">
        <v>40</v>
      </c>
      <c r="J2068" s="13" t="s">
        <v>41</v>
      </c>
      <c r="K2068" s="14">
        <v>42.02</v>
      </c>
      <c r="L2068" s="14">
        <v>29</v>
      </c>
      <c r="M2068" s="14">
        <f t="shared" si="2917"/>
        <v>1.4489655172413793</v>
      </c>
      <c r="N2068" s="14">
        <v>90</v>
      </c>
      <c r="O2068" s="14" t="s">
        <v>34</v>
      </c>
      <c r="P2068" s="14"/>
      <c r="Q2068" s="15">
        <f>+K2068*N2068</f>
        <v>3781.8</v>
      </c>
      <c r="R2068" s="16">
        <v>43</v>
      </c>
      <c r="S2068" s="16">
        <f>+K2068*R2068</f>
        <v>1806.8600000000001</v>
      </c>
      <c r="T2068" s="16">
        <f>+Q2068-S2068</f>
        <v>1974.94</v>
      </c>
      <c r="U2068" s="16">
        <f t="shared" ref="U2068" si="2983">+T2068*1</f>
        <v>1974.94</v>
      </c>
      <c r="V2068" s="16">
        <f t="shared" ref="V2068" si="2984">+T2068-U2068</f>
        <v>0</v>
      </c>
      <c r="W2068" s="17">
        <f>+K2068*40</f>
        <v>1680.8000000000002</v>
      </c>
      <c r="X2068" s="17"/>
      <c r="Y2068" s="13" t="s">
        <v>57</v>
      </c>
      <c r="Z2068" s="13" t="s">
        <v>65</v>
      </c>
    </row>
    <row r="2069" spans="1:26" x14ac:dyDescent="0.25">
      <c r="A2069" s="11">
        <v>45346</v>
      </c>
      <c r="B2069" s="12" t="s">
        <v>4766</v>
      </c>
      <c r="C2069" s="12" t="s">
        <v>4767</v>
      </c>
      <c r="D2069" s="12" t="s">
        <v>2681</v>
      </c>
      <c r="E2069" s="12" t="s">
        <v>29</v>
      </c>
      <c r="F2069" s="12" t="s">
        <v>774</v>
      </c>
      <c r="G2069" s="13" t="s">
        <v>46</v>
      </c>
      <c r="H2069" s="13" t="s">
        <v>93</v>
      </c>
      <c r="I2069" s="13" t="s">
        <v>93</v>
      </c>
      <c r="J2069" s="13" t="s">
        <v>94</v>
      </c>
      <c r="K2069" s="14">
        <v>11.7</v>
      </c>
      <c r="L2069" s="14">
        <v>8</v>
      </c>
      <c r="M2069" s="14">
        <f t="shared" si="2917"/>
        <v>1.4624999999999999</v>
      </c>
      <c r="N2069" s="14">
        <v>15</v>
      </c>
      <c r="O2069" s="14" t="s">
        <v>34</v>
      </c>
      <c r="P2069" s="14"/>
      <c r="Q2069" s="15">
        <f t="shared" ref="Q2069" si="2985">+K2069*N2069</f>
        <v>175.5</v>
      </c>
      <c r="R2069" s="16">
        <v>0</v>
      </c>
      <c r="S2069" s="16">
        <f t="shared" ref="S2069" si="2986">+K2069*R2069</f>
        <v>0</v>
      </c>
      <c r="T2069" s="16">
        <f t="shared" ref="T2069" si="2987">+Q2069-S2069</f>
        <v>175.5</v>
      </c>
      <c r="U2069" s="16">
        <f>+T2069*0</f>
        <v>0</v>
      </c>
      <c r="V2069" s="16">
        <f>+T2069-U2069</f>
        <v>175.5</v>
      </c>
      <c r="W2069" s="16"/>
      <c r="X2069" s="17"/>
      <c r="Y2069" s="13"/>
      <c r="Z2069" s="13" t="s">
        <v>35</v>
      </c>
    </row>
    <row r="2070" spans="1:26" x14ac:dyDescent="0.25">
      <c r="A2070" s="11">
        <v>45346</v>
      </c>
      <c r="B2070" s="12" t="s">
        <v>4768</v>
      </c>
      <c r="C2070" s="12" t="s">
        <v>4769</v>
      </c>
      <c r="D2070" s="12" t="s">
        <v>462</v>
      </c>
      <c r="E2070" s="12" t="s">
        <v>29</v>
      </c>
      <c r="F2070" s="12" t="s">
        <v>414</v>
      </c>
      <c r="G2070" s="13" t="s">
        <v>1038</v>
      </c>
      <c r="H2070" s="13" t="s">
        <v>47</v>
      </c>
      <c r="I2070" s="13" t="s">
        <v>48</v>
      </c>
      <c r="J2070" s="13" t="s">
        <v>49</v>
      </c>
      <c r="K2070" s="14">
        <v>18.260000000000002</v>
      </c>
      <c r="L2070" s="14">
        <v>12</v>
      </c>
      <c r="M2070" s="14">
        <f t="shared" si="2917"/>
        <v>1.5216666666666667</v>
      </c>
      <c r="N2070" s="14">
        <v>30</v>
      </c>
      <c r="O2070" s="14"/>
      <c r="P2070" s="14"/>
      <c r="Q2070" s="15">
        <f t="shared" ref="Q2070:Q2071" si="2988">K2070*N2070</f>
        <v>547.80000000000007</v>
      </c>
      <c r="R2070" s="16">
        <v>0</v>
      </c>
      <c r="S2070" s="16">
        <f t="shared" ref="S2070:S2071" si="2989">K2070*R2070</f>
        <v>0</v>
      </c>
      <c r="T2070" s="16">
        <f t="shared" ref="T2070:T2071" si="2990">Q2070-S2070</f>
        <v>547.80000000000007</v>
      </c>
      <c r="U2070" s="16">
        <f t="shared" ref="U2070:U2071" si="2991">T2070*0</f>
        <v>0</v>
      </c>
      <c r="V2070" s="16">
        <f t="shared" ref="V2070:V2072" si="2992">T2070-U2070</f>
        <v>547.80000000000007</v>
      </c>
      <c r="W2070" s="16"/>
      <c r="X2070" s="17"/>
      <c r="Y2070" s="13"/>
      <c r="Z2070" s="13" t="s">
        <v>35</v>
      </c>
    </row>
    <row r="2071" spans="1:26" x14ac:dyDescent="0.25">
      <c r="A2071" s="11">
        <v>45346</v>
      </c>
      <c r="B2071" s="12" t="s">
        <v>4770</v>
      </c>
      <c r="C2071" s="12" t="s">
        <v>4771</v>
      </c>
      <c r="D2071" s="12" t="s">
        <v>4666</v>
      </c>
      <c r="E2071" s="12" t="s">
        <v>29</v>
      </c>
      <c r="F2071" s="12" t="s">
        <v>414</v>
      </c>
      <c r="G2071" s="13" t="s">
        <v>1038</v>
      </c>
      <c r="H2071" s="13" t="s">
        <v>47</v>
      </c>
      <c r="I2071" s="13" t="s">
        <v>48</v>
      </c>
      <c r="J2071" s="13" t="s">
        <v>49</v>
      </c>
      <c r="K2071" s="14">
        <v>19.100000000000001</v>
      </c>
      <c r="L2071" s="14">
        <v>12</v>
      </c>
      <c r="M2071" s="14">
        <f t="shared" si="2917"/>
        <v>1.5916666666666668</v>
      </c>
      <c r="N2071" s="14">
        <v>30</v>
      </c>
      <c r="O2071" s="14"/>
      <c r="P2071" s="14"/>
      <c r="Q2071" s="15">
        <f t="shared" si="2988"/>
        <v>573</v>
      </c>
      <c r="R2071" s="16">
        <v>0</v>
      </c>
      <c r="S2071" s="16">
        <f t="shared" si="2989"/>
        <v>0</v>
      </c>
      <c r="T2071" s="16">
        <f t="shared" si="2990"/>
        <v>573</v>
      </c>
      <c r="U2071" s="16">
        <f t="shared" si="2991"/>
        <v>0</v>
      </c>
      <c r="V2071" s="16">
        <f t="shared" si="2992"/>
        <v>573</v>
      </c>
      <c r="W2071" s="17"/>
      <c r="X2071" s="17"/>
      <c r="Y2071" s="13"/>
      <c r="Z2071" s="13" t="s">
        <v>35</v>
      </c>
    </row>
    <row r="2072" spans="1:26" x14ac:dyDescent="0.25">
      <c r="A2072" s="11">
        <v>45346</v>
      </c>
      <c r="B2072" s="12" t="s">
        <v>4772</v>
      </c>
      <c r="C2072" s="12" t="s">
        <v>4773</v>
      </c>
      <c r="D2072" s="12" t="s">
        <v>413</v>
      </c>
      <c r="E2072" s="12" t="s">
        <v>1527</v>
      </c>
      <c r="F2072" s="12" t="s">
        <v>774</v>
      </c>
      <c r="G2072" s="13" t="s">
        <v>46</v>
      </c>
      <c r="H2072" s="13" t="s">
        <v>31</v>
      </c>
      <c r="I2072" s="13" t="s">
        <v>58</v>
      </c>
      <c r="J2072" s="13" t="s">
        <v>59</v>
      </c>
      <c r="K2072" s="14">
        <v>38.5</v>
      </c>
      <c r="L2072" s="14">
        <v>24</v>
      </c>
      <c r="M2072" s="14">
        <f t="shared" si="2917"/>
        <v>1.6041666666666667</v>
      </c>
      <c r="N2072" s="14">
        <v>45</v>
      </c>
      <c r="O2072" s="14" t="s">
        <v>34</v>
      </c>
      <c r="P2072" s="14">
        <v>50</v>
      </c>
      <c r="Q2072" s="16">
        <f>(+K2072*N2072)-P2072</f>
        <v>1682.5</v>
      </c>
      <c r="R2072" s="16">
        <v>0</v>
      </c>
      <c r="S2072" s="16">
        <f t="shared" ref="S2072" si="2993">+K2072*R2072</f>
        <v>0</v>
      </c>
      <c r="T2072" s="16">
        <f>+Q2072-S2072</f>
        <v>1682.5</v>
      </c>
      <c r="U2072" s="16">
        <f t="shared" ref="U2072" si="2994">+T2072*0</f>
        <v>0</v>
      </c>
      <c r="V2072" s="16">
        <f t="shared" si="2992"/>
        <v>1682.5</v>
      </c>
      <c r="W2072" s="16"/>
      <c r="X2072" s="17"/>
      <c r="Y2072" s="13"/>
      <c r="Z2072" s="13" t="s">
        <v>35</v>
      </c>
    </row>
    <row r="2073" spans="1:26" x14ac:dyDescent="0.25">
      <c r="A2073" s="11">
        <v>45346</v>
      </c>
      <c r="B2073" s="12" t="s">
        <v>4774</v>
      </c>
      <c r="C2073" s="12" t="s">
        <v>4775</v>
      </c>
      <c r="D2073" s="12" t="s">
        <v>2140</v>
      </c>
      <c r="E2073" s="12" t="s">
        <v>29</v>
      </c>
      <c r="F2073" s="12" t="s">
        <v>414</v>
      </c>
      <c r="G2073" s="13" t="s">
        <v>1038</v>
      </c>
      <c r="H2073" s="13" t="s">
        <v>47</v>
      </c>
      <c r="I2073" s="13" t="s">
        <v>48</v>
      </c>
      <c r="J2073" s="13" t="s">
        <v>49</v>
      </c>
      <c r="K2073" s="14">
        <v>45.5</v>
      </c>
      <c r="L2073" s="14">
        <v>26</v>
      </c>
      <c r="M2073" s="14">
        <f t="shared" si="2917"/>
        <v>1.75</v>
      </c>
      <c r="N2073" s="14">
        <v>30</v>
      </c>
      <c r="O2073" s="14"/>
      <c r="P2073" s="14"/>
      <c r="Q2073" s="15">
        <f>K2073*N2073</f>
        <v>1365</v>
      </c>
      <c r="R2073" s="16">
        <v>0</v>
      </c>
      <c r="S2073" s="16">
        <f>K2073*R2073</f>
        <v>0</v>
      </c>
      <c r="T2073" s="16">
        <f>Q2073-S2073</f>
        <v>1365</v>
      </c>
      <c r="U2073" s="16">
        <f>T2073*0</f>
        <v>0</v>
      </c>
      <c r="V2073" s="16">
        <f>T2073-U2073</f>
        <v>1365</v>
      </c>
      <c r="W2073" s="16"/>
      <c r="X2073" s="17"/>
      <c r="Y2073" s="13"/>
      <c r="Z2073" s="13" t="s">
        <v>35</v>
      </c>
    </row>
    <row r="2074" spans="1:26" x14ac:dyDescent="0.25">
      <c r="A2074" s="11">
        <v>45346</v>
      </c>
      <c r="B2074" s="12" t="s">
        <v>4776</v>
      </c>
      <c r="C2074" s="12" t="s">
        <v>4777</v>
      </c>
      <c r="D2074" s="12" t="s">
        <v>1848</v>
      </c>
      <c r="E2074" s="12" t="s">
        <v>29</v>
      </c>
      <c r="F2074" s="12">
        <v>2499</v>
      </c>
      <c r="G2074" s="13" t="s">
        <v>101</v>
      </c>
      <c r="H2074" s="13" t="s">
        <v>31</v>
      </c>
      <c r="I2074" s="13" t="s">
        <v>40</v>
      </c>
      <c r="J2074" s="13" t="s">
        <v>41</v>
      </c>
      <c r="K2074" s="14">
        <v>34.64</v>
      </c>
      <c r="L2074" s="14">
        <v>25</v>
      </c>
      <c r="M2074" s="14">
        <f t="shared" si="2917"/>
        <v>1.3855999999999999</v>
      </c>
      <c r="N2074" s="14">
        <v>45</v>
      </c>
      <c r="O2074" s="14" t="s">
        <v>34</v>
      </c>
      <c r="P2074" s="14"/>
      <c r="Q2074" s="15">
        <f t="shared" ref="Q2074:Q2075" si="2995">K2074*N2074</f>
        <v>1558.8</v>
      </c>
      <c r="R2074" s="16">
        <v>0</v>
      </c>
      <c r="S2074" s="16">
        <f t="shared" ref="S2074:S2075" si="2996">K2074*R2074</f>
        <v>0</v>
      </c>
      <c r="T2074" s="16">
        <f t="shared" ref="T2074:T2075" si="2997">Q2074-S2074</f>
        <v>1558.8</v>
      </c>
      <c r="U2074" s="16">
        <f t="shared" ref="U2074:U2075" si="2998">T2074*1</f>
        <v>1558.8</v>
      </c>
      <c r="V2074" s="16">
        <f t="shared" ref="V2074:V2075" si="2999">T2074-U2074</f>
        <v>0</v>
      </c>
      <c r="W2074" s="16"/>
      <c r="X2074" s="17"/>
      <c r="Y2074" s="13"/>
      <c r="Z2074" s="13" t="s">
        <v>35</v>
      </c>
    </row>
    <row r="2075" spans="1:26" x14ac:dyDescent="0.25">
      <c r="A2075" s="11">
        <v>45346</v>
      </c>
      <c r="B2075" s="12" t="s">
        <v>4778</v>
      </c>
      <c r="C2075" s="12" t="s">
        <v>4779</v>
      </c>
      <c r="D2075" s="12" t="s">
        <v>100</v>
      </c>
      <c r="E2075" s="12" t="s">
        <v>29</v>
      </c>
      <c r="F2075" s="12">
        <v>727</v>
      </c>
      <c r="G2075" s="13" t="s">
        <v>101</v>
      </c>
      <c r="H2075" s="13" t="s">
        <v>31</v>
      </c>
      <c r="I2075" s="13" t="s">
        <v>40</v>
      </c>
      <c r="J2075" s="13" t="s">
        <v>41</v>
      </c>
      <c r="K2075" s="14">
        <v>35.4</v>
      </c>
      <c r="L2075" s="14">
        <v>25</v>
      </c>
      <c r="M2075" s="14">
        <f t="shared" si="2917"/>
        <v>1.4159999999999999</v>
      </c>
      <c r="N2075" s="14">
        <v>45</v>
      </c>
      <c r="O2075" s="14" t="s">
        <v>34</v>
      </c>
      <c r="P2075" s="14"/>
      <c r="Q2075" s="15">
        <f t="shared" si="2995"/>
        <v>1593</v>
      </c>
      <c r="R2075" s="16">
        <v>0</v>
      </c>
      <c r="S2075" s="16">
        <f t="shared" si="2996"/>
        <v>0</v>
      </c>
      <c r="T2075" s="16">
        <f t="shared" si="2997"/>
        <v>1593</v>
      </c>
      <c r="U2075" s="16">
        <f t="shared" si="2998"/>
        <v>1593</v>
      </c>
      <c r="V2075" s="16">
        <f t="shared" si="2999"/>
        <v>0</v>
      </c>
      <c r="W2075" s="17"/>
      <c r="X2075" s="17"/>
      <c r="Y2075" s="13"/>
      <c r="Z2075" s="13" t="s">
        <v>35</v>
      </c>
    </row>
    <row r="2076" spans="1:26" x14ac:dyDescent="0.25">
      <c r="A2076" s="11">
        <v>45346</v>
      </c>
      <c r="B2076" s="12" t="s">
        <v>4780</v>
      </c>
      <c r="C2076" s="12" t="s">
        <v>4781</v>
      </c>
      <c r="D2076" s="12" t="s">
        <v>2145</v>
      </c>
      <c r="E2076" s="12" t="s">
        <v>29</v>
      </c>
      <c r="F2076" s="12" t="s">
        <v>414</v>
      </c>
      <c r="G2076" s="13" t="s">
        <v>1038</v>
      </c>
      <c r="H2076" s="13" t="s">
        <v>47</v>
      </c>
      <c r="I2076" s="13" t="s">
        <v>48</v>
      </c>
      <c r="J2076" s="13" t="s">
        <v>49</v>
      </c>
      <c r="K2076" s="14">
        <v>43.3</v>
      </c>
      <c r="L2076" s="14">
        <v>25</v>
      </c>
      <c r="M2076" s="14">
        <f t="shared" si="2917"/>
        <v>1.732</v>
      </c>
      <c r="N2076" s="14">
        <v>30</v>
      </c>
      <c r="O2076" s="14"/>
      <c r="P2076" s="14"/>
      <c r="Q2076" s="15">
        <f>K2076*N2076</f>
        <v>1299</v>
      </c>
      <c r="R2076" s="16">
        <v>0</v>
      </c>
      <c r="S2076" s="16">
        <f>K2076*R2076</f>
        <v>0</v>
      </c>
      <c r="T2076" s="16">
        <f>Q2076-S2076</f>
        <v>1299</v>
      </c>
      <c r="U2076" s="16">
        <f>T2076*0</f>
        <v>0</v>
      </c>
      <c r="V2076" s="16">
        <f>T2076-U2076</f>
        <v>1299</v>
      </c>
      <c r="W2076" s="16"/>
      <c r="X2076" s="17"/>
      <c r="Y2076" s="13"/>
      <c r="Z2076" s="13" t="s">
        <v>35</v>
      </c>
    </row>
    <row r="2077" spans="1:26" x14ac:dyDescent="0.25">
      <c r="A2077" s="11">
        <v>45346</v>
      </c>
      <c r="B2077" s="12" t="s">
        <v>4782</v>
      </c>
      <c r="C2077" s="12" t="s">
        <v>4783</v>
      </c>
      <c r="D2077" s="12" t="s">
        <v>2681</v>
      </c>
      <c r="E2077" s="12" t="s">
        <v>29</v>
      </c>
      <c r="F2077" s="12" t="s">
        <v>774</v>
      </c>
      <c r="G2077" s="13" t="s">
        <v>46</v>
      </c>
      <c r="H2077" s="13" t="s">
        <v>93</v>
      </c>
      <c r="I2077" s="13" t="s">
        <v>93</v>
      </c>
      <c r="J2077" s="13" t="s">
        <v>94</v>
      </c>
      <c r="K2077" s="14">
        <v>11.5</v>
      </c>
      <c r="L2077" s="14">
        <v>7</v>
      </c>
      <c r="M2077" s="14">
        <f t="shared" si="2917"/>
        <v>1.6428571428571428</v>
      </c>
      <c r="N2077" s="14">
        <v>15</v>
      </c>
      <c r="O2077" s="14" t="s">
        <v>34</v>
      </c>
      <c r="P2077" s="14"/>
      <c r="Q2077" s="15">
        <f t="shared" ref="Q2077" si="3000">+K2077*N2077</f>
        <v>172.5</v>
      </c>
      <c r="R2077" s="16">
        <v>0</v>
      </c>
      <c r="S2077" s="16">
        <f t="shared" ref="S2077" si="3001">+K2077*R2077</f>
        <v>0</v>
      </c>
      <c r="T2077" s="16">
        <f t="shared" ref="T2077" si="3002">+Q2077-S2077</f>
        <v>172.5</v>
      </c>
      <c r="U2077" s="16">
        <f>+T2077*0</f>
        <v>0</v>
      </c>
      <c r="V2077" s="16">
        <f>+T2077-U2077</f>
        <v>172.5</v>
      </c>
      <c r="W2077" s="17"/>
      <c r="X2077" s="17"/>
      <c r="Y2077" s="13"/>
      <c r="Z2077" s="13" t="s">
        <v>35</v>
      </c>
    </row>
    <row r="2078" spans="1:26" x14ac:dyDescent="0.25">
      <c r="A2078" s="11">
        <v>45346</v>
      </c>
      <c r="B2078" s="12" t="s">
        <v>4784</v>
      </c>
      <c r="C2078" s="12" t="s">
        <v>4785</v>
      </c>
      <c r="D2078" s="12" t="s">
        <v>2140</v>
      </c>
      <c r="E2078" s="12" t="s">
        <v>29</v>
      </c>
      <c r="F2078" s="12" t="s">
        <v>414</v>
      </c>
      <c r="G2078" s="13" t="s">
        <v>1038</v>
      </c>
      <c r="H2078" s="13" t="s">
        <v>47</v>
      </c>
      <c r="I2078" s="13" t="s">
        <v>48</v>
      </c>
      <c r="J2078" s="13" t="s">
        <v>49</v>
      </c>
      <c r="K2078" s="14">
        <v>46.48</v>
      </c>
      <c r="L2078" s="14">
        <v>28</v>
      </c>
      <c r="M2078" s="14">
        <f t="shared" si="2917"/>
        <v>1.66</v>
      </c>
      <c r="N2078" s="14">
        <v>30</v>
      </c>
      <c r="O2078" s="14"/>
      <c r="P2078" s="14"/>
      <c r="Q2078" s="15">
        <f>K2078*N2078</f>
        <v>1394.3999999999999</v>
      </c>
      <c r="R2078" s="16">
        <v>0</v>
      </c>
      <c r="S2078" s="16">
        <f>K2078*R2078</f>
        <v>0</v>
      </c>
      <c r="T2078" s="16">
        <f>Q2078-S2078</f>
        <v>1394.3999999999999</v>
      </c>
      <c r="U2078" s="16">
        <f>T2078*0</f>
        <v>0</v>
      </c>
      <c r="V2078" s="16">
        <f>T2078-U2078</f>
        <v>1394.3999999999999</v>
      </c>
      <c r="W2078" s="16"/>
      <c r="X2078" s="17"/>
      <c r="Y2078" s="13"/>
      <c r="Z2078" s="13" t="s">
        <v>35</v>
      </c>
    </row>
    <row r="2079" spans="1:26" x14ac:dyDescent="0.25">
      <c r="A2079" s="11">
        <v>45346</v>
      </c>
      <c r="B2079" s="12" t="s">
        <v>4786</v>
      </c>
      <c r="C2079" s="12" t="s">
        <v>4787</v>
      </c>
      <c r="D2079" s="12" t="s">
        <v>4708</v>
      </c>
      <c r="E2079" s="12" t="s">
        <v>29</v>
      </c>
      <c r="F2079" s="12">
        <v>73990</v>
      </c>
      <c r="G2079" s="13" t="s">
        <v>39</v>
      </c>
      <c r="H2079" s="13" t="s">
        <v>31</v>
      </c>
      <c r="I2079" s="13" t="s">
        <v>69</v>
      </c>
      <c r="J2079" s="13" t="s">
        <v>70</v>
      </c>
      <c r="K2079" s="14">
        <v>38.64</v>
      </c>
      <c r="L2079" s="14">
        <v>25</v>
      </c>
      <c r="M2079" s="14">
        <f t="shared" si="2917"/>
        <v>1.5456000000000001</v>
      </c>
      <c r="N2079" s="14" t="s">
        <v>34</v>
      </c>
      <c r="O2079" s="14">
        <v>70</v>
      </c>
      <c r="P2079" s="14"/>
      <c r="Q2079" s="15">
        <f>+L2079*O2079</f>
        <v>1750</v>
      </c>
      <c r="R2079" s="16">
        <v>0</v>
      </c>
      <c r="S2079" s="16">
        <f>+L2079*R2079</f>
        <v>0</v>
      </c>
      <c r="T2079" s="16">
        <f>+Q2079-S2079</f>
        <v>1750</v>
      </c>
      <c r="U2079" s="16">
        <f>+T2079*0.75</f>
        <v>1312.5</v>
      </c>
      <c r="V2079" s="16">
        <f t="shared" ref="V2079" si="3003">+T2079-U2079</f>
        <v>437.5</v>
      </c>
      <c r="W2079" s="17"/>
      <c r="X2079" s="17"/>
      <c r="Y2079" s="13"/>
      <c r="Z2079" s="13" t="s">
        <v>35</v>
      </c>
    </row>
    <row r="2080" spans="1:26" x14ac:dyDescent="0.25">
      <c r="A2080" s="11">
        <v>45346</v>
      </c>
      <c r="B2080" s="12" t="s">
        <v>4788</v>
      </c>
      <c r="C2080" s="12" t="s">
        <v>4789</v>
      </c>
      <c r="D2080" s="12" t="s">
        <v>3503</v>
      </c>
      <c r="E2080" s="12" t="s">
        <v>111</v>
      </c>
      <c r="F2080" s="12" t="s">
        <v>774</v>
      </c>
      <c r="G2080" s="13" t="s">
        <v>46</v>
      </c>
      <c r="H2080" s="13" t="s">
        <v>31</v>
      </c>
      <c r="I2080" s="13" t="s">
        <v>58</v>
      </c>
      <c r="J2080" s="13" t="s">
        <v>59</v>
      </c>
      <c r="K2080" s="14">
        <v>15.88</v>
      </c>
      <c r="L2080" s="14">
        <v>10</v>
      </c>
      <c r="M2080" s="14">
        <f t="shared" si="2917"/>
        <v>1.5880000000000001</v>
      </c>
      <c r="N2080" s="14">
        <v>45</v>
      </c>
      <c r="O2080" s="14" t="s">
        <v>34</v>
      </c>
      <c r="P2080" s="14">
        <v>15</v>
      </c>
      <c r="Q2080" s="16">
        <f>(+K2080*N2080)-P2080</f>
        <v>699.6</v>
      </c>
      <c r="R2080" s="16">
        <v>0</v>
      </c>
      <c r="S2080" s="16">
        <f t="shared" ref="S2080" si="3004">+K2080*R2080</f>
        <v>0</v>
      </c>
      <c r="T2080" s="16">
        <f>+Q2080-S2080</f>
        <v>699.6</v>
      </c>
      <c r="U2080" s="16">
        <f t="shared" ref="U2080" si="3005">+T2080*0</f>
        <v>0</v>
      </c>
      <c r="V2080" s="16">
        <f t="shared" ref="V2080" si="3006">T2080-U2080</f>
        <v>699.6</v>
      </c>
      <c r="W2080" s="16"/>
      <c r="X2080" s="17"/>
      <c r="Y2080" s="13"/>
      <c r="Z2080" s="13" t="s">
        <v>35</v>
      </c>
    </row>
    <row r="2081" spans="1:26" x14ac:dyDescent="0.25">
      <c r="A2081" s="11">
        <v>45346</v>
      </c>
      <c r="B2081" s="12" t="s">
        <v>4790</v>
      </c>
      <c r="C2081" s="12" t="s">
        <v>4791</v>
      </c>
      <c r="D2081" s="12" t="s">
        <v>2145</v>
      </c>
      <c r="E2081" s="12" t="s">
        <v>29</v>
      </c>
      <c r="F2081" s="12" t="s">
        <v>414</v>
      </c>
      <c r="G2081" s="13" t="s">
        <v>1038</v>
      </c>
      <c r="H2081" s="13" t="s">
        <v>47</v>
      </c>
      <c r="I2081" s="13" t="s">
        <v>48</v>
      </c>
      <c r="J2081" s="13" t="s">
        <v>49</v>
      </c>
      <c r="K2081" s="14">
        <v>45.3</v>
      </c>
      <c r="L2081" s="14">
        <v>26</v>
      </c>
      <c r="M2081" s="14">
        <f t="shared" si="2917"/>
        <v>1.7423076923076921</v>
      </c>
      <c r="N2081" s="14">
        <v>30</v>
      </c>
      <c r="O2081" s="14"/>
      <c r="P2081" s="14"/>
      <c r="Q2081" s="15">
        <f>K2081*N2081</f>
        <v>1359</v>
      </c>
      <c r="R2081" s="16">
        <v>0</v>
      </c>
      <c r="S2081" s="16">
        <f>K2081*R2081</f>
        <v>0</v>
      </c>
      <c r="T2081" s="16">
        <f>Q2081-S2081</f>
        <v>1359</v>
      </c>
      <c r="U2081" s="16">
        <f>T2081*0</f>
        <v>0</v>
      </c>
      <c r="V2081" s="16">
        <f>T2081-U2081</f>
        <v>1359</v>
      </c>
      <c r="W2081" s="16"/>
      <c r="X2081" s="17"/>
      <c r="Y2081" s="13"/>
      <c r="Z2081" s="13" t="s">
        <v>35</v>
      </c>
    </row>
    <row r="2082" spans="1:26" x14ac:dyDescent="0.25">
      <c r="A2082" s="11">
        <v>45346</v>
      </c>
      <c r="B2082" s="12" t="s">
        <v>4792</v>
      </c>
      <c r="C2082" s="12" t="s">
        <v>4793</v>
      </c>
      <c r="D2082" s="12" t="s">
        <v>3696</v>
      </c>
      <c r="E2082" s="12" t="s">
        <v>29</v>
      </c>
      <c r="F2082" s="12">
        <v>83257</v>
      </c>
      <c r="G2082" s="13" t="s">
        <v>39</v>
      </c>
      <c r="H2082" s="13" t="s">
        <v>31</v>
      </c>
      <c r="I2082" s="13" t="s">
        <v>40</v>
      </c>
      <c r="J2082" s="13" t="s">
        <v>41</v>
      </c>
      <c r="K2082" s="14">
        <v>38.06</v>
      </c>
      <c r="L2082" s="14">
        <v>25</v>
      </c>
      <c r="M2082" s="14">
        <f t="shared" si="2917"/>
        <v>1.5224000000000002</v>
      </c>
      <c r="N2082" s="14" t="s">
        <v>34</v>
      </c>
      <c r="O2082" s="14">
        <v>68</v>
      </c>
      <c r="P2082" s="14"/>
      <c r="Q2082" s="15">
        <f>+L2082*O2082</f>
        <v>1700</v>
      </c>
      <c r="R2082" s="16">
        <v>0</v>
      </c>
      <c r="S2082" s="16">
        <f>+L2082*R2082</f>
        <v>0</v>
      </c>
      <c r="T2082" s="16">
        <f>+Q2082-S2082</f>
        <v>1700</v>
      </c>
      <c r="U2082" s="16">
        <f>+T2082*0.75</f>
        <v>1275</v>
      </c>
      <c r="V2082" s="16">
        <f t="shared" ref="V2082" si="3007">+T2082-U2082</f>
        <v>425</v>
      </c>
      <c r="W2082" s="17"/>
      <c r="X2082" s="17"/>
      <c r="Y2082" s="13"/>
      <c r="Z2082" s="13" t="s">
        <v>35</v>
      </c>
    </row>
    <row r="2083" spans="1:26" x14ac:dyDescent="0.25">
      <c r="A2083" s="11">
        <v>45346</v>
      </c>
      <c r="B2083" s="12" t="s">
        <v>4794</v>
      </c>
      <c r="C2083" s="12" t="s">
        <v>4795</v>
      </c>
      <c r="D2083" s="12" t="s">
        <v>2681</v>
      </c>
      <c r="E2083" s="12" t="s">
        <v>29</v>
      </c>
      <c r="F2083" s="12" t="s">
        <v>774</v>
      </c>
      <c r="G2083" s="13" t="s">
        <v>46</v>
      </c>
      <c r="H2083" s="13" t="s">
        <v>93</v>
      </c>
      <c r="I2083" s="13" t="s">
        <v>93</v>
      </c>
      <c r="J2083" s="13" t="s">
        <v>94</v>
      </c>
      <c r="K2083" s="14">
        <v>11.68</v>
      </c>
      <c r="L2083" s="14">
        <v>8</v>
      </c>
      <c r="M2083" s="14">
        <f t="shared" si="2917"/>
        <v>1.46</v>
      </c>
      <c r="N2083" s="14">
        <v>15</v>
      </c>
      <c r="O2083" s="14" t="s">
        <v>34</v>
      </c>
      <c r="P2083" s="14"/>
      <c r="Q2083" s="15">
        <f t="shared" ref="Q2083" si="3008">+K2083*N2083</f>
        <v>175.2</v>
      </c>
      <c r="R2083" s="16">
        <v>0</v>
      </c>
      <c r="S2083" s="16">
        <f t="shared" ref="S2083" si="3009">+K2083*R2083</f>
        <v>0</v>
      </c>
      <c r="T2083" s="16">
        <f t="shared" ref="T2083" si="3010">+Q2083-S2083</f>
        <v>175.2</v>
      </c>
      <c r="U2083" s="16">
        <f>+T2083*0</f>
        <v>0</v>
      </c>
      <c r="V2083" s="16">
        <f>+T2083-U2083</f>
        <v>175.2</v>
      </c>
      <c r="W2083" s="16"/>
      <c r="X2083" s="17"/>
      <c r="Y2083" s="13"/>
      <c r="Z2083" s="13" t="s">
        <v>35</v>
      </c>
    </row>
    <row r="2084" spans="1:26" x14ac:dyDescent="0.25">
      <c r="A2084" s="11">
        <v>45346</v>
      </c>
      <c r="B2084" s="12" t="s">
        <v>4796</v>
      </c>
      <c r="C2084" s="12" t="s">
        <v>4797</v>
      </c>
      <c r="D2084" s="12" t="s">
        <v>2140</v>
      </c>
      <c r="E2084" s="12" t="s">
        <v>29</v>
      </c>
      <c r="F2084" s="12" t="s">
        <v>414</v>
      </c>
      <c r="G2084" s="13" t="s">
        <v>1038</v>
      </c>
      <c r="H2084" s="13" t="s">
        <v>47</v>
      </c>
      <c r="I2084" s="13" t="s">
        <v>48</v>
      </c>
      <c r="J2084" s="13" t="s">
        <v>49</v>
      </c>
      <c r="K2084" s="14">
        <v>45.98</v>
      </c>
      <c r="L2084" s="14">
        <v>27</v>
      </c>
      <c r="M2084" s="14">
        <f t="shared" si="2917"/>
        <v>1.7029629629629628</v>
      </c>
      <c r="N2084" s="14">
        <v>30</v>
      </c>
      <c r="O2084" s="14"/>
      <c r="P2084" s="14"/>
      <c r="Q2084" s="15">
        <f>K2084*N2084</f>
        <v>1379.3999999999999</v>
      </c>
      <c r="R2084" s="16">
        <v>0</v>
      </c>
      <c r="S2084" s="16">
        <f>K2084*R2084</f>
        <v>0</v>
      </c>
      <c r="T2084" s="16">
        <f>Q2084-S2084</f>
        <v>1379.3999999999999</v>
      </c>
      <c r="U2084" s="16">
        <f>T2084*0</f>
        <v>0</v>
      </c>
      <c r="V2084" s="16">
        <f>T2084-U2084</f>
        <v>1379.3999999999999</v>
      </c>
      <c r="W2084" s="16"/>
      <c r="X2084" s="17"/>
      <c r="Y2084" s="13"/>
      <c r="Z2084" s="13" t="s">
        <v>35</v>
      </c>
    </row>
    <row r="2085" spans="1:26" x14ac:dyDescent="0.25">
      <c r="A2085" s="11">
        <v>45346</v>
      </c>
      <c r="B2085" s="12" t="s">
        <v>4798</v>
      </c>
      <c r="C2085" s="12" t="s">
        <v>4799</v>
      </c>
      <c r="D2085" s="12" t="s">
        <v>4705</v>
      </c>
      <c r="E2085" s="12" t="s">
        <v>29</v>
      </c>
      <c r="F2085" s="12">
        <v>83156</v>
      </c>
      <c r="G2085" s="13" t="s">
        <v>39</v>
      </c>
      <c r="H2085" s="13" t="s">
        <v>31</v>
      </c>
      <c r="I2085" s="13" t="s">
        <v>40</v>
      </c>
      <c r="J2085" s="13" t="s">
        <v>41</v>
      </c>
      <c r="K2085" s="14">
        <v>38.299999999999997</v>
      </c>
      <c r="L2085" s="14">
        <v>25</v>
      </c>
      <c r="M2085" s="14">
        <f t="shared" si="2917"/>
        <v>1.5319999999999998</v>
      </c>
      <c r="N2085" s="14" t="s">
        <v>34</v>
      </c>
      <c r="O2085" s="14">
        <v>68</v>
      </c>
      <c r="P2085" s="14"/>
      <c r="Q2085" s="15">
        <f t="shared" ref="Q2085:Q2086" si="3011">+L2085*O2085</f>
        <v>1700</v>
      </c>
      <c r="R2085" s="16">
        <v>0</v>
      </c>
      <c r="S2085" s="16">
        <f t="shared" ref="S2085:S2086" si="3012">+L2085*R2085</f>
        <v>0</v>
      </c>
      <c r="T2085" s="16">
        <f t="shared" ref="T2085:T2086" si="3013">+Q2085-S2085</f>
        <v>1700</v>
      </c>
      <c r="U2085" s="16">
        <f t="shared" ref="U2085:U2086" si="3014">+T2085*0.75</f>
        <v>1275</v>
      </c>
      <c r="V2085" s="16">
        <f t="shared" ref="V2085:V2086" si="3015">+T2085-U2085</f>
        <v>425</v>
      </c>
      <c r="W2085" s="16"/>
      <c r="X2085" s="17"/>
      <c r="Y2085" s="13"/>
      <c r="Z2085" s="13" t="s">
        <v>35</v>
      </c>
    </row>
    <row r="2086" spans="1:26" x14ac:dyDescent="0.25">
      <c r="A2086" s="11">
        <v>45346</v>
      </c>
      <c r="B2086" s="12" t="s">
        <v>4800</v>
      </c>
      <c r="C2086" s="12" t="s">
        <v>4801</v>
      </c>
      <c r="D2086" s="12" t="s">
        <v>38</v>
      </c>
      <c r="E2086" s="12" t="s">
        <v>29</v>
      </c>
      <c r="F2086" s="12">
        <v>83409</v>
      </c>
      <c r="G2086" s="13" t="s">
        <v>39</v>
      </c>
      <c r="H2086" s="13" t="s">
        <v>31</v>
      </c>
      <c r="I2086" s="13" t="s">
        <v>40</v>
      </c>
      <c r="J2086" s="13" t="s">
        <v>41</v>
      </c>
      <c r="K2086" s="14">
        <v>38.520000000000003</v>
      </c>
      <c r="L2086" s="14">
        <v>25</v>
      </c>
      <c r="M2086" s="14">
        <f t="shared" si="2917"/>
        <v>1.5408000000000002</v>
      </c>
      <c r="N2086" s="14" t="s">
        <v>34</v>
      </c>
      <c r="O2086" s="14">
        <v>68</v>
      </c>
      <c r="P2086" s="14"/>
      <c r="Q2086" s="15">
        <f t="shared" si="3011"/>
        <v>1700</v>
      </c>
      <c r="R2086" s="16">
        <v>0</v>
      </c>
      <c r="S2086" s="16">
        <f t="shared" si="3012"/>
        <v>0</v>
      </c>
      <c r="T2086" s="16">
        <f t="shared" si="3013"/>
        <v>1700</v>
      </c>
      <c r="U2086" s="16">
        <f t="shared" si="3014"/>
        <v>1275</v>
      </c>
      <c r="V2086" s="16">
        <f t="shared" si="3015"/>
        <v>425</v>
      </c>
      <c r="W2086" s="16"/>
      <c r="X2086" s="17"/>
      <c r="Y2086" s="13"/>
      <c r="Z2086" s="13" t="s">
        <v>35</v>
      </c>
    </row>
    <row r="2087" spans="1:26" x14ac:dyDescent="0.25">
      <c r="A2087" s="11">
        <v>45347</v>
      </c>
      <c r="B2087" s="12" t="s">
        <v>4802</v>
      </c>
      <c r="C2087" s="12" t="s">
        <v>29</v>
      </c>
      <c r="D2087" s="12" t="s">
        <v>2140</v>
      </c>
      <c r="E2087" s="12" t="s">
        <v>29</v>
      </c>
      <c r="F2087" s="12" t="s">
        <v>414</v>
      </c>
      <c r="G2087" s="13" t="s">
        <v>1038</v>
      </c>
      <c r="H2087" s="13" t="s">
        <v>47</v>
      </c>
      <c r="I2087" s="13" t="s">
        <v>48</v>
      </c>
      <c r="J2087" s="13" t="s">
        <v>49</v>
      </c>
      <c r="K2087" s="14">
        <v>46.82</v>
      </c>
      <c r="L2087" s="14">
        <v>28</v>
      </c>
      <c r="M2087" s="14">
        <f t="shared" si="2917"/>
        <v>1.6721428571428572</v>
      </c>
      <c r="N2087" s="14">
        <v>30</v>
      </c>
      <c r="O2087" s="14"/>
      <c r="P2087" s="14"/>
      <c r="Q2087" s="15">
        <f t="shared" ref="Q2087:Q2103" si="3016">K2087*N2087</f>
        <v>1404.6</v>
      </c>
      <c r="R2087" s="16">
        <v>0</v>
      </c>
      <c r="S2087" s="16">
        <f t="shared" ref="S2087:S2103" si="3017">K2087*R2087</f>
        <v>0</v>
      </c>
      <c r="T2087" s="16">
        <f t="shared" ref="T2087:T2103" si="3018">Q2087-S2087</f>
        <v>1404.6</v>
      </c>
      <c r="U2087" s="16">
        <f t="shared" ref="U2087:U2101" si="3019">T2087*0</f>
        <v>0</v>
      </c>
      <c r="V2087" s="16">
        <f t="shared" ref="V2087:V2103" si="3020">T2087-U2087</f>
        <v>1404.6</v>
      </c>
      <c r="W2087" s="16"/>
      <c r="X2087" s="17"/>
      <c r="Y2087" s="13"/>
      <c r="Z2087" s="13" t="s">
        <v>35</v>
      </c>
    </row>
    <row r="2088" spans="1:26" x14ac:dyDescent="0.25">
      <c r="A2088" s="11">
        <v>45347</v>
      </c>
      <c r="B2088" s="12" t="s">
        <v>4803</v>
      </c>
      <c r="C2088" s="12" t="s">
        <v>29</v>
      </c>
      <c r="D2088" s="12" t="s">
        <v>2145</v>
      </c>
      <c r="E2088" s="12" t="s">
        <v>29</v>
      </c>
      <c r="F2088" s="12" t="s">
        <v>414</v>
      </c>
      <c r="G2088" s="13" t="s">
        <v>1038</v>
      </c>
      <c r="H2088" s="13" t="s">
        <v>47</v>
      </c>
      <c r="I2088" s="13" t="s">
        <v>48</v>
      </c>
      <c r="J2088" s="13" t="s">
        <v>49</v>
      </c>
      <c r="K2088" s="14">
        <v>46.22</v>
      </c>
      <c r="L2088" s="14">
        <v>28</v>
      </c>
      <c r="M2088" s="14">
        <f t="shared" si="2917"/>
        <v>1.6507142857142856</v>
      </c>
      <c r="N2088" s="14">
        <v>30</v>
      </c>
      <c r="O2088" s="14"/>
      <c r="P2088" s="14"/>
      <c r="Q2088" s="15">
        <f t="shared" si="3016"/>
        <v>1386.6</v>
      </c>
      <c r="R2088" s="16">
        <v>0</v>
      </c>
      <c r="S2088" s="16">
        <f t="shared" si="3017"/>
        <v>0</v>
      </c>
      <c r="T2088" s="16">
        <f t="shared" si="3018"/>
        <v>1386.6</v>
      </c>
      <c r="U2088" s="16">
        <f t="shared" si="3019"/>
        <v>0</v>
      </c>
      <c r="V2088" s="16">
        <f t="shared" si="3020"/>
        <v>1386.6</v>
      </c>
      <c r="W2088" s="16"/>
      <c r="X2088" s="17"/>
      <c r="Y2088" s="13"/>
      <c r="Z2088" s="13" t="s">
        <v>35</v>
      </c>
    </row>
    <row r="2089" spans="1:26" x14ac:dyDescent="0.25">
      <c r="A2089" s="11">
        <v>45347</v>
      </c>
      <c r="B2089" s="12" t="s">
        <v>4804</v>
      </c>
      <c r="C2089" s="12" t="s">
        <v>29</v>
      </c>
      <c r="D2089" s="12" t="s">
        <v>117</v>
      </c>
      <c r="E2089" s="12" t="s">
        <v>29</v>
      </c>
      <c r="F2089" s="12" t="s">
        <v>414</v>
      </c>
      <c r="G2089" s="13" t="s">
        <v>1038</v>
      </c>
      <c r="H2089" s="13" t="s">
        <v>47</v>
      </c>
      <c r="I2089" s="13" t="s">
        <v>48</v>
      </c>
      <c r="J2089" s="13" t="s">
        <v>49</v>
      </c>
      <c r="K2089" s="14">
        <v>39.94</v>
      </c>
      <c r="L2089" s="14">
        <v>27</v>
      </c>
      <c r="M2089" s="14">
        <f t="shared" si="2917"/>
        <v>1.4792592592592593</v>
      </c>
      <c r="N2089" s="14">
        <v>30</v>
      </c>
      <c r="O2089" s="14"/>
      <c r="P2089" s="14"/>
      <c r="Q2089" s="15">
        <f t="shared" si="3016"/>
        <v>1198.1999999999998</v>
      </c>
      <c r="R2089" s="16">
        <v>0</v>
      </c>
      <c r="S2089" s="16">
        <f t="shared" si="3017"/>
        <v>0</v>
      </c>
      <c r="T2089" s="16">
        <f t="shared" si="3018"/>
        <v>1198.1999999999998</v>
      </c>
      <c r="U2089" s="16">
        <f t="shared" si="3019"/>
        <v>0</v>
      </c>
      <c r="V2089" s="16">
        <f t="shared" si="3020"/>
        <v>1198.1999999999998</v>
      </c>
      <c r="W2089" s="16"/>
      <c r="X2089" s="17"/>
      <c r="Y2089" s="13"/>
      <c r="Z2089" s="13" t="s">
        <v>35</v>
      </c>
    </row>
    <row r="2090" spans="1:26" x14ac:dyDescent="0.25">
      <c r="A2090" s="11">
        <v>45347</v>
      </c>
      <c r="B2090" s="12" t="s">
        <v>4805</v>
      </c>
      <c r="C2090" s="12" t="s">
        <v>29</v>
      </c>
      <c r="D2090" s="12" t="s">
        <v>462</v>
      </c>
      <c r="E2090" s="12" t="s">
        <v>29</v>
      </c>
      <c r="F2090" s="12" t="s">
        <v>414</v>
      </c>
      <c r="G2090" s="13" t="s">
        <v>1038</v>
      </c>
      <c r="H2090" s="13" t="s">
        <v>47</v>
      </c>
      <c r="I2090" s="13" t="s">
        <v>48</v>
      </c>
      <c r="J2090" s="13" t="s">
        <v>49</v>
      </c>
      <c r="K2090" s="14">
        <v>18.54</v>
      </c>
      <c r="L2090" s="14">
        <v>12</v>
      </c>
      <c r="M2090" s="14">
        <f t="shared" si="2917"/>
        <v>1.5449999999999999</v>
      </c>
      <c r="N2090" s="14">
        <v>30</v>
      </c>
      <c r="O2090" s="14"/>
      <c r="P2090" s="14"/>
      <c r="Q2090" s="15">
        <f t="shared" si="3016"/>
        <v>556.19999999999993</v>
      </c>
      <c r="R2090" s="16">
        <v>0</v>
      </c>
      <c r="S2090" s="16">
        <f t="shared" si="3017"/>
        <v>0</v>
      </c>
      <c r="T2090" s="16">
        <f t="shared" si="3018"/>
        <v>556.19999999999993</v>
      </c>
      <c r="U2090" s="16">
        <f t="shared" si="3019"/>
        <v>0</v>
      </c>
      <c r="V2090" s="16">
        <f t="shared" si="3020"/>
        <v>556.19999999999993</v>
      </c>
      <c r="W2090" s="16"/>
      <c r="X2090" s="17"/>
      <c r="Y2090" s="13"/>
      <c r="Z2090" s="13" t="s">
        <v>35</v>
      </c>
    </row>
    <row r="2091" spans="1:26" x14ac:dyDescent="0.25">
      <c r="A2091" s="11">
        <v>45347</v>
      </c>
      <c r="B2091" s="12" t="s">
        <v>4806</v>
      </c>
      <c r="C2091" s="12" t="s">
        <v>29</v>
      </c>
      <c r="D2091" s="12" t="s">
        <v>4666</v>
      </c>
      <c r="E2091" s="12" t="s">
        <v>29</v>
      </c>
      <c r="F2091" s="12" t="s">
        <v>414</v>
      </c>
      <c r="G2091" s="13" t="s">
        <v>1038</v>
      </c>
      <c r="H2091" s="13" t="s">
        <v>47</v>
      </c>
      <c r="I2091" s="13" t="s">
        <v>48</v>
      </c>
      <c r="J2091" s="13" t="s">
        <v>49</v>
      </c>
      <c r="K2091" s="14">
        <v>18.32</v>
      </c>
      <c r="L2091" s="14">
        <v>12</v>
      </c>
      <c r="M2091" s="14">
        <f t="shared" si="2917"/>
        <v>1.5266666666666666</v>
      </c>
      <c r="N2091" s="14">
        <v>30</v>
      </c>
      <c r="O2091" s="14"/>
      <c r="P2091" s="14"/>
      <c r="Q2091" s="15">
        <f t="shared" si="3016"/>
        <v>549.6</v>
      </c>
      <c r="R2091" s="16">
        <v>0</v>
      </c>
      <c r="S2091" s="16">
        <f t="shared" si="3017"/>
        <v>0</v>
      </c>
      <c r="T2091" s="16">
        <f t="shared" si="3018"/>
        <v>549.6</v>
      </c>
      <c r="U2091" s="16">
        <f t="shared" si="3019"/>
        <v>0</v>
      </c>
      <c r="V2091" s="16">
        <f t="shared" si="3020"/>
        <v>549.6</v>
      </c>
      <c r="W2091" s="16"/>
      <c r="X2091" s="17"/>
      <c r="Y2091" s="13"/>
      <c r="Z2091" s="13" t="s">
        <v>35</v>
      </c>
    </row>
    <row r="2092" spans="1:26" x14ac:dyDescent="0.25">
      <c r="A2092" s="11">
        <v>45347</v>
      </c>
      <c r="B2092" s="12" t="s">
        <v>4807</v>
      </c>
      <c r="C2092" s="12" t="s">
        <v>29</v>
      </c>
      <c r="D2092" s="12" t="s">
        <v>2140</v>
      </c>
      <c r="E2092" s="12" t="s">
        <v>29</v>
      </c>
      <c r="F2092" s="12" t="s">
        <v>414</v>
      </c>
      <c r="G2092" s="13" t="s">
        <v>1038</v>
      </c>
      <c r="H2092" s="13" t="s">
        <v>47</v>
      </c>
      <c r="I2092" s="13" t="s">
        <v>48</v>
      </c>
      <c r="J2092" s="13" t="s">
        <v>49</v>
      </c>
      <c r="K2092" s="14">
        <v>46.88</v>
      </c>
      <c r="L2092" s="14">
        <v>28</v>
      </c>
      <c r="M2092" s="14">
        <f t="shared" si="2917"/>
        <v>1.6742857142857144</v>
      </c>
      <c r="N2092" s="14">
        <v>30</v>
      </c>
      <c r="O2092" s="14"/>
      <c r="P2092" s="14"/>
      <c r="Q2092" s="15">
        <f t="shared" si="3016"/>
        <v>1406.4</v>
      </c>
      <c r="R2092" s="16">
        <v>0</v>
      </c>
      <c r="S2092" s="16">
        <f t="shared" si="3017"/>
        <v>0</v>
      </c>
      <c r="T2092" s="16">
        <f t="shared" si="3018"/>
        <v>1406.4</v>
      </c>
      <c r="U2092" s="16">
        <f t="shared" si="3019"/>
        <v>0</v>
      </c>
      <c r="V2092" s="16">
        <f t="shared" si="3020"/>
        <v>1406.4</v>
      </c>
      <c r="W2092" s="16"/>
      <c r="X2092" s="17"/>
      <c r="Y2092" s="13"/>
      <c r="Z2092" s="13" t="s">
        <v>35</v>
      </c>
    </row>
    <row r="2093" spans="1:26" x14ac:dyDescent="0.25">
      <c r="A2093" s="11">
        <v>45347</v>
      </c>
      <c r="B2093" s="12" t="s">
        <v>2034</v>
      </c>
      <c r="C2093" s="12" t="s">
        <v>29</v>
      </c>
      <c r="D2093" s="12" t="s">
        <v>2145</v>
      </c>
      <c r="E2093" s="12" t="s">
        <v>29</v>
      </c>
      <c r="F2093" s="12" t="s">
        <v>414</v>
      </c>
      <c r="G2093" s="13" t="s">
        <v>1038</v>
      </c>
      <c r="H2093" s="13" t="s">
        <v>47</v>
      </c>
      <c r="I2093" s="13" t="s">
        <v>48</v>
      </c>
      <c r="J2093" s="13" t="s">
        <v>49</v>
      </c>
      <c r="K2093" s="14">
        <v>45.22</v>
      </c>
      <c r="L2093" s="14">
        <v>28</v>
      </c>
      <c r="M2093" s="14">
        <f t="shared" si="2917"/>
        <v>1.615</v>
      </c>
      <c r="N2093" s="14">
        <v>30</v>
      </c>
      <c r="O2093" s="14"/>
      <c r="P2093" s="14"/>
      <c r="Q2093" s="15">
        <f t="shared" si="3016"/>
        <v>1356.6</v>
      </c>
      <c r="R2093" s="16">
        <v>0</v>
      </c>
      <c r="S2093" s="16">
        <f t="shared" si="3017"/>
        <v>0</v>
      </c>
      <c r="T2093" s="16">
        <f t="shared" si="3018"/>
        <v>1356.6</v>
      </c>
      <c r="U2093" s="16">
        <f t="shared" si="3019"/>
        <v>0</v>
      </c>
      <c r="V2093" s="16">
        <f t="shared" si="3020"/>
        <v>1356.6</v>
      </c>
      <c r="W2093" s="16"/>
      <c r="X2093" s="17"/>
      <c r="Y2093" s="13"/>
      <c r="Z2093" s="13" t="s">
        <v>35</v>
      </c>
    </row>
    <row r="2094" spans="1:26" x14ac:dyDescent="0.25">
      <c r="A2094" s="11">
        <v>45347</v>
      </c>
      <c r="B2094" s="12" t="s">
        <v>4808</v>
      </c>
      <c r="C2094" s="12" t="s">
        <v>29</v>
      </c>
      <c r="D2094" s="12" t="s">
        <v>117</v>
      </c>
      <c r="E2094" s="12" t="s">
        <v>29</v>
      </c>
      <c r="F2094" s="12" t="s">
        <v>414</v>
      </c>
      <c r="G2094" s="13" t="s">
        <v>1038</v>
      </c>
      <c r="H2094" s="13" t="s">
        <v>47</v>
      </c>
      <c r="I2094" s="13" t="s">
        <v>48</v>
      </c>
      <c r="J2094" s="13" t="s">
        <v>49</v>
      </c>
      <c r="K2094" s="14">
        <v>36.380000000000003</v>
      </c>
      <c r="L2094" s="14">
        <v>23</v>
      </c>
      <c r="M2094" s="14">
        <f t="shared" ref="M2094:M2157" si="3021">+K2094/L2094</f>
        <v>1.5817391304347828</v>
      </c>
      <c r="N2094" s="14">
        <v>30</v>
      </c>
      <c r="O2094" s="14"/>
      <c r="P2094" s="14"/>
      <c r="Q2094" s="15">
        <f t="shared" si="3016"/>
        <v>1091.4000000000001</v>
      </c>
      <c r="R2094" s="16">
        <v>0</v>
      </c>
      <c r="S2094" s="16">
        <f t="shared" si="3017"/>
        <v>0</v>
      </c>
      <c r="T2094" s="16">
        <f t="shared" si="3018"/>
        <v>1091.4000000000001</v>
      </c>
      <c r="U2094" s="16">
        <f t="shared" si="3019"/>
        <v>0</v>
      </c>
      <c r="V2094" s="16">
        <f t="shared" si="3020"/>
        <v>1091.4000000000001</v>
      </c>
      <c r="W2094" s="16"/>
      <c r="X2094" s="17"/>
      <c r="Y2094" s="13"/>
      <c r="Z2094" s="13" t="s">
        <v>35</v>
      </c>
    </row>
    <row r="2095" spans="1:26" x14ac:dyDescent="0.25">
      <c r="A2095" s="11">
        <v>45347</v>
      </c>
      <c r="B2095" s="12" t="s">
        <v>4809</v>
      </c>
      <c r="C2095" s="12" t="s">
        <v>29</v>
      </c>
      <c r="D2095" s="12" t="s">
        <v>462</v>
      </c>
      <c r="E2095" s="12" t="s">
        <v>29</v>
      </c>
      <c r="F2095" s="12" t="s">
        <v>414</v>
      </c>
      <c r="G2095" s="13" t="s">
        <v>1038</v>
      </c>
      <c r="H2095" s="13" t="s">
        <v>47</v>
      </c>
      <c r="I2095" s="13" t="s">
        <v>48</v>
      </c>
      <c r="J2095" s="13" t="s">
        <v>49</v>
      </c>
      <c r="K2095" s="14">
        <v>18.899999999999999</v>
      </c>
      <c r="L2095" s="14">
        <v>12</v>
      </c>
      <c r="M2095" s="14">
        <f t="shared" si="3021"/>
        <v>1.575</v>
      </c>
      <c r="N2095" s="14">
        <v>30</v>
      </c>
      <c r="O2095" s="14"/>
      <c r="P2095" s="14"/>
      <c r="Q2095" s="15">
        <f t="shared" si="3016"/>
        <v>567</v>
      </c>
      <c r="R2095" s="16">
        <v>0</v>
      </c>
      <c r="S2095" s="16">
        <f t="shared" si="3017"/>
        <v>0</v>
      </c>
      <c r="T2095" s="16">
        <f t="shared" si="3018"/>
        <v>567</v>
      </c>
      <c r="U2095" s="16">
        <f t="shared" si="3019"/>
        <v>0</v>
      </c>
      <c r="V2095" s="16">
        <f t="shared" si="3020"/>
        <v>567</v>
      </c>
      <c r="W2095" s="16"/>
      <c r="X2095" s="17"/>
      <c r="Y2095" s="13"/>
      <c r="Z2095" s="13" t="s">
        <v>35</v>
      </c>
    </row>
    <row r="2096" spans="1:26" x14ac:dyDescent="0.25">
      <c r="A2096" s="11">
        <v>45347</v>
      </c>
      <c r="B2096" s="12" t="s">
        <v>4810</v>
      </c>
      <c r="C2096" s="12" t="s">
        <v>29</v>
      </c>
      <c r="D2096" s="12" t="s">
        <v>4666</v>
      </c>
      <c r="E2096" s="12" t="s">
        <v>29</v>
      </c>
      <c r="F2096" s="12" t="s">
        <v>414</v>
      </c>
      <c r="G2096" s="13" t="s">
        <v>1038</v>
      </c>
      <c r="H2096" s="13" t="s">
        <v>47</v>
      </c>
      <c r="I2096" s="13" t="s">
        <v>48</v>
      </c>
      <c r="J2096" s="13" t="s">
        <v>49</v>
      </c>
      <c r="K2096" s="14">
        <v>19.3</v>
      </c>
      <c r="L2096" s="14">
        <v>12</v>
      </c>
      <c r="M2096" s="14">
        <f t="shared" si="3021"/>
        <v>1.6083333333333334</v>
      </c>
      <c r="N2096" s="14">
        <v>30</v>
      </c>
      <c r="O2096" s="14"/>
      <c r="P2096" s="14"/>
      <c r="Q2096" s="15">
        <f t="shared" si="3016"/>
        <v>579</v>
      </c>
      <c r="R2096" s="16">
        <v>0</v>
      </c>
      <c r="S2096" s="16">
        <f t="shared" si="3017"/>
        <v>0</v>
      </c>
      <c r="T2096" s="16">
        <f t="shared" si="3018"/>
        <v>579</v>
      </c>
      <c r="U2096" s="16">
        <f t="shared" si="3019"/>
        <v>0</v>
      </c>
      <c r="V2096" s="16">
        <f t="shared" si="3020"/>
        <v>579</v>
      </c>
      <c r="W2096" s="17"/>
      <c r="X2096" s="17"/>
      <c r="Y2096" s="13"/>
      <c r="Z2096" s="13" t="s">
        <v>35</v>
      </c>
    </row>
    <row r="2097" spans="1:26" x14ac:dyDescent="0.25">
      <c r="A2097" s="11">
        <v>45347</v>
      </c>
      <c r="B2097" s="12" t="s">
        <v>4811</v>
      </c>
      <c r="C2097" s="12" t="s">
        <v>29</v>
      </c>
      <c r="D2097" s="12" t="s">
        <v>2140</v>
      </c>
      <c r="E2097" s="12" t="s">
        <v>29</v>
      </c>
      <c r="F2097" s="12" t="s">
        <v>414</v>
      </c>
      <c r="G2097" s="13" t="s">
        <v>1038</v>
      </c>
      <c r="H2097" s="13" t="s">
        <v>47</v>
      </c>
      <c r="I2097" s="13" t="s">
        <v>48</v>
      </c>
      <c r="J2097" s="13" t="s">
        <v>49</v>
      </c>
      <c r="K2097" s="14">
        <v>42.74</v>
      </c>
      <c r="L2097" s="14">
        <v>25</v>
      </c>
      <c r="M2097" s="14">
        <f t="shared" si="3021"/>
        <v>1.7096</v>
      </c>
      <c r="N2097" s="14">
        <v>30</v>
      </c>
      <c r="O2097" s="14"/>
      <c r="P2097" s="14"/>
      <c r="Q2097" s="15">
        <f t="shared" si="3016"/>
        <v>1282.2</v>
      </c>
      <c r="R2097" s="16">
        <v>0</v>
      </c>
      <c r="S2097" s="16">
        <f t="shared" si="3017"/>
        <v>0</v>
      </c>
      <c r="T2097" s="16">
        <f t="shared" si="3018"/>
        <v>1282.2</v>
      </c>
      <c r="U2097" s="16">
        <f t="shared" si="3019"/>
        <v>0</v>
      </c>
      <c r="V2097" s="16">
        <f t="shared" si="3020"/>
        <v>1282.2</v>
      </c>
      <c r="W2097" s="16"/>
      <c r="X2097" s="17"/>
      <c r="Y2097" s="13"/>
      <c r="Z2097" s="13" t="s">
        <v>35</v>
      </c>
    </row>
    <row r="2098" spans="1:26" x14ac:dyDescent="0.25">
      <c r="A2098" s="11">
        <v>45347</v>
      </c>
      <c r="B2098" s="12" t="s">
        <v>4812</v>
      </c>
      <c r="C2098" s="12" t="s">
        <v>29</v>
      </c>
      <c r="D2098" s="12" t="s">
        <v>2145</v>
      </c>
      <c r="E2098" s="12" t="s">
        <v>29</v>
      </c>
      <c r="F2098" s="12" t="s">
        <v>414</v>
      </c>
      <c r="G2098" s="13" t="s">
        <v>1038</v>
      </c>
      <c r="H2098" s="13" t="s">
        <v>47</v>
      </c>
      <c r="I2098" s="13" t="s">
        <v>48</v>
      </c>
      <c r="J2098" s="13" t="s">
        <v>49</v>
      </c>
      <c r="K2098" s="14">
        <v>41.52</v>
      </c>
      <c r="L2098" s="14">
        <v>25</v>
      </c>
      <c r="M2098" s="14">
        <f t="shared" si="3021"/>
        <v>1.6608000000000001</v>
      </c>
      <c r="N2098" s="14">
        <v>30</v>
      </c>
      <c r="O2098" s="14"/>
      <c r="P2098" s="14"/>
      <c r="Q2098" s="15">
        <f t="shared" si="3016"/>
        <v>1245.6000000000001</v>
      </c>
      <c r="R2098" s="16">
        <v>0</v>
      </c>
      <c r="S2098" s="16">
        <f t="shared" si="3017"/>
        <v>0</v>
      </c>
      <c r="T2098" s="16">
        <f t="shared" si="3018"/>
        <v>1245.6000000000001</v>
      </c>
      <c r="U2098" s="16">
        <f t="shared" si="3019"/>
        <v>0</v>
      </c>
      <c r="V2098" s="16">
        <f t="shared" si="3020"/>
        <v>1245.6000000000001</v>
      </c>
      <c r="W2098" s="17"/>
      <c r="X2098" s="17"/>
      <c r="Y2098" s="13"/>
      <c r="Z2098" s="13" t="s">
        <v>35</v>
      </c>
    </row>
    <row r="2099" spans="1:26" x14ac:dyDescent="0.25">
      <c r="A2099" s="11">
        <v>45347</v>
      </c>
      <c r="B2099" s="12" t="s">
        <v>4813</v>
      </c>
      <c r="C2099" s="12" t="s">
        <v>29</v>
      </c>
      <c r="D2099" s="12" t="s">
        <v>117</v>
      </c>
      <c r="E2099" s="12" t="s">
        <v>29</v>
      </c>
      <c r="F2099" s="12" t="s">
        <v>414</v>
      </c>
      <c r="G2099" s="13" t="s">
        <v>1038</v>
      </c>
      <c r="H2099" s="13" t="s">
        <v>47</v>
      </c>
      <c r="I2099" s="13" t="s">
        <v>48</v>
      </c>
      <c r="J2099" s="13" t="s">
        <v>49</v>
      </c>
      <c r="K2099" s="14">
        <v>33.32</v>
      </c>
      <c r="L2099" s="14">
        <v>21</v>
      </c>
      <c r="M2099" s="14">
        <f t="shared" si="3021"/>
        <v>1.5866666666666667</v>
      </c>
      <c r="N2099" s="14">
        <v>30</v>
      </c>
      <c r="O2099" s="14"/>
      <c r="P2099" s="14"/>
      <c r="Q2099" s="15">
        <f t="shared" si="3016"/>
        <v>999.6</v>
      </c>
      <c r="R2099" s="16">
        <v>0</v>
      </c>
      <c r="S2099" s="16">
        <f t="shared" si="3017"/>
        <v>0</v>
      </c>
      <c r="T2099" s="16">
        <f t="shared" si="3018"/>
        <v>999.6</v>
      </c>
      <c r="U2099" s="16">
        <f t="shared" si="3019"/>
        <v>0</v>
      </c>
      <c r="V2099" s="16">
        <f t="shared" si="3020"/>
        <v>999.6</v>
      </c>
      <c r="W2099" s="17"/>
      <c r="X2099" s="17"/>
      <c r="Y2099" s="13"/>
      <c r="Z2099" s="13" t="s">
        <v>35</v>
      </c>
    </row>
    <row r="2100" spans="1:26" x14ac:dyDescent="0.25">
      <c r="A2100" s="11">
        <v>45347</v>
      </c>
      <c r="B2100" s="12" t="s">
        <v>4814</v>
      </c>
      <c r="C2100" s="12" t="s">
        <v>29</v>
      </c>
      <c r="D2100" s="12" t="s">
        <v>462</v>
      </c>
      <c r="E2100" s="12" t="s">
        <v>29</v>
      </c>
      <c r="F2100" s="12" t="s">
        <v>414</v>
      </c>
      <c r="G2100" s="13" t="s">
        <v>1038</v>
      </c>
      <c r="H2100" s="13" t="s">
        <v>47</v>
      </c>
      <c r="I2100" s="13" t="s">
        <v>48</v>
      </c>
      <c r="J2100" s="13" t="s">
        <v>49</v>
      </c>
      <c r="K2100" s="14">
        <v>16.64</v>
      </c>
      <c r="L2100" s="14">
        <v>11</v>
      </c>
      <c r="M2100" s="14">
        <f t="shared" si="3021"/>
        <v>1.5127272727272727</v>
      </c>
      <c r="N2100" s="14">
        <v>30</v>
      </c>
      <c r="O2100" s="14"/>
      <c r="P2100" s="14"/>
      <c r="Q2100" s="15">
        <f t="shared" si="3016"/>
        <v>499.20000000000005</v>
      </c>
      <c r="R2100" s="16">
        <v>0</v>
      </c>
      <c r="S2100" s="16">
        <f t="shared" si="3017"/>
        <v>0</v>
      </c>
      <c r="T2100" s="16">
        <f t="shared" si="3018"/>
        <v>499.20000000000005</v>
      </c>
      <c r="U2100" s="16">
        <f t="shared" si="3019"/>
        <v>0</v>
      </c>
      <c r="V2100" s="16">
        <f t="shared" si="3020"/>
        <v>499.20000000000005</v>
      </c>
      <c r="W2100" s="16"/>
      <c r="X2100" s="17"/>
      <c r="Y2100" s="13"/>
      <c r="Z2100" s="13" t="s">
        <v>35</v>
      </c>
    </row>
    <row r="2101" spans="1:26" x14ac:dyDescent="0.25">
      <c r="A2101" s="11">
        <v>45347</v>
      </c>
      <c r="B2101" s="12" t="s">
        <v>3804</v>
      </c>
      <c r="C2101" s="12" t="s">
        <v>29</v>
      </c>
      <c r="D2101" s="12" t="s">
        <v>4666</v>
      </c>
      <c r="E2101" s="12" t="s">
        <v>29</v>
      </c>
      <c r="F2101" s="12" t="s">
        <v>414</v>
      </c>
      <c r="G2101" s="13" t="s">
        <v>1038</v>
      </c>
      <c r="H2101" s="13" t="s">
        <v>47</v>
      </c>
      <c r="I2101" s="13" t="s">
        <v>48</v>
      </c>
      <c r="J2101" s="13" t="s">
        <v>49</v>
      </c>
      <c r="K2101" s="14">
        <v>16.920000000000002</v>
      </c>
      <c r="L2101" s="14">
        <v>11</v>
      </c>
      <c r="M2101" s="14">
        <f t="shared" si="3021"/>
        <v>1.5381818181818183</v>
      </c>
      <c r="N2101" s="14">
        <v>30</v>
      </c>
      <c r="O2101" s="14"/>
      <c r="P2101" s="14"/>
      <c r="Q2101" s="15">
        <f t="shared" si="3016"/>
        <v>507.6</v>
      </c>
      <c r="R2101" s="16">
        <v>0</v>
      </c>
      <c r="S2101" s="16">
        <f t="shared" si="3017"/>
        <v>0</v>
      </c>
      <c r="T2101" s="16">
        <f t="shared" si="3018"/>
        <v>507.6</v>
      </c>
      <c r="U2101" s="16">
        <f t="shared" si="3019"/>
        <v>0</v>
      </c>
      <c r="V2101" s="16">
        <f t="shared" si="3020"/>
        <v>507.6</v>
      </c>
      <c r="W2101" s="16"/>
      <c r="X2101" s="17"/>
      <c r="Y2101" s="13"/>
      <c r="Z2101" s="13" t="s">
        <v>35</v>
      </c>
    </row>
    <row r="2102" spans="1:26" x14ac:dyDescent="0.25">
      <c r="A2102" s="11">
        <v>45348</v>
      </c>
      <c r="B2102" s="12" t="s">
        <v>4815</v>
      </c>
      <c r="C2102" s="12" t="s">
        <v>4816</v>
      </c>
      <c r="D2102" s="12" t="s">
        <v>144</v>
      </c>
      <c r="E2102" s="12" t="s">
        <v>29</v>
      </c>
      <c r="F2102" s="12">
        <v>2259</v>
      </c>
      <c r="G2102" s="13" t="s">
        <v>145</v>
      </c>
      <c r="H2102" s="13" t="s">
        <v>31</v>
      </c>
      <c r="I2102" s="13" t="s">
        <v>40</v>
      </c>
      <c r="J2102" s="13" t="s">
        <v>41</v>
      </c>
      <c r="K2102" s="14">
        <v>38.36</v>
      </c>
      <c r="L2102" s="14">
        <v>25</v>
      </c>
      <c r="M2102" s="14">
        <f t="shared" si="3021"/>
        <v>1.5344</v>
      </c>
      <c r="N2102" s="14">
        <v>46</v>
      </c>
      <c r="O2102" s="14" t="s">
        <v>34</v>
      </c>
      <c r="P2102" s="14"/>
      <c r="Q2102" s="16">
        <f t="shared" si="3016"/>
        <v>1764.56</v>
      </c>
      <c r="R2102" s="16">
        <v>0</v>
      </c>
      <c r="S2102" s="16">
        <f t="shared" si="3017"/>
        <v>0</v>
      </c>
      <c r="T2102" s="16">
        <f t="shared" si="3018"/>
        <v>1764.56</v>
      </c>
      <c r="U2102" s="16">
        <f t="shared" ref="U2102:U2103" si="3022">T2102*1</f>
        <v>1764.56</v>
      </c>
      <c r="V2102" s="16">
        <f t="shared" si="3020"/>
        <v>0</v>
      </c>
      <c r="W2102" s="16"/>
      <c r="X2102" s="17"/>
      <c r="Y2102" s="13"/>
      <c r="Z2102" s="13" t="s">
        <v>35</v>
      </c>
    </row>
    <row r="2103" spans="1:26" x14ac:dyDescent="0.25">
      <c r="A2103" s="11">
        <v>45348</v>
      </c>
      <c r="B2103" s="12" t="s">
        <v>4817</v>
      </c>
      <c r="C2103" s="12" t="s">
        <v>4818</v>
      </c>
      <c r="D2103" s="12" t="s">
        <v>413</v>
      </c>
      <c r="E2103" s="12" t="s">
        <v>29</v>
      </c>
      <c r="F2103" s="12">
        <v>2260</v>
      </c>
      <c r="G2103" s="13" t="s">
        <v>145</v>
      </c>
      <c r="H2103" s="13" t="s">
        <v>31</v>
      </c>
      <c r="I2103" s="13" t="s">
        <v>69</v>
      </c>
      <c r="J2103" s="13" t="s">
        <v>70</v>
      </c>
      <c r="K2103" s="14">
        <v>38.880000000000003</v>
      </c>
      <c r="L2103" s="14">
        <v>25</v>
      </c>
      <c r="M2103" s="14">
        <f t="shared" si="3021"/>
        <v>1.5552000000000001</v>
      </c>
      <c r="N2103" s="14">
        <v>48</v>
      </c>
      <c r="O2103" s="14" t="s">
        <v>34</v>
      </c>
      <c r="P2103" s="14"/>
      <c r="Q2103" s="16">
        <f t="shared" si="3016"/>
        <v>1866.2400000000002</v>
      </c>
      <c r="R2103" s="16">
        <v>0</v>
      </c>
      <c r="S2103" s="16">
        <f t="shared" si="3017"/>
        <v>0</v>
      </c>
      <c r="T2103" s="16">
        <f t="shared" si="3018"/>
        <v>1866.2400000000002</v>
      </c>
      <c r="U2103" s="16">
        <f t="shared" si="3022"/>
        <v>1866.2400000000002</v>
      </c>
      <c r="V2103" s="16">
        <f t="shared" si="3020"/>
        <v>0</v>
      </c>
      <c r="W2103" s="17"/>
      <c r="X2103" s="17"/>
      <c r="Y2103" s="13"/>
      <c r="Z2103" s="13" t="s">
        <v>35</v>
      </c>
    </row>
    <row r="2104" spans="1:26" x14ac:dyDescent="0.25">
      <c r="A2104" s="11">
        <v>45348</v>
      </c>
      <c r="B2104" s="12" t="s">
        <v>4819</v>
      </c>
      <c r="C2104" s="12" t="s">
        <v>4820</v>
      </c>
      <c r="D2104" s="12" t="s">
        <v>62</v>
      </c>
      <c r="E2104" s="12" t="s">
        <v>29</v>
      </c>
      <c r="F2104" s="12">
        <v>563</v>
      </c>
      <c r="G2104" s="13" t="s">
        <v>64</v>
      </c>
      <c r="H2104" s="13" t="s">
        <v>31</v>
      </c>
      <c r="I2104" s="13" t="s">
        <v>40</v>
      </c>
      <c r="J2104" s="13" t="s">
        <v>41</v>
      </c>
      <c r="K2104" s="14">
        <v>38.56</v>
      </c>
      <c r="L2104" s="14">
        <v>25</v>
      </c>
      <c r="M2104" s="14">
        <f t="shared" si="3021"/>
        <v>1.5424</v>
      </c>
      <c r="N2104" s="14" t="s">
        <v>34</v>
      </c>
      <c r="O2104" s="14">
        <v>70</v>
      </c>
      <c r="P2104" s="14"/>
      <c r="Q2104" s="15">
        <f>L2104*O2104</f>
        <v>1750</v>
      </c>
      <c r="R2104" s="16">
        <v>0</v>
      </c>
      <c r="S2104" s="16">
        <f>L2104*R2104</f>
        <v>0</v>
      </c>
      <c r="T2104" s="16">
        <f>Q2104-S2104</f>
        <v>1750</v>
      </c>
      <c r="U2104" s="16">
        <f>T2104*0</f>
        <v>0</v>
      </c>
      <c r="V2104" s="16">
        <f>T2104-U2104</f>
        <v>1750</v>
      </c>
      <c r="W2104" s="16"/>
      <c r="X2104" s="17"/>
      <c r="Y2104" s="13"/>
      <c r="Z2104" s="13" t="s">
        <v>35</v>
      </c>
    </row>
    <row r="2105" spans="1:26" x14ac:dyDescent="0.25">
      <c r="A2105" s="11">
        <v>45348</v>
      </c>
      <c r="B2105" s="12" t="s">
        <v>4821</v>
      </c>
      <c r="C2105" s="12" t="s">
        <v>4822</v>
      </c>
      <c r="D2105" s="12" t="s">
        <v>68</v>
      </c>
      <c r="E2105" s="12" t="s">
        <v>29</v>
      </c>
      <c r="F2105" s="12"/>
      <c r="G2105" s="13" t="s">
        <v>63</v>
      </c>
      <c r="H2105" s="13" t="s">
        <v>31</v>
      </c>
      <c r="I2105" s="13" t="s">
        <v>69</v>
      </c>
      <c r="J2105" s="13" t="s">
        <v>70</v>
      </c>
      <c r="K2105" s="14">
        <v>42.02</v>
      </c>
      <c r="L2105" s="14">
        <v>29</v>
      </c>
      <c r="M2105" s="14">
        <f t="shared" si="3021"/>
        <v>1.4489655172413793</v>
      </c>
      <c r="N2105" s="14">
        <v>92</v>
      </c>
      <c r="O2105" s="14" t="s">
        <v>34</v>
      </c>
      <c r="P2105" s="14"/>
      <c r="Q2105" s="15">
        <f>+K2105*N2105</f>
        <v>3865.84</v>
      </c>
      <c r="R2105" s="16">
        <v>43</v>
      </c>
      <c r="S2105" s="16">
        <f>+K2105*R2105</f>
        <v>1806.8600000000001</v>
      </c>
      <c r="T2105" s="16">
        <f>+Q2105-S2105</f>
        <v>2058.98</v>
      </c>
      <c r="U2105" s="16">
        <f t="shared" ref="U2105:U2106" si="3023">+T2105*1</f>
        <v>2058.98</v>
      </c>
      <c r="V2105" s="16">
        <f t="shared" ref="V2105:V2106" si="3024">+T2105-U2105</f>
        <v>0</v>
      </c>
      <c r="W2105" s="17">
        <f>+K2105*40</f>
        <v>1680.8000000000002</v>
      </c>
      <c r="X2105" s="17"/>
      <c r="Y2105" s="13" t="s">
        <v>64</v>
      </c>
      <c r="Z2105" s="13" t="s">
        <v>65</v>
      </c>
    </row>
    <row r="2106" spans="1:26" x14ac:dyDescent="0.25">
      <c r="A2106" s="11">
        <v>45348</v>
      </c>
      <c r="B2106" s="12" t="s">
        <v>3922</v>
      </c>
      <c r="C2106" s="12" t="s">
        <v>4823</v>
      </c>
      <c r="D2106" s="12" t="s">
        <v>76</v>
      </c>
      <c r="E2106" s="12" t="s">
        <v>29</v>
      </c>
      <c r="F2106" s="12"/>
      <c r="G2106" s="13" t="s">
        <v>63</v>
      </c>
      <c r="H2106" s="13" t="s">
        <v>31</v>
      </c>
      <c r="I2106" s="13" t="s">
        <v>40</v>
      </c>
      <c r="J2106" s="13" t="s">
        <v>41</v>
      </c>
      <c r="K2106" s="14">
        <v>40.64</v>
      </c>
      <c r="L2106" s="14">
        <v>28</v>
      </c>
      <c r="M2106" s="14">
        <f t="shared" si="3021"/>
        <v>1.4514285714285715</v>
      </c>
      <c r="N2106" s="14">
        <v>90</v>
      </c>
      <c r="O2106" s="14" t="s">
        <v>34</v>
      </c>
      <c r="P2106" s="14"/>
      <c r="Q2106" s="15">
        <f>+K2106*N2106</f>
        <v>3657.6</v>
      </c>
      <c r="R2106" s="16">
        <v>43</v>
      </c>
      <c r="S2106" s="16">
        <f>+K2106*R2106</f>
        <v>1747.52</v>
      </c>
      <c r="T2106" s="16">
        <f>+Q2106-S2106</f>
        <v>1910.08</v>
      </c>
      <c r="U2106" s="16">
        <f t="shared" si="3023"/>
        <v>1910.08</v>
      </c>
      <c r="V2106" s="16">
        <f t="shared" si="3024"/>
        <v>0</v>
      </c>
      <c r="W2106" s="17">
        <f>+K2106*40</f>
        <v>1625.6</v>
      </c>
      <c r="X2106" s="17"/>
      <c r="Y2106" s="13" t="s">
        <v>64</v>
      </c>
      <c r="Z2106" s="13" t="s">
        <v>65</v>
      </c>
    </row>
    <row r="2107" spans="1:26" x14ac:dyDescent="0.25">
      <c r="A2107" s="11">
        <v>45348</v>
      </c>
      <c r="B2107" s="12" t="s">
        <v>4824</v>
      </c>
      <c r="C2107" s="12" t="s">
        <v>4825</v>
      </c>
      <c r="D2107" s="12" t="s">
        <v>353</v>
      </c>
      <c r="E2107" s="12" t="s">
        <v>29</v>
      </c>
      <c r="F2107" s="12">
        <v>644</v>
      </c>
      <c r="G2107" s="13" t="s">
        <v>101</v>
      </c>
      <c r="H2107" s="13" t="s">
        <v>31</v>
      </c>
      <c r="I2107" s="13" t="s">
        <v>40</v>
      </c>
      <c r="J2107" s="13" t="s">
        <v>41</v>
      </c>
      <c r="K2107" s="14">
        <v>33.700000000000003</v>
      </c>
      <c r="L2107" s="14">
        <v>25</v>
      </c>
      <c r="M2107" s="14">
        <f t="shared" si="3021"/>
        <v>1.3480000000000001</v>
      </c>
      <c r="N2107" s="14">
        <v>45</v>
      </c>
      <c r="O2107" s="14" t="s">
        <v>34</v>
      </c>
      <c r="P2107" s="14"/>
      <c r="Q2107" s="15">
        <f>K2107*N2107</f>
        <v>1516.5000000000002</v>
      </c>
      <c r="R2107" s="16">
        <v>0</v>
      </c>
      <c r="S2107" s="16">
        <f>K2107*R2107</f>
        <v>0</v>
      </c>
      <c r="T2107" s="16">
        <f>Q2107-S2107</f>
        <v>1516.5000000000002</v>
      </c>
      <c r="U2107" s="16">
        <f>T2107*1</f>
        <v>1516.5000000000002</v>
      </c>
      <c r="V2107" s="16">
        <f>T2107-U2107</f>
        <v>0</v>
      </c>
      <c r="W2107" s="16"/>
      <c r="X2107" s="17"/>
      <c r="Y2107" s="13"/>
      <c r="Z2107" s="13" t="s">
        <v>35</v>
      </c>
    </row>
    <row r="2108" spans="1:26" x14ac:dyDescent="0.25">
      <c r="A2108" s="11">
        <v>45348</v>
      </c>
      <c r="B2108" s="12" t="s">
        <v>4826</v>
      </c>
      <c r="C2108" s="12" t="s">
        <v>4827</v>
      </c>
      <c r="D2108" s="12" t="s">
        <v>100</v>
      </c>
      <c r="E2108" s="12" t="s">
        <v>29</v>
      </c>
      <c r="F2108" s="12">
        <v>728</v>
      </c>
      <c r="G2108" s="13" t="s">
        <v>101</v>
      </c>
      <c r="H2108" s="13" t="s">
        <v>31</v>
      </c>
      <c r="I2108" s="13" t="s">
        <v>69</v>
      </c>
      <c r="J2108" s="13" t="s">
        <v>70</v>
      </c>
      <c r="K2108" s="14">
        <v>33.42</v>
      </c>
      <c r="L2108" s="14">
        <v>25</v>
      </c>
      <c r="M2108" s="14">
        <f t="shared" si="3021"/>
        <v>1.3368</v>
      </c>
      <c r="N2108" s="14">
        <v>46</v>
      </c>
      <c r="O2108" s="14" t="s">
        <v>34</v>
      </c>
      <c r="P2108" s="14"/>
      <c r="Q2108" s="15">
        <f>K2108*N2108</f>
        <v>1537.3200000000002</v>
      </c>
      <c r="R2108" s="16">
        <v>0</v>
      </c>
      <c r="S2108" s="16">
        <f>K2108*R2108</f>
        <v>0</v>
      </c>
      <c r="T2108" s="16">
        <f t="shared" ref="T2108" si="3025">Q2108-S2108</f>
        <v>1537.3200000000002</v>
      </c>
      <c r="U2108" s="16">
        <f t="shared" ref="U2108" si="3026">T2108*1</f>
        <v>1537.3200000000002</v>
      </c>
      <c r="V2108" s="16">
        <f t="shared" ref="V2108" si="3027">T2108-U2108</f>
        <v>0</v>
      </c>
      <c r="W2108" s="16"/>
      <c r="X2108" s="17"/>
      <c r="Y2108" s="13"/>
      <c r="Z2108" s="13" t="s">
        <v>35</v>
      </c>
    </row>
    <row r="2109" spans="1:26" x14ac:dyDescent="0.25">
      <c r="A2109" s="11">
        <v>45348</v>
      </c>
      <c r="B2109" s="12" t="s">
        <v>4828</v>
      </c>
      <c r="C2109" s="12" t="s">
        <v>4829</v>
      </c>
      <c r="D2109" s="12" t="s">
        <v>2681</v>
      </c>
      <c r="E2109" s="12" t="s">
        <v>29</v>
      </c>
      <c r="F2109" s="12" t="s">
        <v>45</v>
      </c>
      <c r="G2109" s="13" t="s">
        <v>46</v>
      </c>
      <c r="H2109" s="13" t="s">
        <v>93</v>
      </c>
      <c r="I2109" s="13" t="s">
        <v>93</v>
      </c>
      <c r="J2109" s="13" t="s">
        <v>94</v>
      </c>
      <c r="K2109" s="14">
        <v>11.86</v>
      </c>
      <c r="L2109" s="14">
        <v>7</v>
      </c>
      <c r="M2109" s="14">
        <f t="shared" si="3021"/>
        <v>1.6942857142857142</v>
      </c>
      <c r="N2109" s="14">
        <v>15</v>
      </c>
      <c r="O2109" s="14" t="s">
        <v>34</v>
      </c>
      <c r="P2109" s="14"/>
      <c r="Q2109" s="15">
        <f t="shared" ref="Q2109" si="3028">+K2109*N2109</f>
        <v>177.89999999999998</v>
      </c>
      <c r="R2109" s="16">
        <v>0</v>
      </c>
      <c r="S2109" s="16">
        <f t="shared" ref="S2109" si="3029">+K2109*R2109</f>
        <v>0</v>
      </c>
      <c r="T2109" s="16">
        <f t="shared" ref="T2109" si="3030">+Q2109-S2109</f>
        <v>177.89999999999998</v>
      </c>
      <c r="U2109" s="16">
        <f>+T2109*0</f>
        <v>0</v>
      </c>
      <c r="V2109" s="16">
        <f>+T2109-U2109</f>
        <v>177.89999999999998</v>
      </c>
      <c r="W2109" s="17"/>
      <c r="X2109" s="17"/>
      <c r="Y2109" s="13"/>
      <c r="Z2109" s="13" t="s">
        <v>35</v>
      </c>
    </row>
    <row r="2110" spans="1:26" x14ac:dyDescent="0.25">
      <c r="A2110" s="11">
        <v>45348</v>
      </c>
      <c r="B2110" s="12" t="s">
        <v>4830</v>
      </c>
      <c r="C2110" s="12" t="s">
        <v>4831</v>
      </c>
      <c r="D2110" s="12" t="s">
        <v>394</v>
      </c>
      <c r="E2110" s="12" t="s">
        <v>29</v>
      </c>
      <c r="F2110" s="12">
        <v>6847</v>
      </c>
      <c r="G2110" s="13" t="s">
        <v>101</v>
      </c>
      <c r="H2110" s="13" t="s">
        <v>31</v>
      </c>
      <c r="I2110" s="13" t="s">
        <v>69</v>
      </c>
      <c r="J2110" s="13" t="s">
        <v>70</v>
      </c>
      <c r="K2110" s="14">
        <v>33.68</v>
      </c>
      <c r="L2110" s="14">
        <v>25</v>
      </c>
      <c r="M2110" s="14">
        <f t="shared" si="3021"/>
        <v>1.3472</v>
      </c>
      <c r="N2110" s="14">
        <v>46</v>
      </c>
      <c r="O2110" s="14" t="s">
        <v>34</v>
      </c>
      <c r="P2110" s="14"/>
      <c r="Q2110" s="15">
        <f>K2110*N2110</f>
        <v>1549.28</v>
      </c>
      <c r="R2110" s="16">
        <v>0</v>
      </c>
      <c r="S2110" s="16">
        <f>K2110*R2110</f>
        <v>0</v>
      </c>
      <c r="T2110" s="16">
        <f t="shared" ref="T2110" si="3031">Q2110-S2110</f>
        <v>1549.28</v>
      </c>
      <c r="U2110" s="16">
        <f t="shared" ref="U2110" si="3032">T2110*1</f>
        <v>1549.28</v>
      </c>
      <c r="V2110" s="16">
        <f t="shared" ref="V2110" si="3033">T2110-U2110</f>
        <v>0</v>
      </c>
      <c r="W2110" s="16"/>
      <c r="X2110" s="17"/>
      <c r="Y2110" s="13"/>
      <c r="Z2110" s="13" t="s">
        <v>35</v>
      </c>
    </row>
    <row r="2111" spans="1:26" x14ac:dyDescent="0.25">
      <c r="A2111" s="11">
        <v>45348</v>
      </c>
      <c r="B2111" s="12" t="s">
        <v>4832</v>
      </c>
      <c r="C2111" s="12" t="s">
        <v>4833</v>
      </c>
      <c r="D2111" s="12" t="s">
        <v>104</v>
      </c>
      <c r="E2111" s="12" t="s">
        <v>29</v>
      </c>
      <c r="F2111" s="12" t="s">
        <v>45</v>
      </c>
      <c r="G2111" s="13" t="s">
        <v>46</v>
      </c>
      <c r="H2111" s="13" t="s">
        <v>93</v>
      </c>
      <c r="I2111" s="13" t="s">
        <v>93</v>
      </c>
      <c r="J2111" s="13" t="s">
        <v>94</v>
      </c>
      <c r="K2111" s="14">
        <v>35.9</v>
      </c>
      <c r="L2111" s="14">
        <v>25</v>
      </c>
      <c r="M2111" s="14">
        <f t="shared" si="3021"/>
        <v>1.4359999999999999</v>
      </c>
      <c r="N2111" s="14">
        <v>15</v>
      </c>
      <c r="O2111" s="14" t="s">
        <v>34</v>
      </c>
      <c r="P2111" s="14"/>
      <c r="Q2111" s="15">
        <f t="shared" ref="Q2111" si="3034">+K2111*N2111</f>
        <v>538.5</v>
      </c>
      <c r="R2111" s="16">
        <v>0</v>
      </c>
      <c r="S2111" s="16">
        <f t="shared" ref="S2111" si="3035">+K2111*R2111</f>
        <v>0</v>
      </c>
      <c r="T2111" s="16">
        <f t="shared" ref="T2111" si="3036">+Q2111-S2111</f>
        <v>538.5</v>
      </c>
      <c r="U2111" s="16">
        <f>+T2111*0</f>
        <v>0</v>
      </c>
      <c r="V2111" s="16">
        <f>+T2111-U2111</f>
        <v>538.5</v>
      </c>
      <c r="W2111" s="16"/>
      <c r="X2111" s="17"/>
      <c r="Y2111" s="13"/>
      <c r="Z2111" s="13" t="s">
        <v>35</v>
      </c>
    </row>
    <row r="2112" spans="1:26" x14ac:dyDescent="0.25">
      <c r="A2112" s="11">
        <v>45348</v>
      </c>
      <c r="B2112" s="12" t="s">
        <v>4834</v>
      </c>
      <c r="C2112" s="12" t="s">
        <v>4835</v>
      </c>
      <c r="D2112" s="12" t="s">
        <v>868</v>
      </c>
      <c r="E2112" s="12" t="s">
        <v>29</v>
      </c>
      <c r="F2112" s="12">
        <v>6688</v>
      </c>
      <c r="G2112" s="13" t="s">
        <v>101</v>
      </c>
      <c r="H2112" s="13" t="s">
        <v>31</v>
      </c>
      <c r="I2112" s="13" t="s">
        <v>58</v>
      </c>
      <c r="J2112" s="13" t="s">
        <v>59</v>
      </c>
      <c r="K2112" s="14">
        <v>35.94</v>
      </c>
      <c r="L2112" s="14">
        <v>25</v>
      </c>
      <c r="M2112" s="14">
        <f t="shared" si="3021"/>
        <v>1.4376</v>
      </c>
      <c r="N2112" s="14">
        <v>42</v>
      </c>
      <c r="O2112" s="14" t="s">
        <v>34</v>
      </c>
      <c r="P2112" s="14"/>
      <c r="Q2112" s="15">
        <f>K2112*N2112</f>
        <v>1509.48</v>
      </c>
      <c r="R2112" s="16">
        <v>0</v>
      </c>
      <c r="S2112" s="16">
        <f>K2112*R2112</f>
        <v>0</v>
      </c>
      <c r="T2112" s="16">
        <f>Q2112-S2112</f>
        <v>1509.48</v>
      </c>
      <c r="U2112" s="16">
        <f>T2112*1</f>
        <v>1509.48</v>
      </c>
      <c r="V2112" s="16">
        <f>T2112-U2112</f>
        <v>0</v>
      </c>
      <c r="W2112" s="16"/>
      <c r="X2112" s="17"/>
      <c r="Y2112" s="13"/>
      <c r="Z2112" s="13" t="s">
        <v>35</v>
      </c>
    </row>
    <row r="2113" spans="1:26" x14ac:dyDescent="0.25">
      <c r="A2113" s="11">
        <v>45348</v>
      </c>
      <c r="B2113" s="12" t="s">
        <v>4836</v>
      </c>
      <c r="C2113" s="12" t="s">
        <v>4837</v>
      </c>
      <c r="D2113" s="12" t="s">
        <v>303</v>
      </c>
      <c r="E2113" s="12" t="s">
        <v>29</v>
      </c>
      <c r="F2113" s="12">
        <v>2261</v>
      </c>
      <c r="G2113" s="13" t="s">
        <v>145</v>
      </c>
      <c r="H2113" s="13" t="s">
        <v>31</v>
      </c>
      <c r="I2113" s="13" t="s">
        <v>58</v>
      </c>
      <c r="J2113" s="13" t="s">
        <v>59</v>
      </c>
      <c r="K2113" s="14">
        <v>42.84</v>
      </c>
      <c r="L2113" s="14">
        <v>25</v>
      </c>
      <c r="M2113" s="14">
        <f t="shared" si="3021"/>
        <v>1.7136000000000002</v>
      </c>
      <c r="N2113" s="14">
        <v>43</v>
      </c>
      <c r="O2113" s="14" t="s">
        <v>34</v>
      </c>
      <c r="P2113" s="14"/>
      <c r="Q2113" s="16">
        <f>K2113*N2113</f>
        <v>1842.1200000000001</v>
      </c>
      <c r="R2113" s="16">
        <v>0</v>
      </c>
      <c r="S2113" s="16">
        <f t="shared" ref="S2113" si="3037">K2113*R2113</f>
        <v>0</v>
      </c>
      <c r="T2113" s="16">
        <f>Q2113-S2113</f>
        <v>1842.1200000000001</v>
      </c>
      <c r="U2113" s="16">
        <f>T2113*1</f>
        <v>1842.1200000000001</v>
      </c>
      <c r="V2113" s="16">
        <f>T2113-U2113</f>
        <v>0</v>
      </c>
      <c r="W2113" s="17"/>
      <c r="X2113" s="17"/>
      <c r="Y2113" s="13"/>
      <c r="Z2113" s="13" t="s">
        <v>35</v>
      </c>
    </row>
    <row r="2114" spans="1:26" x14ac:dyDescent="0.25">
      <c r="A2114" s="11">
        <v>45348</v>
      </c>
      <c r="B2114" s="12" t="s">
        <v>4838</v>
      </c>
      <c r="C2114" s="12" t="s">
        <v>4839</v>
      </c>
      <c r="D2114" s="12" t="s">
        <v>4666</v>
      </c>
      <c r="E2114" s="12" t="s">
        <v>29</v>
      </c>
      <c r="F2114" s="12" t="s">
        <v>45</v>
      </c>
      <c r="G2114" s="13" t="s">
        <v>46</v>
      </c>
      <c r="H2114" s="13" t="s">
        <v>47</v>
      </c>
      <c r="I2114" s="13" t="s">
        <v>48</v>
      </c>
      <c r="J2114" s="13" t="s">
        <v>49</v>
      </c>
      <c r="K2114" s="14">
        <v>18.440000000000001</v>
      </c>
      <c r="L2114" s="14">
        <v>11</v>
      </c>
      <c r="M2114" s="14">
        <f t="shared" si="3021"/>
        <v>1.6763636363636365</v>
      </c>
      <c r="N2114" s="14">
        <v>34</v>
      </c>
      <c r="O2114" s="14" t="s">
        <v>34</v>
      </c>
      <c r="P2114" s="14"/>
      <c r="Q2114" s="15">
        <f t="shared" ref="Q2114:Q2115" si="3038">+K2114*N2114</f>
        <v>626.96</v>
      </c>
      <c r="R2114" s="16">
        <v>0</v>
      </c>
      <c r="S2114" s="16">
        <f t="shared" ref="S2114:S2116" si="3039">+K2114*R2114</f>
        <v>0</v>
      </c>
      <c r="T2114" s="16">
        <f t="shared" ref="T2114:T2115" si="3040">+Q2114-S2114</f>
        <v>626.96</v>
      </c>
      <c r="U2114" s="16">
        <f t="shared" ref="U2114:U2116" si="3041">+T2114*0</f>
        <v>0</v>
      </c>
      <c r="V2114" s="16">
        <f t="shared" ref="V2114:V2115" si="3042">+T2114-U2114</f>
        <v>626.96</v>
      </c>
      <c r="W2114" s="17"/>
      <c r="X2114" s="17"/>
      <c r="Y2114" s="13"/>
      <c r="Z2114" s="13" t="s">
        <v>35</v>
      </c>
    </row>
    <row r="2115" spans="1:26" x14ac:dyDescent="0.25">
      <c r="A2115" s="11">
        <v>45348</v>
      </c>
      <c r="B2115" s="12" t="s">
        <v>4840</v>
      </c>
      <c r="C2115" s="12" t="s">
        <v>4841</v>
      </c>
      <c r="D2115" s="12" t="s">
        <v>462</v>
      </c>
      <c r="E2115" s="12" t="s">
        <v>29</v>
      </c>
      <c r="F2115" s="12" t="s">
        <v>45</v>
      </c>
      <c r="G2115" s="13" t="s">
        <v>46</v>
      </c>
      <c r="H2115" s="13" t="s">
        <v>47</v>
      </c>
      <c r="I2115" s="13" t="s">
        <v>48</v>
      </c>
      <c r="J2115" s="13" t="s">
        <v>49</v>
      </c>
      <c r="K2115" s="14">
        <v>18.079999999999998</v>
      </c>
      <c r="L2115" s="14">
        <v>11</v>
      </c>
      <c r="M2115" s="14">
        <f t="shared" si="3021"/>
        <v>1.6436363636363636</v>
      </c>
      <c r="N2115" s="14">
        <v>34</v>
      </c>
      <c r="O2115" s="14" t="s">
        <v>34</v>
      </c>
      <c r="P2115" s="14"/>
      <c r="Q2115" s="15">
        <f t="shared" si="3038"/>
        <v>614.71999999999991</v>
      </c>
      <c r="R2115" s="16">
        <v>0</v>
      </c>
      <c r="S2115" s="16">
        <f t="shared" si="3039"/>
        <v>0</v>
      </c>
      <c r="T2115" s="16">
        <f t="shared" si="3040"/>
        <v>614.71999999999991</v>
      </c>
      <c r="U2115" s="16">
        <f t="shared" si="3041"/>
        <v>0</v>
      </c>
      <c r="V2115" s="16">
        <f t="shared" si="3042"/>
        <v>614.71999999999991</v>
      </c>
      <c r="W2115" s="16"/>
      <c r="X2115" s="17"/>
      <c r="Y2115" s="13"/>
      <c r="Z2115" s="13" t="s">
        <v>35</v>
      </c>
    </row>
    <row r="2116" spans="1:26" x14ac:dyDescent="0.25">
      <c r="A2116" s="11">
        <v>45348</v>
      </c>
      <c r="B2116" s="12" t="s">
        <v>4842</v>
      </c>
      <c r="C2116" s="12" t="s">
        <v>4843</v>
      </c>
      <c r="D2116" s="12" t="s">
        <v>4844</v>
      </c>
      <c r="E2116" s="12" t="s">
        <v>111</v>
      </c>
      <c r="F2116" s="12" t="s">
        <v>45</v>
      </c>
      <c r="G2116" s="13" t="s">
        <v>46</v>
      </c>
      <c r="H2116" s="13" t="s">
        <v>31</v>
      </c>
      <c r="I2116" s="13" t="s">
        <v>58</v>
      </c>
      <c r="J2116" s="13" t="s">
        <v>59</v>
      </c>
      <c r="K2116" s="14">
        <v>11.72</v>
      </c>
      <c r="L2116" s="14">
        <v>7</v>
      </c>
      <c r="M2116" s="14">
        <f t="shared" si="3021"/>
        <v>1.6742857142857144</v>
      </c>
      <c r="N2116" s="14">
        <v>45</v>
      </c>
      <c r="O2116" s="14" t="s">
        <v>34</v>
      </c>
      <c r="P2116" s="14">
        <v>15</v>
      </c>
      <c r="Q2116" s="16">
        <f>(+K2116*N2116)-P2116</f>
        <v>512.4</v>
      </c>
      <c r="R2116" s="16">
        <v>0</v>
      </c>
      <c r="S2116" s="16">
        <f t="shared" si="3039"/>
        <v>0</v>
      </c>
      <c r="T2116" s="16">
        <f>+Q2116-S2116</f>
        <v>512.4</v>
      </c>
      <c r="U2116" s="16">
        <f t="shared" si="3041"/>
        <v>0</v>
      </c>
      <c r="V2116" s="16">
        <f t="shared" ref="V2116" si="3043">T2116-U2116</f>
        <v>512.4</v>
      </c>
      <c r="W2116" s="17"/>
      <c r="X2116" s="17"/>
      <c r="Y2116" s="13"/>
      <c r="Z2116" s="13" t="s">
        <v>35</v>
      </c>
    </row>
    <row r="2117" spans="1:26" x14ac:dyDescent="0.25">
      <c r="A2117" s="11">
        <v>45348</v>
      </c>
      <c r="B2117" s="12" t="s">
        <v>4845</v>
      </c>
      <c r="C2117" s="12" t="s">
        <v>4846</v>
      </c>
      <c r="D2117" s="12" t="s">
        <v>4705</v>
      </c>
      <c r="E2117" s="12" t="s">
        <v>29</v>
      </c>
      <c r="F2117" s="12">
        <v>83157</v>
      </c>
      <c r="G2117" s="13" t="s">
        <v>39</v>
      </c>
      <c r="H2117" s="13" t="s">
        <v>31</v>
      </c>
      <c r="I2117" s="13" t="s">
        <v>40</v>
      </c>
      <c r="J2117" s="13" t="s">
        <v>41</v>
      </c>
      <c r="K2117" s="14">
        <v>38.94</v>
      </c>
      <c r="L2117" s="14">
        <v>25</v>
      </c>
      <c r="M2117" s="14">
        <f t="shared" si="3021"/>
        <v>1.5575999999999999</v>
      </c>
      <c r="N2117" s="14" t="s">
        <v>34</v>
      </c>
      <c r="O2117" s="14">
        <v>68</v>
      </c>
      <c r="P2117" s="14"/>
      <c r="Q2117" s="15">
        <f>+L2117*O2117</f>
        <v>1700</v>
      </c>
      <c r="R2117" s="16">
        <v>0</v>
      </c>
      <c r="S2117" s="16">
        <f>+L2117*R2117</f>
        <v>0</v>
      </c>
      <c r="T2117" s="16">
        <f>+Q2117-S2117</f>
        <v>1700</v>
      </c>
      <c r="U2117" s="16">
        <f>+T2117*0.75</f>
        <v>1275</v>
      </c>
      <c r="V2117" s="16">
        <f t="shared" ref="V2117" si="3044">+T2117-U2117</f>
        <v>425</v>
      </c>
      <c r="W2117" s="16"/>
      <c r="X2117" s="17"/>
      <c r="Y2117" s="13"/>
      <c r="Z2117" s="13" t="s">
        <v>35</v>
      </c>
    </row>
    <row r="2118" spans="1:26" x14ac:dyDescent="0.25">
      <c r="A2118" s="11">
        <v>45348</v>
      </c>
      <c r="B2118" s="12" t="s">
        <v>4847</v>
      </c>
      <c r="C2118" s="12" t="s">
        <v>4848</v>
      </c>
      <c r="D2118" s="12" t="s">
        <v>144</v>
      </c>
      <c r="E2118" s="12" t="s">
        <v>29</v>
      </c>
      <c r="F2118" s="12">
        <v>2262</v>
      </c>
      <c r="G2118" s="13" t="s">
        <v>145</v>
      </c>
      <c r="H2118" s="13" t="s">
        <v>31</v>
      </c>
      <c r="I2118" s="13" t="s">
        <v>40</v>
      </c>
      <c r="J2118" s="13" t="s">
        <v>41</v>
      </c>
      <c r="K2118" s="14">
        <v>38.619999999999997</v>
      </c>
      <c r="L2118" s="14">
        <v>25</v>
      </c>
      <c r="M2118" s="14">
        <f t="shared" si="3021"/>
        <v>1.5448</v>
      </c>
      <c r="N2118" s="14">
        <v>46</v>
      </c>
      <c r="O2118" s="14" t="s">
        <v>34</v>
      </c>
      <c r="P2118" s="14"/>
      <c r="Q2118" s="16">
        <f>K2118*N2118</f>
        <v>1776.52</v>
      </c>
      <c r="R2118" s="16">
        <v>0</v>
      </c>
      <c r="S2118" s="16">
        <f t="shared" ref="S2118" si="3045">K2118*R2118</f>
        <v>0</v>
      </c>
      <c r="T2118" s="16">
        <f>Q2118-S2118</f>
        <v>1776.52</v>
      </c>
      <c r="U2118" s="16">
        <f>T2118*1</f>
        <v>1776.52</v>
      </c>
      <c r="V2118" s="16">
        <f>T2118-U2118</f>
        <v>0</v>
      </c>
      <c r="W2118" s="16"/>
      <c r="X2118" s="17"/>
      <c r="Y2118" s="13"/>
      <c r="Z2118" s="13" t="s">
        <v>35</v>
      </c>
    </row>
    <row r="2119" spans="1:26" x14ac:dyDescent="0.25">
      <c r="A2119" s="11">
        <v>45348</v>
      </c>
      <c r="B2119" s="12" t="s">
        <v>4849</v>
      </c>
      <c r="C2119" s="12" t="s">
        <v>4850</v>
      </c>
      <c r="D2119" s="12" t="s">
        <v>3679</v>
      </c>
      <c r="E2119" s="12" t="s">
        <v>29</v>
      </c>
      <c r="F2119" s="12" t="s">
        <v>45</v>
      </c>
      <c r="G2119" s="13" t="s">
        <v>46</v>
      </c>
      <c r="H2119" s="13" t="s">
        <v>93</v>
      </c>
      <c r="I2119" s="13" t="s">
        <v>93</v>
      </c>
      <c r="J2119" s="13" t="s">
        <v>94</v>
      </c>
      <c r="K2119" s="14">
        <v>42.78</v>
      </c>
      <c r="L2119" s="14">
        <v>25</v>
      </c>
      <c r="M2119" s="14">
        <f t="shared" si="3021"/>
        <v>1.7112000000000001</v>
      </c>
      <c r="N2119" s="14">
        <v>15</v>
      </c>
      <c r="O2119" s="14" t="s">
        <v>34</v>
      </c>
      <c r="P2119" s="14"/>
      <c r="Q2119" s="15">
        <f t="shared" ref="Q2119:Q2120" si="3046">+K2119*N2119</f>
        <v>641.70000000000005</v>
      </c>
      <c r="R2119" s="16">
        <v>0</v>
      </c>
      <c r="S2119" s="16">
        <f t="shared" ref="S2119:S2120" si="3047">+K2119*R2119</f>
        <v>0</v>
      </c>
      <c r="T2119" s="16">
        <f t="shared" ref="T2119:T2120" si="3048">+Q2119-S2119</f>
        <v>641.70000000000005</v>
      </c>
      <c r="U2119" s="16">
        <f t="shared" ref="U2119:U2120" si="3049">+T2119*0</f>
        <v>0</v>
      </c>
      <c r="V2119" s="16">
        <f t="shared" ref="V2119:V2120" si="3050">+T2119-U2119</f>
        <v>641.70000000000005</v>
      </c>
      <c r="W2119" s="17"/>
      <c r="X2119" s="17"/>
      <c r="Y2119" s="13"/>
      <c r="Z2119" s="13" t="s">
        <v>35</v>
      </c>
    </row>
    <row r="2120" spans="1:26" x14ac:dyDescent="0.25">
      <c r="A2120" s="11">
        <v>45348</v>
      </c>
      <c r="B2120" s="12" t="s">
        <v>4851</v>
      </c>
      <c r="C2120" s="12" t="s">
        <v>4852</v>
      </c>
      <c r="D2120" s="12" t="s">
        <v>195</v>
      </c>
      <c r="E2120" s="12" t="s">
        <v>29</v>
      </c>
      <c r="F2120" s="12" t="s">
        <v>45</v>
      </c>
      <c r="G2120" s="13" t="s">
        <v>46</v>
      </c>
      <c r="H2120" s="13" t="s">
        <v>93</v>
      </c>
      <c r="I2120" s="13" t="s">
        <v>93</v>
      </c>
      <c r="J2120" s="13" t="s">
        <v>94</v>
      </c>
      <c r="K2120" s="14">
        <v>45.68</v>
      </c>
      <c r="L2120" s="14">
        <v>27</v>
      </c>
      <c r="M2120" s="14">
        <f t="shared" si="3021"/>
        <v>1.6918518518518519</v>
      </c>
      <c r="N2120" s="14">
        <v>15</v>
      </c>
      <c r="O2120" s="14" t="s">
        <v>34</v>
      </c>
      <c r="P2120" s="14"/>
      <c r="Q2120" s="15">
        <f t="shared" si="3046"/>
        <v>685.2</v>
      </c>
      <c r="R2120" s="16">
        <v>0</v>
      </c>
      <c r="S2120" s="16">
        <f t="shared" si="3047"/>
        <v>0</v>
      </c>
      <c r="T2120" s="16">
        <f t="shared" si="3048"/>
        <v>685.2</v>
      </c>
      <c r="U2120" s="16">
        <f t="shared" si="3049"/>
        <v>0</v>
      </c>
      <c r="V2120" s="16">
        <f t="shared" si="3050"/>
        <v>685.2</v>
      </c>
      <c r="W2120" s="16"/>
      <c r="X2120" s="17"/>
      <c r="Y2120" s="13"/>
      <c r="Z2120" s="13" t="s">
        <v>35</v>
      </c>
    </row>
    <row r="2121" spans="1:26" x14ac:dyDescent="0.25">
      <c r="A2121" s="11">
        <v>45348</v>
      </c>
      <c r="B2121" s="12" t="s">
        <v>4853</v>
      </c>
      <c r="C2121" s="12" t="s">
        <v>4854</v>
      </c>
      <c r="D2121" s="12" t="s">
        <v>100</v>
      </c>
      <c r="E2121" s="12" t="s">
        <v>29</v>
      </c>
      <c r="F2121" s="12">
        <v>729</v>
      </c>
      <c r="G2121" s="13" t="s">
        <v>101</v>
      </c>
      <c r="H2121" s="13" t="s">
        <v>31</v>
      </c>
      <c r="I2121" s="13" t="s">
        <v>69</v>
      </c>
      <c r="J2121" s="13" t="s">
        <v>70</v>
      </c>
      <c r="K2121" s="14">
        <v>37.5</v>
      </c>
      <c r="L2121" s="14">
        <v>25</v>
      </c>
      <c r="M2121" s="14">
        <f t="shared" si="3021"/>
        <v>1.5</v>
      </c>
      <c r="N2121" s="14">
        <v>46</v>
      </c>
      <c r="O2121" s="14" t="s">
        <v>34</v>
      </c>
      <c r="P2121" s="14"/>
      <c r="Q2121" s="15">
        <f>K2121*N2121</f>
        <v>1725</v>
      </c>
      <c r="R2121" s="16">
        <v>0</v>
      </c>
      <c r="S2121" s="16">
        <f>K2121*R2121</f>
        <v>0</v>
      </c>
      <c r="T2121" s="16">
        <f t="shared" ref="T2121" si="3051">Q2121-S2121</f>
        <v>1725</v>
      </c>
      <c r="U2121" s="16">
        <f t="shared" ref="U2121" si="3052">T2121*1</f>
        <v>1725</v>
      </c>
      <c r="V2121" s="16">
        <f t="shared" ref="V2121:V2122" si="3053">T2121-U2121</f>
        <v>0</v>
      </c>
      <c r="W2121" s="17"/>
      <c r="X2121" s="17"/>
      <c r="Y2121" s="13"/>
      <c r="Z2121" s="13" t="s">
        <v>35</v>
      </c>
    </row>
    <row r="2122" spans="1:26" x14ac:dyDescent="0.25">
      <c r="A2122" s="11">
        <v>45348</v>
      </c>
      <c r="B2122" s="12" t="s">
        <v>4855</v>
      </c>
      <c r="C2122" s="12" t="s">
        <v>4856</v>
      </c>
      <c r="D2122" s="12" t="s">
        <v>3503</v>
      </c>
      <c r="E2122" s="12" t="s">
        <v>111</v>
      </c>
      <c r="F2122" s="12" t="s">
        <v>45</v>
      </c>
      <c r="G2122" s="13" t="s">
        <v>46</v>
      </c>
      <c r="H2122" s="13" t="s">
        <v>31</v>
      </c>
      <c r="I2122" s="13" t="s">
        <v>58</v>
      </c>
      <c r="J2122" s="13" t="s">
        <v>59</v>
      </c>
      <c r="K2122" s="14">
        <v>15.96</v>
      </c>
      <c r="L2122" s="14">
        <v>10</v>
      </c>
      <c r="M2122" s="14">
        <f t="shared" si="3021"/>
        <v>1.5960000000000001</v>
      </c>
      <c r="N2122" s="14">
        <v>45</v>
      </c>
      <c r="O2122" s="14" t="s">
        <v>34</v>
      </c>
      <c r="P2122" s="14">
        <v>15</v>
      </c>
      <c r="Q2122" s="16">
        <f>(+K2122*N2122)-P2122</f>
        <v>703.2</v>
      </c>
      <c r="R2122" s="16">
        <v>0</v>
      </c>
      <c r="S2122" s="16">
        <f t="shared" ref="S2122:S2123" si="3054">+K2122*R2122</f>
        <v>0</v>
      </c>
      <c r="T2122" s="16">
        <f>+Q2122-S2122</f>
        <v>703.2</v>
      </c>
      <c r="U2122" s="16">
        <f t="shared" ref="U2122" si="3055">+T2122*0</f>
        <v>0</v>
      </c>
      <c r="V2122" s="16">
        <f t="shared" si="3053"/>
        <v>703.2</v>
      </c>
      <c r="W2122" s="16"/>
      <c r="X2122" s="17"/>
      <c r="Y2122" s="13"/>
      <c r="Z2122" s="13" t="s">
        <v>35</v>
      </c>
    </row>
    <row r="2123" spans="1:26" x14ac:dyDescent="0.25">
      <c r="A2123" s="11">
        <v>45348</v>
      </c>
      <c r="B2123" s="12" t="s">
        <v>4857</v>
      </c>
      <c r="C2123" s="12" t="s">
        <v>4858</v>
      </c>
      <c r="D2123" s="12" t="s">
        <v>104</v>
      </c>
      <c r="E2123" s="12" t="s">
        <v>29</v>
      </c>
      <c r="F2123" s="12" t="s">
        <v>45</v>
      </c>
      <c r="G2123" s="13" t="s">
        <v>46</v>
      </c>
      <c r="H2123" s="13" t="s">
        <v>93</v>
      </c>
      <c r="I2123" s="13" t="s">
        <v>93</v>
      </c>
      <c r="J2123" s="13" t="s">
        <v>94</v>
      </c>
      <c r="K2123" s="14">
        <v>36.96</v>
      </c>
      <c r="L2123" s="14">
        <v>25</v>
      </c>
      <c r="M2123" s="14">
        <f t="shared" si="3021"/>
        <v>1.4783999999999999</v>
      </c>
      <c r="N2123" s="14">
        <v>15</v>
      </c>
      <c r="O2123" s="14" t="s">
        <v>34</v>
      </c>
      <c r="P2123" s="14"/>
      <c r="Q2123" s="15">
        <f t="shared" ref="Q2123" si="3056">+K2123*N2123</f>
        <v>554.4</v>
      </c>
      <c r="R2123" s="16">
        <v>0</v>
      </c>
      <c r="S2123" s="16">
        <f t="shared" si="3054"/>
        <v>0</v>
      </c>
      <c r="T2123" s="16">
        <f t="shared" ref="T2123" si="3057">+Q2123-S2123</f>
        <v>554.4</v>
      </c>
      <c r="U2123" s="16">
        <f>+T2123*0</f>
        <v>0</v>
      </c>
      <c r="V2123" s="16">
        <f>+T2123-U2123</f>
        <v>554.4</v>
      </c>
      <c r="W2123" s="16"/>
      <c r="X2123" s="17"/>
      <c r="Y2123" s="13"/>
      <c r="Z2123" s="13" t="s">
        <v>35</v>
      </c>
    </row>
    <row r="2124" spans="1:26" x14ac:dyDescent="0.25">
      <c r="A2124" s="11">
        <v>45348</v>
      </c>
      <c r="B2124" s="12" t="s">
        <v>4859</v>
      </c>
      <c r="C2124" s="12" t="s">
        <v>4860</v>
      </c>
      <c r="D2124" s="12" t="s">
        <v>868</v>
      </c>
      <c r="E2124" s="12" t="s">
        <v>29</v>
      </c>
      <c r="F2124" s="12">
        <v>6689</v>
      </c>
      <c r="G2124" s="13" t="s">
        <v>101</v>
      </c>
      <c r="H2124" s="13" t="s">
        <v>31</v>
      </c>
      <c r="I2124" s="13" t="s">
        <v>40</v>
      </c>
      <c r="J2124" s="13" t="s">
        <v>41</v>
      </c>
      <c r="K2124" s="14">
        <v>36.380000000000003</v>
      </c>
      <c r="L2124" s="14">
        <v>25</v>
      </c>
      <c r="M2124" s="14">
        <f t="shared" si="3021"/>
        <v>1.4552</v>
      </c>
      <c r="N2124" s="14">
        <v>45</v>
      </c>
      <c r="O2124" s="14" t="s">
        <v>34</v>
      </c>
      <c r="P2124" s="14"/>
      <c r="Q2124" s="15">
        <f t="shared" ref="Q2124:Q2125" si="3058">K2124*N2124</f>
        <v>1637.1000000000001</v>
      </c>
      <c r="R2124" s="16">
        <v>0</v>
      </c>
      <c r="S2124" s="16">
        <f t="shared" ref="S2124:S2128" si="3059">K2124*R2124</f>
        <v>0</v>
      </c>
      <c r="T2124" s="16">
        <f t="shared" ref="T2124:T2125" si="3060">Q2124-S2124</f>
        <v>1637.1000000000001</v>
      </c>
      <c r="U2124" s="16">
        <f t="shared" ref="U2124:U2125" si="3061">T2124*1</f>
        <v>1637.1000000000001</v>
      </c>
      <c r="V2124" s="16">
        <f t="shared" ref="V2124:V2125" si="3062">T2124-U2124</f>
        <v>0</v>
      </c>
      <c r="W2124" s="16"/>
      <c r="X2124" s="17"/>
      <c r="Y2124" s="13"/>
      <c r="Z2124" s="13" t="s">
        <v>35</v>
      </c>
    </row>
    <row r="2125" spans="1:26" x14ac:dyDescent="0.25">
      <c r="A2125" s="11">
        <v>45348</v>
      </c>
      <c r="B2125" s="12" t="s">
        <v>4861</v>
      </c>
      <c r="C2125" s="12" t="s">
        <v>4862</v>
      </c>
      <c r="D2125" s="12" t="s">
        <v>394</v>
      </c>
      <c r="E2125" s="12" t="s">
        <v>29</v>
      </c>
      <c r="F2125" s="12">
        <v>6848</v>
      </c>
      <c r="G2125" s="13" t="s">
        <v>101</v>
      </c>
      <c r="H2125" s="13" t="s">
        <v>31</v>
      </c>
      <c r="I2125" s="13" t="s">
        <v>40</v>
      </c>
      <c r="J2125" s="13" t="s">
        <v>41</v>
      </c>
      <c r="K2125" s="14">
        <v>37.06</v>
      </c>
      <c r="L2125" s="14">
        <v>25</v>
      </c>
      <c r="M2125" s="14">
        <f t="shared" si="3021"/>
        <v>1.4824000000000002</v>
      </c>
      <c r="N2125" s="14">
        <v>45</v>
      </c>
      <c r="O2125" s="14" t="s">
        <v>34</v>
      </c>
      <c r="P2125" s="14"/>
      <c r="Q2125" s="15">
        <f t="shared" si="3058"/>
        <v>1667.7</v>
      </c>
      <c r="R2125" s="16">
        <v>0</v>
      </c>
      <c r="S2125" s="16">
        <f t="shared" si="3059"/>
        <v>0</v>
      </c>
      <c r="T2125" s="16">
        <f t="shared" si="3060"/>
        <v>1667.7</v>
      </c>
      <c r="U2125" s="16">
        <f t="shared" si="3061"/>
        <v>1667.7</v>
      </c>
      <c r="V2125" s="16">
        <f t="shared" si="3062"/>
        <v>0</v>
      </c>
      <c r="W2125" s="16"/>
      <c r="X2125" s="17"/>
      <c r="Y2125" s="13"/>
      <c r="Z2125" s="13" t="s">
        <v>35</v>
      </c>
    </row>
    <row r="2126" spans="1:26" x14ac:dyDescent="0.25">
      <c r="A2126" s="11">
        <v>45348</v>
      </c>
      <c r="B2126" s="12" t="s">
        <v>4863</v>
      </c>
      <c r="C2126" s="12" t="s">
        <v>4864</v>
      </c>
      <c r="D2126" s="12" t="s">
        <v>303</v>
      </c>
      <c r="E2126" s="12" t="s">
        <v>29</v>
      </c>
      <c r="F2126" s="12">
        <v>2263</v>
      </c>
      <c r="G2126" s="13" t="s">
        <v>145</v>
      </c>
      <c r="H2126" s="13" t="s">
        <v>31</v>
      </c>
      <c r="I2126" s="13" t="s">
        <v>69</v>
      </c>
      <c r="J2126" s="13" t="s">
        <v>70</v>
      </c>
      <c r="K2126" s="14">
        <v>38.9</v>
      </c>
      <c r="L2126" s="14">
        <v>25</v>
      </c>
      <c r="M2126" s="14">
        <f t="shared" si="3021"/>
        <v>1.556</v>
      </c>
      <c r="N2126" s="14">
        <v>48</v>
      </c>
      <c r="O2126" s="14" t="s">
        <v>34</v>
      </c>
      <c r="P2126" s="14"/>
      <c r="Q2126" s="16">
        <f>K2126*N2126</f>
        <v>1867.1999999999998</v>
      </c>
      <c r="R2126" s="16">
        <v>0</v>
      </c>
      <c r="S2126" s="16">
        <f t="shared" si="3059"/>
        <v>0</v>
      </c>
      <c r="T2126" s="16">
        <f>Q2126-S2126</f>
        <v>1867.1999999999998</v>
      </c>
      <c r="U2126" s="16">
        <f>T2126*1</f>
        <v>1867.1999999999998</v>
      </c>
      <c r="V2126" s="16">
        <f>T2126-U2126</f>
        <v>0</v>
      </c>
      <c r="W2126" s="16"/>
      <c r="X2126" s="17"/>
      <c r="Y2126" s="13"/>
      <c r="Z2126" s="13" t="s">
        <v>35</v>
      </c>
    </row>
    <row r="2127" spans="1:26" x14ac:dyDescent="0.25">
      <c r="A2127" s="11">
        <v>45348</v>
      </c>
      <c r="B2127" s="12" t="s">
        <v>4865</v>
      </c>
      <c r="C2127" s="12" t="s">
        <v>4866</v>
      </c>
      <c r="D2127" s="12" t="s">
        <v>353</v>
      </c>
      <c r="E2127" s="12" t="s">
        <v>29</v>
      </c>
      <c r="F2127" s="12">
        <v>645</v>
      </c>
      <c r="G2127" s="13" t="s">
        <v>101</v>
      </c>
      <c r="H2127" s="13" t="s">
        <v>31</v>
      </c>
      <c r="I2127" s="13" t="s">
        <v>69</v>
      </c>
      <c r="J2127" s="13" t="s">
        <v>70</v>
      </c>
      <c r="K2127" s="14">
        <v>33.340000000000003</v>
      </c>
      <c r="L2127" s="14">
        <v>25</v>
      </c>
      <c r="M2127" s="14">
        <f t="shared" si="3021"/>
        <v>1.3336000000000001</v>
      </c>
      <c r="N2127" s="14">
        <v>46</v>
      </c>
      <c r="O2127" s="14" t="s">
        <v>34</v>
      </c>
      <c r="P2127" s="14"/>
      <c r="Q2127" s="15">
        <f t="shared" ref="Q2127:Q2128" si="3063">K2127*N2127</f>
        <v>1533.64</v>
      </c>
      <c r="R2127" s="16">
        <v>0</v>
      </c>
      <c r="S2127" s="16">
        <f t="shared" si="3059"/>
        <v>0</v>
      </c>
      <c r="T2127" s="16">
        <f t="shared" ref="T2127:T2128" si="3064">Q2127-S2127</f>
        <v>1533.64</v>
      </c>
      <c r="U2127" s="16">
        <f t="shared" ref="U2127:U2128" si="3065">T2127*1</f>
        <v>1533.64</v>
      </c>
      <c r="V2127" s="16">
        <f t="shared" ref="V2127:V2128" si="3066">T2127-U2127</f>
        <v>0</v>
      </c>
      <c r="W2127" s="16"/>
      <c r="X2127" s="17"/>
      <c r="Y2127" s="13"/>
      <c r="Z2127" s="13" t="s">
        <v>35</v>
      </c>
    </row>
    <row r="2128" spans="1:26" x14ac:dyDescent="0.25">
      <c r="A2128" s="11">
        <v>45348</v>
      </c>
      <c r="B2128" s="12" t="s">
        <v>4867</v>
      </c>
      <c r="C2128" s="12" t="s">
        <v>4868</v>
      </c>
      <c r="D2128" s="12" t="s">
        <v>1848</v>
      </c>
      <c r="E2128" s="12" t="s">
        <v>29</v>
      </c>
      <c r="F2128" s="12">
        <v>3501</v>
      </c>
      <c r="G2128" s="13" t="s">
        <v>101</v>
      </c>
      <c r="H2128" s="13" t="s">
        <v>31</v>
      </c>
      <c r="I2128" s="13" t="s">
        <v>69</v>
      </c>
      <c r="J2128" s="13" t="s">
        <v>70</v>
      </c>
      <c r="K2128" s="14">
        <v>34.700000000000003</v>
      </c>
      <c r="L2128" s="14">
        <v>25</v>
      </c>
      <c r="M2128" s="14">
        <f t="shared" si="3021"/>
        <v>1.3880000000000001</v>
      </c>
      <c r="N2128" s="14">
        <v>46</v>
      </c>
      <c r="O2128" s="14" t="s">
        <v>34</v>
      </c>
      <c r="P2128" s="14"/>
      <c r="Q2128" s="15">
        <f t="shared" si="3063"/>
        <v>1596.2</v>
      </c>
      <c r="R2128" s="16">
        <v>0</v>
      </c>
      <c r="S2128" s="16">
        <f t="shared" si="3059"/>
        <v>0</v>
      </c>
      <c r="T2128" s="16">
        <f t="shared" si="3064"/>
        <v>1596.2</v>
      </c>
      <c r="U2128" s="16">
        <f t="shared" si="3065"/>
        <v>1596.2</v>
      </c>
      <c r="V2128" s="16">
        <f t="shared" si="3066"/>
        <v>0</v>
      </c>
      <c r="W2128" s="17"/>
      <c r="X2128" s="17"/>
      <c r="Y2128" s="13"/>
      <c r="Z2128" s="13" t="s">
        <v>35</v>
      </c>
    </row>
    <row r="2129" spans="1:26" x14ac:dyDescent="0.25">
      <c r="A2129" s="11">
        <v>45348</v>
      </c>
      <c r="B2129" s="12" t="s">
        <v>4869</v>
      </c>
      <c r="C2129" s="12" t="s">
        <v>4870</v>
      </c>
      <c r="D2129" s="12" t="s">
        <v>2681</v>
      </c>
      <c r="E2129" s="12" t="s">
        <v>29</v>
      </c>
      <c r="F2129" s="12" t="s">
        <v>45</v>
      </c>
      <c r="G2129" s="13" t="s">
        <v>46</v>
      </c>
      <c r="H2129" s="13" t="s">
        <v>93</v>
      </c>
      <c r="I2129" s="13" t="s">
        <v>93</v>
      </c>
      <c r="J2129" s="13" t="s">
        <v>94</v>
      </c>
      <c r="K2129" s="14">
        <v>12.28</v>
      </c>
      <c r="L2129" s="14">
        <v>8</v>
      </c>
      <c r="M2129" s="14">
        <f t="shared" si="3021"/>
        <v>1.5349999999999999</v>
      </c>
      <c r="N2129" s="14">
        <v>15</v>
      </c>
      <c r="O2129" s="14" t="s">
        <v>34</v>
      </c>
      <c r="P2129" s="14"/>
      <c r="Q2129" s="15">
        <f t="shared" ref="Q2129" si="3067">+K2129*N2129</f>
        <v>184.2</v>
      </c>
      <c r="R2129" s="16">
        <v>0</v>
      </c>
      <c r="S2129" s="16">
        <f t="shared" ref="S2129:S2130" si="3068">+K2129*R2129</f>
        <v>0</v>
      </c>
      <c r="T2129" s="16">
        <f t="shared" ref="T2129" si="3069">+Q2129-S2129</f>
        <v>184.2</v>
      </c>
      <c r="U2129" s="16">
        <f>+T2129*0</f>
        <v>0</v>
      </c>
      <c r="V2129" s="16">
        <f>+T2129-U2129</f>
        <v>184.2</v>
      </c>
      <c r="W2129" s="17"/>
      <c r="X2129" s="17"/>
      <c r="Y2129" s="13"/>
      <c r="Z2129" s="13" t="s">
        <v>35</v>
      </c>
    </row>
    <row r="2130" spans="1:26" x14ac:dyDescent="0.25">
      <c r="A2130" s="11">
        <v>45348</v>
      </c>
      <c r="B2130" s="12" t="s">
        <v>4871</v>
      </c>
      <c r="C2130" s="12" t="s">
        <v>4872</v>
      </c>
      <c r="D2130" s="12" t="s">
        <v>4873</v>
      </c>
      <c r="E2130" s="12" t="s">
        <v>598</v>
      </c>
      <c r="F2130" s="12" t="s">
        <v>45</v>
      </c>
      <c r="G2130" s="13" t="s">
        <v>46</v>
      </c>
      <c r="H2130" s="13" t="s">
        <v>31</v>
      </c>
      <c r="I2130" s="13" t="s">
        <v>58</v>
      </c>
      <c r="J2130" s="13" t="s">
        <v>59</v>
      </c>
      <c r="K2130" s="14">
        <v>30.78</v>
      </c>
      <c r="L2130" s="14">
        <v>20</v>
      </c>
      <c r="M2130" s="14">
        <f t="shared" si="3021"/>
        <v>1.5390000000000001</v>
      </c>
      <c r="N2130" s="14">
        <v>45</v>
      </c>
      <c r="O2130" s="14" t="s">
        <v>34</v>
      </c>
      <c r="P2130" s="14">
        <v>30</v>
      </c>
      <c r="Q2130" s="16">
        <f>(+K2130*N2130)-P2130</f>
        <v>1355.1000000000001</v>
      </c>
      <c r="R2130" s="16">
        <v>0</v>
      </c>
      <c r="S2130" s="16">
        <f t="shared" si="3068"/>
        <v>0</v>
      </c>
      <c r="T2130" s="16">
        <f>+Q2130-S2130</f>
        <v>1355.1000000000001</v>
      </c>
      <c r="U2130" s="16">
        <f t="shared" ref="U2130" si="3070">+T2130*0</f>
        <v>0</v>
      </c>
      <c r="V2130" s="16">
        <f t="shared" ref="V2130" si="3071">T2130-U2130</f>
        <v>1355.1000000000001</v>
      </c>
      <c r="W2130" s="16"/>
      <c r="X2130" s="17"/>
      <c r="Y2130" s="13"/>
      <c r="Z2130" s="13" t="s">
        <v>35</v>
      </c>
    </row>
    <row r="2131" spans="1:26" x14ac:dyDescent="0.25">
      <c r="A2131" s="11">
        <v>45348</v>
      </c>
      <c r="B2131" s="12" t="s">
        <v>4874</v>
      </c>
      <c r="C2131" s="12" t="s">
        <v>4875</v>
      </c>
      <c r="D2131" s="12" t="s">
        <v>100</v>
      </c>
      <c r="E2131" s="12" t="s">
        <v>29</v>
      </c>
      <c r="F2131" s="12">
        <v>730</v>
      </c>
      <c r="G2131" s="13" t="s">
        <v>101</v>
      </c>
      <c r="H2131" s="13" t="s">
        <v>31</v>
      </c>
      <c r="I2131" s="13" t="s">
        <v>40</v>
      </c>
      <c r="J2131" s="13" t="s">
        <v>41</v>
      </c>
      <c r="K2131" s="14">
        <v>35.78</v>
      </c>
      <c r="L2131" s="14">
        <v>25</v>
      </c>
      <c r="M2131" s="14">
        <f t="shared" si="3021"/>
        <v>1.4312</v>
      </c>
      <c r="N2131" s="14">
        <v>45</v>
      </c>
      <c r="O2131" s="14" t="s">
        <v>34</v>
      </c>
      <c r="P2131" s="14"/>
      <c r="Q2131" s="15">
        <f>K2131*N2131</f>
        <v>1610.1000000000001</v>
      </c>
      <c r="R2131" s="16">
        <v>0</v>
      </c>
      <c r="S2131" s="16">
        <f>K2131*R2131</f>
        <v>0</v>
      </c>
      <c r="T2131" s="16">
        <f>Q2131-S2131</f>
        <v>1610.1000000000001</v>
      </c>
      <c r="U2131" s="16">
        <f>T2131*1</f>
        <v>1610.1000000000001</v>
      </c>
      <c r="V2131" s="16">
        <f>T2131-U2131</f>
        <v>0</v>
      </c>
      <c r="W2131" s="17"/>
      <c r="X2131" s="17"/>
      <c r="Y2131" s="13"/>
      <c r="Z2131" s="13" t="s">
        <v>35</v>
      </c>
    </row>
    <row r="2132" spans="1:26" x14ac:dyDescent="0.25">
      <c r="A2132" s="11">
        <v>45348</v>
      </c>
      <c r="B2132" s="12" t="s">
        <v>4876</v>
      </c>
      <c r="C2132" s="12" t="s">
        <v>4877</v>
      </c>
      <c r="D2132" s="12" t="s">
        <v>2681</v>
      </c>
      <c r="E2132" s="12" t="s">
        <v>29</v>
      </c>
      <c r="F2132" s="12" t="s">
        <v>45</v>
      </c>
      <c r="G2132" s="13" t="s">
        <v>46</v>
      </c>
      <c r="H2132" s="13" t="s">
        <v>93</v>
      </c>
      <c r="I2132" s="13" t="s">
        <v>93</v>
      </c>
      <c r="J2132" s="13" t="s">
        <v>94</v>
      </c>
      <c r="K2132" s="14">
        <v>11.96</v>
      </c>
      <c r="L2132" s="14">
        <v>8</v>
      </c>
      <c r="M2132" s="14">
        <f t="shared" si="3021"/>
        <v>1.4950000000000001</v>
      </c>
      <c r="N2132" s="14">
        <v>15</v>
      </c>
      <c r="O2132" s="14" t="s">
        <v>34</v>
      </c>
      <c r="P2132" s="14"/>
      <c r="Q2132" s="15">
        <f t="shared" ref="Q2132" si="3072">+K2132*N2132</f>
        <v>179.4</v>
      </c>
      <c r="R2132" s="16">
        <v>0</v>
      </c>
      <c r="S2132" s="16">
        <f t="shared" ref="S2132:S2133" si="3073">+K2132*R2132</f>
        <v>0</v>
      </c>
      <c r="T2132" s="16">
        <f t="shared" ref="T2132" si="3074">+Q2132-S2132</f>
        <v>179.4</v>
      </c>
      <c r="U2132" s="16">
        <f>+T2132*0</f>
        <v>0</v>
      </c>
      <c r="V2132" s="16">
        <f>+T2132-U2132</f>
        <v>179.4</v>
      </c>
      <c r="W2132" s="16"/>
      <c r="X2132" s="17"/>
      <c r="Y2132" s="13"/>
      <c r="Z2132" s="13" t="s">
        <v>35</v>
      </c>
    </row>
    <row r="2133" spans="1:26" x14ac:dyDescent="0.25">
      <c r="A2133" s="11">
        <v>45348</v>
      </c>
      <c r="B2133" s="12" t="s">
        <v>4878</v>
      </c>
      <c r="C2133" s="12" t="s">
        <v>4879</v>
      </c>
      <c r="D2133" s="12" t="s">
        <v>413</v>
      </c>
      <c r="E2133" s="12" t="s">
        <v>1527</v>
      </c>
      <c r="F2133" s="12" t="s">
        <v>45</v>
      </c>
      <c r="G2133" s="13" t="s">
        <v>46</v>
      </c>
      <c r="H2133" s="13" t="s">
        <v>31</v>
      </c>
      <c r="I2133" s="13" t="s">
        <v>58</v>
      </c>
      <c r="J2133" s="13" t="s">
        <v>59</v>
      </c>
      <c r="K2133" s="14">
        <v>38.18</v>
      </c>
      <c r="L2133" s="14">
        <v>24</v>
      </c>
      <c r="M2133" s="14">
        <f t="shared" si="3021"/>
        <v>1.5908333333333333</v>
      </c>
      <c r="N2133" s="14">
        <v>45</v>
      </c>
      <c r="O2133" s="14" t="s">
        <v>34</v>
      </c>
      <c r="P2133" s="14">
        <v>50</v>
      </c>
      <c r="Q2133" s="16">
        <f>(+K2133*N2133)-P2133</f>
        <v>1668.1</v>
      </c>
      <c r="R2133" s="16">
        <v>0</v>
      </c>
      <c r="S2133" s="16">
        <f t="shared" si="3073"/>
        <v>0</v>
      </c>
      <c r="T2133" s="16">
        <f>+Q2133-S2133</f>
        <v>1668.1</v>
      </c>
      <c r="U2133" s="16">
        <f t="shared" ref="U2133" si="3075">+T2133*0</f>
        <v>0</v>
      </c>
      <c r="V2133" s="16">
        <f t="shared" ref="V2133" si="3076">T2133-U2133</f>
        <v>1668.1</v>
      </c>
      <c r="W2133" s="16"/>
      <c r="X2133" s="17"/>
      <c r="Y2133" s="13"/>
      <c r="Z2133" s="13" t="s">
        <v>35</v>
      </c>
    </row>
    <row r="2134" spans="1:26" x14ac:dyDescent="0.25">
      <c r="A2134" s="11">
        <v>45349</v>
      </c>
      <c r="B2134" s="12" t="s">
        <v>4880</v>
      </c>
      <c r="C2134" s="12" t="s">
        <v>4881</v>
      </c>
      <c r="D2134" s="12" t="s">
        <v>350</v>
      </c>
      <c r="E2134" s="12" t="s">
        <v>29</v>
      </c>
      <c r="F2134" s="12">
        <v>54220</v>
      </c>
      <c r="G2134" s="13" t="s">
        <v>101</v>
      </c>
      <c r="H2134" s="13" t="s">
        <v>31</v>
      </c>
      <c r="I2134" s="13" t="s">
        <v>40</v>
      </c>
      <c r="J2134" s="13" t="s">
        <v>41</v>
      </c>
      <c r="K2134" s="14">
        <v>34.94</v>
      </c>
      <c r="L2134" s="14">
        <v>25</v>
      </c>
      <c r="M2134" s="14">
        <f t="shared" si="3021"/>
        <v>1.3976</v>
      </c>
      <c r="N2134" s="14">
        <v>45</v>
      </c>
      <c r="O2134" s="14" t="s">
        <v>34</v>
      </c>
      <c r="P2134" s="14"/>
      <c r="Q2134" s="15">
        <f>K2134*N2134</f>
        <v>1572.3</v>
      </c>
      <c r="R2134" s="16">
        <v>0</v>
      </c>
      <c r="S2134" s="16">
        <f>K2134*R2134</f>
        <v>0</v>
      </c>
      <c r="T2134" s="16">
        <f>Q2134-S2134</f>
        <v>1572.3</v>
      </c>
      <c r="U2134" s="16">
        <f>T2134*1</f>
        <v>1572.3</v>
      </c>
      <c r="V2134" s="16">
        <f>T2134-U2134</f>
        <v>0</v>
      </c>
      <c r="W2134" s="16"/>
      <c r="X2134" s="17"/>
      <c r="Y2134" s="13"/>
      <c r="Z2134" s="13" t="s">
        <v>35</v>
      </c>
    </row>
    <row r="2135" spans="1:26" x14ac:dyDescent="0.25">
      <c r="A2135" s="11">
        <v>45349</v>
      </c>
      <c r="B2135" s="12" t="s">
        <v>4882</v>
      </c>
      <c r="C2135" s="12" t="s">
        <v>4883</v>
      </c>
      <c r="D2135" s="12" t="s">
        <v>303</v>
      </c>
      <c r="E2135" s="12" t="s">
        <v>29</v>
      </c>
      <c r="F2135" s="12">
        <v>2264</v>
      </c>
      <c r="G2135" s="13" t="s">
        <v>145</v>
      </c>
      <c r="H2135" s="13" t="s">
        <v>31</v>
      </c>
      <c r="I2135" s="13" t="s">
        <v>58</v>
      </c>
      <c r="J2135" s="13" t="s">
        <v>59</v>
      </c>
      <c r="K2135" s="14">
        <v>42.9</v>
      </c>
      <c r="L2135" s="14">
        <v>25</v>
      </c>
      <c r="M2135" s="14">
        <f t="shared" si="3021"/>
        <v>1.716</v>
      </c>
      <c r="N2135" s="14">
        <v>43</v>
      </c>
      <c r="O2135" s="14" t="s">
        <v>34</v>
      </c>
      <c r="P2135" s="14"/>
      <c r="Q2135" s="16">
        <f t="shared" ref="Q2135:Q2137" si="3077">K2135*N2135</f>
        <v>1844.7</v>
      </c>
      <c r="R2135" s="16">
        <v>0</v>
      </c>
      <c r="S2135" s="16">
        <f t="shared" ref="S2135:S2137" si="3078">K2135*R2135</f>
        <v>0</v>
      </c>
      <c r="T2135" s="16">
        <f t="shared" ref="T2135:T2137" si="3079">Q2135-S2135</f>
        <v>1844.7</v>
      </c>
      <c r="U2135" s="16">
        <f t="shared" ref="U2135:U2137" si="3080">T2135*1</f>
        <v>1844.7</v>
      </c>
      <c r="V2135" s="16">
        <f t="shared" ref="V2135:V2137" si="3081">T2135-U2135</f>
        <v>0</v>
      </c>
      <c r="W2135" s="17"/>
      <c r="X2135" s="17"/>
      <c r="Y2135" s="13"/>
      <c r="Z2135" s="13" t="s">
        <v>35</v>
      </c>
    </row>
    <row r="2136" spans="1:26" x14ac:dyDescent="0.25">
      <c r="A2136" s="11">
        <v>45349</v>
      </c>
      <c r="B2136" s="12" t="s">
        <v>4884</v>
      </c>
      <c r="C2136" s="12" t="s">
        <v>4885</v>
      </c>
      <c r="D2136" s="12" t="s">
        <v>144</v>
      </c>
      <c r="E2136" s="12" t="s">
        <v>29</v>
      </c>
      <c r="F2136" s="12">
        <v>2265</v>
      </c>
      <c r="G2136" s="13" t="s">
        <v>145</v>
      </c>
      <c r="H2136" s="13" t="s">
        <v>31</v>
      </c>
      <c r="I2136" s="13" t="s">
        <v>58</v>
      </c>
      <c r="J2136" s="13" t="s">
        <v>59</v>
      </c>
      <c r="K2136" s="14">
        <v>41.26</v>
      </c>
      <c r="L2136" s="14">
        <v>25</v>
      </c>
      <c r="M2136" s="14">
        <f t="shared" si="3021"/>
        <v>1.6503999999999999</v>
      </c>
      <c r="N2136" s="14">
        <v>43</v>
      </c>
      <c r="O2136" s="14" t="s">
        <v>34</v>
      </c>
      <c r="P2136" s="14"/>
      <c r="Q2136" s="16">
        <f t="shared" si="3077"/>
        <v>1774.1799999999998</v>
      </c>
      <c r="R2136" s="16">
        <v>0</v>
      </c>
      <c r="S2136" s="16">
        <f t="shared" si="3078"/>
        <v>0</v>
      </c>
      <c r="T2136" s="16">
        <f t="shared" si="3079"/>
        <v>1774.1799999999998</v>
      </c>
      <c r="U2136" s="16">
        <f t="shared" si="3080"/>
        <v>1774.1799999999998</v>
      </c>
      <c r="V2136" s="16">
        <f t="shared" si="3081"/>
        <v>0</v>
      </c>
      <c r="W2136" s="17"/>
      <c r="X2136" s="17"/>
      <c r="Y2136" s="13"/>
      <c r="Z2136" s="13" t="s">
        <v>35</v>
      </c>
    </row>
    <row r="2137" spans="1:26" x14ac:dyDescent="0.25">
      <c r="A2137" s="11">
        <v>45349</v>
      </c>
      <c r="B2137" s="12" t="s">
        <v>4886</v>
      </c>
      <c r="C2137" s="12" t="s">
        <v>4887</v>
      </c>
      <c r="D2137" s="12" t="s">
        <v>413</v>
      </c>
      <c r="E2137" s="12" t="s">
        <v>29</v>
      </c>
      <c r="F2137" s="12">
        <v>2266</v>
      </c>
      <c r="G2137" s="13" t="s">
        <v>145</v>
      </c>
      <c r="H2137" s="13" t="s">
        <v>31</v>
      </c>
      <c r="I2137" s="13" t="s">
        <v>58</v>
      </c>
      <c r="J2137" s="13" t="s">
        <v>59</v>
      </c>
      <c r="K2137" s="14">
        <v>42.3</v>
      </c>
      <c r="L2137" s="14">
        <v>25</v>
      </c>
      <c r="M2137" s="14">
        <f t="shared" si="3021"/>
        <v>1.6919999999999999</v>
      </c>
      <c r="N2137" s="14">
        <v>43</v>
      </c>
      <c r="O2137" s="14" t="s">
        <v>34</v>
      </c>
      <c r="P2137" s="14"/>
      <c r="Q2137" s="16">
        <f t="shared" si="3077"/>
        <v>1818.8999999999999</v>
      </c>
      <c r="R2137" s="16">
        <v>0</v>
      </c>
      <c r="S2137" s="16">
        <f t="shared" si="3078"/>
        <v>0</v>
      </c>
      <c r="T2137" s="16">
        <f t="shared" si="3079"/>
        <v>1818.8999999999999</v>
      </c>
      <c r="U2137" s="16">
        <f t="shared" si="3080"/>
        <v>1818.8999999999999</v>
      </c>
      <c r="V2137" s="16">
        <f t="shared" si="3081"/>
        <v>0</v>
      </c>
      <c r="W2137" s="17"/>
      <c r="X2137" s="17"/>
      <c r="Y2137" s="13"/>
      <c r="Z2137" s="13" t="s">
        <v>35</v>
      </c>
    </row>
    <row r="2138" spans="1:26" x14ac:dyDescent="0.25">
      <c r="A2138" s="11">
        <v>45349</v>
      </c>
      <c r="B2138" s="12" t="s">
        <v>4888</v>
      </c>
      <c r="C2138" s="12" t="s">
        <v>4889</v>
      </c>
      <c r="D2138" s="12" t="s">
        <v>62</v>
      </c>
      <c r="E2138" s="12" t="s">
        <v>29</v>
      </c>
      <c r="F2138" s="12">
        <v>562</v>
      </c>
      <c r="G2138" s="13" t="s">
        <v>64</v>
      </c>
      <c r="H2138" s="13" t="s">
        <v>31</v>
      </c>
      <c r="I2138" s="13" t="s">
        <v>40</v>
      </c>
      <c r="J2138" s="13" t="s">
        <v>41</v>
      </c>
      <c r="K2138" s="14">
        <v>38.68</v>
      </c>
      <c r="L2138" s="14">
        <v>25</v>
      </c>
      <c r="M2138" s="14">
        <f t="shared" si="3021"/>
        <v>1.5471999999999999</v>
      </c>
      <c r="N2138" s="14" t="s">
        <v>34</v>
      </c>
      <c r="O2138" s="14">
        <v>70</v>
      </c>
      <c r="P2138" s="14"/>
      <c r="Q2138" s="15">
        <f>L2138*O2138</f>
        <v>1750</v>
      </c>
      <c r="R2138" s="16">
        <v>0</v>
      </c>
      <c r="S2138" s="16">
        <f>L2138*R2138</f>
        <v>0</v>
      </c>
      <c r="T2138" s="16">
        <f>Q2138-S2138</f>
        <v>1750</v>
      </c>
      <c r="U2138" s="16">
        <f>T2138*0</f>
        <v>0</v>
      </c>
      <c r="V2138" s="16">
        <f>T2138-U2138</f>
        <v>1750</v>
      </c>
      <c r="W2138" s="17"/>
      <c r="X2138" s="17"/>
      <c r="Y2138" s="13"/>
      <c r="Z2138" s="13" t="s">
        <v>35</v>
      </c>
    </row>
    <row r="2139" spans="1:26" x14ac:dyDescent="0.25">
      <c r="A2139" s="11">
        <v>45349</v>
      </c>
      <c r="B2139" s="12" t="s">
        <v>4890</v>
      </c>
      <c r="C2139" s="12" t="s">
        <v>4891</v>
      </c>
      <c r="D2139" s="12" t="s">
        <v>68</v>
      </c>
      <c r="E2139" s="12" t="s">
        <v>29</v>
      </c>
      <c r="F2139" s="12">
        <v>555</v>
      </c>
      <c r="G2139" s="13" t="s">
        <v>64</v>
      </c>
      <c r="H2139" s="13" t="s">
        <v>31</v>
      </c>
      <c r="I2139" s="13" t="s">
        <v>58</v>
      </c>
      <c r="J2139" s="13" t="s">
        <v>59</v>
      </c>
      <c r="K2139" s="14">
        <v>43.24</v>
      </c>
      <c r="L2139" s="14">
        <v>25</v>
      </c>
      <c r="M2139" s="14">
        <f t="shared" si="3021"/>
        <v>1.7296</v>
      </c>
      <c r="N2139" s="14" t="s">
        <v>34</v>
      </c>
      <c r="O2139" s="14">
        <v>68</v>
      </c>
      <c r="P2139" s="14"/>
      <c r="Q2139" s="15">
        <f t="shared" ref="Q2139:Q2140" si="3082">L2139*O2139</f>
        <v>1700</v>
      </c>
      <c r="R2139" s="16">
        <v>0</v>
      </c>
      <c r="S2139" s="16">
        <f t="shared" ref="S2139:S2140" si="3083">L2139*R2139</f>
        <v>0</v>
      </c>
      <c r="T2139" s="16">
        <f t="shared" ref="T2139:T2145" si="3084">Q2139-S2139</f>
        <v>1700</v>
      </c>
      <c r="U2139" s="16">
        <f t="shared" ref="U2139:U2140" si="3085">T2139*0</f>
        <v>0</v>
      </c>
      <c r="V2139" s="16">
        <f t="shared" ref="V2139:V2145" si="3086">T2139-U2139</f>
        <v>1700</v>
      </c>
      <c r="W2139" s="16"/>
      <c r="X2139" s="17"/>
      <c r="Y2139" s="13"/>
      <c r="Z2139" s="13" t="s">
        <v>35</v>
      </c>
    </row>
    <row r="2140" spans="1:26" x14ac:dyDescent="0.25">
      <c r="A2140" s="11">
        <v>45349</v>
      </c>
      <c r="B2140" s="12" t="s">
        <v>4892</v>
      </c>
      <c r="C2140" s="12" t="s">
        <v>4893</v>
      </c>
      <c r="D2140" s="12" t="s">
        <v>76</v>
      </c>
      <c r="E2140" s="12" t="s">
        <v>29</v>
      </c>
      <c r="F2140" s="12">
        <v>572</v>
      </c>
      <c r="G2140" s="13" t="s">
        <v>64</v>
      </c>
      <c r="H2140" s="13" t="s">
        <v>31</v>
      </c>
      <c r="I2140" s="13" t="s">
        <v>58</v>
      </c>
      <c r="J2140" s="13" t="s">
        <v>59</v>
      </c>
      <c r="K2140" s="14">
        <v>42.26</v>
      </c>
      <c r="L2140" s="14">
        <v>25</v>
      </c>
      <c r="M2140" s="14">
        <f t="shared" si="3021"/>
        <v>1.6903999999999999</v>
      </c>
      <c r="N2140" s="14" t="s">
        <v>34</v>
      </c>
      <c r="O2140" s="14">
        <v>68</v>
      </c>
      <c r="P2140" s="14"/>
      <c r="Q2140" s="15">
        <f t="shared" si="3082"/>
        <v>1700</v>
      </c>
      <c r="R2140" s="16">
        <v>0</v>
      </c>
      <c r="S2140" s="16">
        <f t="shared" si="3083"/>
        <v>0</v>
      </c>
      <c r="T2140" s="16">
        <f t="shared" si="3084"/>
        <v>1700</v>
      </c>
      <c r="U2140" s="16">
        <f t="shared" si="3085"/>
        <v>0</v>
      </c>
      <c r="V2140" s="16">
        <f t="shared" si="3086"/>
        <v>1700</v>
      </c>
      <c r="W2140" s="16"/>
      <c r="X2140" s="17"/>
      <c r="Y2140" s="13"/>
      <c r="Z2140" s="13" t="s">
        <v>35</v>
      </c>
    </row>
    <row r="2141" spans="1:26" x14ac:dyDescent="0.25">
      <c r="A2141" s="11">
        <v>45349</v>
      </c>
      <c r="B2141" s="12" t="s">
        <v>4894</v>
      </c>
      <c r="C2141" s="12" t="s">
        <v>4895</v>
      </c>
      <c r="D2141" s="12" t="s">
        <v>394</v>
      </c>
      <c r="E2141" s="12" t="s">
        <v>29</v>
      </c>
      <c r="F2141" s="12">
        <v>6849</v>
      </c>
      <c r="G2141" s="13" t="s">
        <v>101</v>
      </c>
      <c r="H2141" s="13" t="s">
        <v>31</v>
      </c>
      <c r="I2141" s="13" t="s">
        <v>40</v>
      </c>
      <c r="J2141" s="13" t="s">
        <v>41</v>
      </c>
      <c r="K2141" s="14">
        <v>34.06</v>
      </c>
      <c r="L2141" s="14">
        <v>25</v>
      </c>
      <c r="M2141" s="14">
        <f t="shared" si="3021"/>
        <v>1.3624000000000001</v>
      </c>
      <c r="N2141" s="14">
        <v>45</v>
      </c>
      <c r="O2141" s="14" t="s">
        <v>34</v>
      </c>
      <c r="P2141" s="14"/>
      <c r="Q2141" s="15">
        <f t="shared" ref="Q2141:Q2145" si="3087">K2141*N2141</f>
        <v>1532.7</v>
      </c>
      <c r="R2141" s="16">
        <v>0</v>
      </c>
      <c r="S2141" s="16">
        <f t="shared" ref="S2141:S2145" si="3088">K2141*R2141</f>
        <v>0</v>
      </c>
      <c r="T2141" s="16">
        <f t="shared" si="3084"/>
        <v>1532.7</v>
      </c>
      <c r="U2141" s="16">
        <f t="shared" ref="U2141:U2145" si="3089">T2141*1</f>
        <v>1532.7</v>
      </c>
      <c r="V2141" s="16">
        <f t="shared" si="3086"/>
        <v>0</v>
      </c>
      <c r="W2141" s="16"/>
      <c r="X2141" s="17"/>
      <c r="Y2141" s="13"/>
      <c r="Z2141" s="13" t="s">
        <v>35</v>
      </c>
    </row>
    <row r="2142" spans="1:26" x14ac:dyDescent="0.25">
      <c r="A2142" s="11">
        <v>45349</v>
      </c>
      <c r="B2142" s="12" t="s">
        <v>4896</v>
      </c>
      <c r="C2142" s="12" t="s">
        <v>4897</v>
      </c>
      <c r="D2142" s="12" t="s">
        <v>833</v>
      </c>
      <c r="E2142" s="12" t="s">
        <v>29</v>
      </c>
      <c r="F2142" s="12">
        <v>8366</v>
      </c>
      <c r="G2142" s="13" t="s">
        <v>101</v>
      </c>
      <c r="H2142" s="13" t="s">
        <v>31</v>
      </c>
      <c r="I2142" s="13" t="s">
        <v>40</v>
      </c>
      <c r="J2142" s="13" t="s">
        <v>41</v>
      </c>
      <c r="K2142" s="14">
        <v>35.6</v>
      </c>
      <c r="L2142" s="14">
        <v>25</v>
      </c>
      <c r="M2142" s="14">
        <f t="shared" si="3021"/>
        <v>1.4240000000000002</v>
      </c>
      <c r="N2142" s="14">
        <v>45</v>
      </c>
      <c r="O2142" s="14" t="s">
        <v>34</v>
      </c>
      <c r="P2142" s="14"/>
      <c r="Q2142" s="15">
        <f t="shared" si="3087"/>
        <v>1602</v>
      </c>
      <c r="R2142" s="16">
        <v>0</v>
      </c>
      <c r="S2142" s="16">
        <f t="shared" si="3088"/>
        <v>0</v>
      </c>
      <c r="T2142" s="16">
        <f t="shared" si="3084"/>
        <v>1602</v>
      </c>
      <c r="U2142" s="16">
        <f t="shared" si="3089"/>
        <v>1602</v>
      </c>
      <c r="V2142" s="16">
        <f t="shared" si="3086"/>
        <v>0</v>
      </c>
      <c r="W2142" s="16"/>
      <c r="X2142" s="17"/>
      <c r="Y2142" s="13"/>
      <c r="Z2142" s="13" t="s">
        <v>35</v>
      </c>
    </row>
    <row r="2143" spans="1:26" x14ac:dyDescent="0.25">
      <c r="A2143" s="11">
        <v>45349</v>
      </c>
      <c r="B2143" s="12" t="s">
        <v>4898</v>
      </c>
      <c r="C2143" s="12" t="s">
        <v>4899</v>
      </c>
      <c r="D2143" s="12" t="s">
        <v>353</v>
      </c>
      <c r="E2143" s="12" t="s">
        <v>29</v>
      </c>
      <c r="F2143" s="12">
        <v>646</v>
      </c>
      <c r="G2143" s="13" t="s">
        <v>101</v>
      </c>
      <c r="H2143" s="13" t="s">
        <v>31</v>
      </c>
      <c r="I2143" s="13" t="s">
        <v>40</v>
      </c>
      <c r="J2143" s="13" t="s">
        <v>41</v>
      </c>
      <c r="K2143" s="14">
        <v>32.840000000000003</v>
      </c>
      <c r="L2143" s="14">
        <v>25</v>
      </c>
      <c r="M2143" s="14">
        <f t="shared" si="3021"/>
        <v>1.3136000000000001</v>
      </c>
      <c r="N2143" s="14">
        <v>45</v>
      </c>
      <c r="O2143" s="14" t="s">
        <v>34</v>
      </c>
      <c r="P2143" s="14"/>
      <c r="Q2143" s="15">
        <f t="shared" si="3087"/>
        <v>1477.8000000000002</v>
      </c>
      <c r="R2143" s="16">
        <v>0</v>
      </c>
      <c r="S2143" s="16">
        <f t="shared" si="3088"/>
        <v>0</v>
      </c>
      <c r="T2143" s="16">
        <f t="shared" si="3084"/>
        <v>1477.8000000000002</v>
      </c>
      <c r="U2143" s="16">
        <f t="shared" si="3089"/>
        <v>1477.8000000000002</v>
      </c>
      <c r="V2143" s="16">
        <f t="shared" si="3086"/>
        <v>0</v>
      </c>
      <c r="W2143" s="16"/>
      <c r="X2143" s="17"/>
      <c r="Y2143" s="13"/>
      <c r="Z2143" s="13" t="s">
        <v>35</v>
      </c>
    </row>
    <row r="2144" spans="1:26" x14ac:dyDescent="0.25">
      <c r="A2144" s="11">
        <v>45349</v>
      </c>
      <c r="B2144" s="12" t="s">
        <v>4900</v>
      </c>
      <c r="C2144" s="12" t="s">
        <v>4901</v>
      </c>
      <c r="D2144" s="12" t="s">
        <v>100</v>
      </c>
      <c r="E2144" s="12" t="s">
        <v>29</v>
      </c>
      <c r="F2144" s="12">
        <v>731</v>
      </c>
      <c r="G2144" s="13" t="s">
        <v>101</v>
      </c>
      <c r="H2144" s="13" t="s">
        <v>31</v>
      </c>
      <c r="I2144" s="13" t="s">
        <v>40</v>
      </c>
      <c r="J2144" s="13" t="s">
        <v>41</v>
      </c>
      <c r="K2144" s="14">
        <v>35.22</v>
      </c>
      <c r="L2144" s="14">
        <v>25</v>
      </c>
      <c r="M2144" s="14">
        <f t="shared" si="3021"/>
        <v>1.4088000000000001</v>
      </c>
      <c r="N2144" s="14">
        <v>45</v>
      </c>
      <c r="O2144" s="14" t="s">
        <v>34</v>
      </c>
      <c r="P2144" s="14"/>
      <c r="Q2144" s="15">
        <f t="shared" si="3087"/>
        <v>1584.8999999999999</v>
      </c>
      <c r="R2144" s="16">
        <v>0</v>
      </c>
      <c r="S2144" s="16">
        <f t="shared" si="3088"/>
        <v>0</v>
      </c>
      <c r="T2144" s="16">
        <f t="shared" si="3084"/>
        <v>1584.8999999999999</v>
      </c>
      <c r="U2144" s="16">
        <f t="shared" si="3089"/>
        <v>1584.8999999999999</v>
      </c>
      <c r="V2144" s="16">
        <f t="shared" si="3086"/>
        <v>0</v>
      </c>
      <c r="W2144" s="19"/>
      <c r="X2144" s="19"/>
      <c r="Y2144" s="13"/>
      <c r="Z2144" s="13" t="s">
        <v>35</v>
      </c>
    </row>
    <row r="2145" spans="1:26" x14ac:dyDescent="0.25">
      <c r="A2145" s="11">
        <v>45349</v>
      </c>
      <c r="B2145" s="12" t="s">
        <v>4902</v>
      </c>
      <c r="C2145" s="12" t="s">
        <v>4903</v>
      </c>
      <c r="D2145" s="12" t="s">
        <v>531</v>
      </c>
      <c r="E2145" s="12" t="s">
        <v>29</v>
      </c>
      <c r="F2145" s="12">
        <v>8026</v>
      </c>
      <c r="G2145" s="13" t="s">
        <v>101</v>
      </c>
      <c r="H2145" s="13" t="s">
        <v>31</v>
      </c>
      <c r="I2145" s="13" t="s">
        <v>40</v>
      </c>
      <c r="J2145" s="13" t="s">
        <v>41</v>
      </c>
      <c r="K2145" s="14">
        <v>37.36</v>
      </c>
      <c r="L2145" s="14">
        <v>25</v>
      </c>
      <c r="M2145" s="14">
        <f t="shared" si="3021"/>
        <v>1.4944</v>
      </c>
      <c r="N2145" s="14">
        <v>45</v>
      </c>
      <c r="O2145" s="14" t="s">
        <v>34</v>
      </c>
      <c r="P2145" s="14"/>
      <c r="Q2145" s="15">
        <f t="shared" si="3087"/>
        <v>1681.2</v>
      </c>
      <c r="R2145" s="16">
        <v>0</v>
      </c>
      <c r="S2145" s="16">
        <f t="shared" si="3088"/>
        <v>0</v>
      </c>
      <c r="T2145" s="16">
        <f t="shared" si="3084"/>
        <v>1681.2</v>
      </c>
      <c r="U2145" s="16">
        <f t="shared" si="3089"/>
        <v>1681.2</v>
      </c>
      <c r="V2145" s="16">
        <f t="shared" si="3086"/>
        <v>0</v>
      </c>
      <c r="W2145" s="16"/>
      <c r="X2145" s="17"/>
      <c r="Y2145" s="13"/>
      <c r="Z2145" s="13" t="s">
        <v>35</v>
      </c>
    </row>
    <row r="2146" spans="1:26" x14ac:dyDescent="0.25">
      <c r="A2146" s="11">
        <v>45349</v>
      </c>
      <c r="B2146" s="12" t="s">
        <v>4904</v>
      </c>
      <c r="C2146" s="12" t="s">
        <v>4905</v>
      </c>
      <c r="D2146" s="12" t="s">
        <v>1784</v>
      </c>
      <c r="E2146" s="12" t="s">
        <v>29</v>
      </c>
      <c r="F2146" s="12">
        <v>130</v>
      </c>
      <c r="G2146" s="13" t="s">
        <v>1036</v>
      </c>
      <c r="H2146" s="13" t="s">
        <v>31</v>
      </c>
      <c r="I2146" s="13" t="s">
        <v>40</v>
      </c>
      <c r="J2146" s="13" t="s">
        <v>41</v>
      </c>
      <c r="K2146" s="14">
        <v>40.26</v>
      </c>
      <c r="L2146" s="14">
        <v>28</v>
      </c>
      <c r="M2146" s="14">
        <f t="shared" si="3021"/>
        <v>1.4378571428571427</v>
      </c>
      <c r="N2146" s="14" t="s">
        <v>34</v>
      </c>
      <c r="O2146" s="14">
        <v>72</v>
      </c>
      <c r="P2146" s="14"/>
      <c r="Q2146" s="15">
        <f>L2146*O2146</f>
        <v>2016</v>
      </c>
      <c r="R2146" s="16">
        <v>0</v>
      </c>
      <c r="S2146" s="16">
        <f>L2146*R2146</f>
        <v>0</v>
      </c>
      <c r="T2146" s="16">
        <f>Q2146-S2146</f>
        <v>2016</v>
      </c>
      <c r="U2146" s="16">
        <f>T2146*1</f>
        <v>2016</v>
      </c>
      <c r="V2146" s="16">
        <f>T2146-U2146</f>
        <v>0</v>
      </c>
      <c r="W2146" s="17"/>
      <c r="X2146" s="17"/>
      <c r="Y2146" s="13"/>
      <c r="Z2146" s="13" t="s">
        <v>35</v>
      </c>
    </row>
    <row r="2147" spans="1:26" x14ac:dyDescent="0.25">
      <c r="A2147" s="11">
        <v>45349</v>
      </c>
      <c r="B2147" s="12" t="s">
        <v>4906</v>
      </c>
      <c r="C2147" s="12" t="s">
        <v>4907</v>
      </c>
      <c r="D2147" s="12" t="s">
        <v>2036</v>
      </c>
      <c r="E2147" s="12" t="s">
        <v>29</v>
      </c>
      <c r="F2147" s="12">
        <v>82348</v>
      </c>
      <c r="G2147" s="13" t="s">
        <v>39</v>
      </c>
      <c r="H2147" s="13" t="s">
        <v>31</v>
      </c>
      <c r="I2147" s="13" t="s">
        <v>69</v>
      </c>
      <c r="J2147" s="13" t="s">
        <v>70</v>
      </c>
      <c r="K2147" s="14">
        <v>38.340000000000003</v>
      </c>
      <c r="L2147" s="14">
        <v>25</v>
      </c>
      <c r="M2147" s="14">
        <f t="shared" si="3021"/>
        <v>1.5336000000000001</v>
      </c>
      <c r="N2147" s="14" t="s">
        <v>34</v>
      </c>
      <c r="O2147" s="14">
        <v>70</v>
      </c>
      <c r="P2147" s="14"/>
      <c r="Q2147" s="15">
        <f>+L2147*O2147</f>
        <v>1750</v>
      </c>
      <c r="R2147" s="16">
        <v>0</v>
      </c>
      <c r="S2147" s="16">
        <f>+L2147*R2147</f>
        <v>0</v>
      </c>
      <c r="T2147" s="16">
        <f>+Q2147-S2147</f>
        <v>1750</v>
      </c>
      <c r="U2147" s="16">
        <f>+T2147*0.75</f>
        <v>1312.5</v>
      </c>
      <c r="V2147" s="16">
        <f t="shared" ref="V2147:V2149" si="3090">+T2147-U2147</f>
        <v>437.5</v>
      </c>
      <c r="W2147" s="16"/>
      <c r="X2147" s="17"/>
      <c r="Y2147" s="13"/>
      <c r="Z2147" s="13" t="s">
        <v>35</v>
      </c>
    </row>
    <row r="2148" spans="1:26" x14ac:dyDescent="0.25">
      <c r="A2148" s="11">
        <v>45349</v>
      </c>
      <c r="B2148" s="12" t="s">
        <v>4908</v>
      </c>
      <c r="C2148" s="12" t="s">
        <v>4909</v>
      </c>
      <c r="D2148" s="12" t="s">
        <v>462</v>
      </c>
      <c r="E2148" s="12" t="s">
        <v>29</v>
      </c>
      <c r="F2148" s="12" t="s">
        <v>45</v>
      </c>
      <c r="G2148" s="13" t="s">
        <v>46</v>
      </c>
      <c r="H2148" s="13" t="s">
        <v>47</v>
      </c>
      <c r="I2148" s="13" t="s">
        <v>48</v>
      </c>
      <c r="J2148" s="13" t="s">
        <v>49</v>
      </c>
      <c r="K2148" s="14">
        <v>18.2</v>
      </c>
      <c r="L2148" s="14">
        <v>11</v>
      </c>
      <c r="M2148" s="14">
        <f t="shared" si="3021"/>
        <v>1.6545454545454545</v>
      </c>
      <c r="N2148" s="14">
        <v>34</v>
      </c>
      <c r="O2148" s="14" t="s">
        <v>34</v>
      </c>
      <c r="P2148" s="14"/>
      <c r="Q2148" s="15">
        <f t="shared" ref="Q2148:Q2150" si="3091">+K2148*N2148</f>
        <v>618.79999999999995</v>
      </c>
      <c r="R2148" s="16">
        <v>0</v>
      </c>
      <c r="S2148" s="16">
        <f t="shared" ref="S2148:S2150" si="3092">+K2148*R2148</f>
        <v>0</v>
      </c>
      <c r="T2148" s="16">
        <f t="shared" ref="T2148:T2150" si="3093">+Q2148-S2148</f>
        <v>618.79999999999995</v>
      </c>
      <c r="U2148" s="16">
        <f t="shared" ref="U2148:U2149" si="3094">+T2148*0</f>
        <v>0</v>
      </c>
      <c r="V2148" s="16">
        <f t="shared" si="3090"/>
        <v>618.79999999999995</v>
      </c>
      <c r="W2148" s="16"/>
      <c r="X2148" s="17"/>
      <c r="Y2148" s="13"/>
      <c r="Z2148" s="13" t="s">
        <v>35</v>
      </c>
    </row>
    <row r="2149" spans="1:26" x14ac:dyDescent="0.25">
      <c r="A2149" s="11">
        <v>45349</v>
      </c>
      <c r="B2149" s="12" t="s">
        <v>4910</v>
      </c>
      <c r="C2149" s="12" t="s">
        <v>4911</v>
      </c>
      <c r="D2149" s="12" t="s">
        <v>4666</v>
      </c>
      <c r="E2149" s="12" t="s">
        <v>29</v>
      </c>
      <c r="F2149" s="12" t="s">
        <v>45</v>
      </c>
      <c r="G2149" s="13" t="s">
        <v>46</v>
      </c>
      <c r="H2149" s="13" t="s">
        <v>47</v>
      </c>
      <c r="I2149" s="13" t="s">
        <v>48</v>
      </c>
      <c r="J2149" s="13" t="s">
        <v>49</v>
      </c>
      <c r="K2149" s="14">
        <v>18.68</v>
      </c>
      <c r="L2149" s="14">
        <v>11</v>
      </c>
      <c r="M2149" s="14">
        <f t="shared" si="3021"/>
        <v>1.6981818181818182</v>
      </c>
      <c r="N2149" s="14">
        <v>34</v>
      </c>
      <c r="O2149" s="14" t="s">
        <v>34</v>
      </c>
      <c r="P2149" s="14"/>
      <c r="Q2149" s="15">
        <f t="shared" si="3091"/>
        <v>635.12</v>
      </c>
      <c r="R2149" s="16">
        <v>0</v>
      </c>
      <c r="S2149" s="16">
        <f t="shared" si="3092"/>
        <v>0</v>
      </c>
      <c r="T2149" s="16">
        <f t="shared" si="3093"/>
        <v>635.12</v>
      </c>
      <c r="U2149" s="16">
        <f t="shared" si="3094"/>
        <v>0</v>
      </c>
      <c r="V2149" s="16">
        <f t="shared" si="3090"/>
        <v>635.12</v>
      </c>
      <c r="W2149" s="16"/>
      <c r="X2149" s="17"/>
      <c r="Y2149" s="13"/>
      <c r="Z2149" s="13" t="s">
        <v>35</v>
      </c>
    </row>
    <row r="2150" spans="1:26" x14ac:dyDescent="0.25">
      <c r="A2150" s="11">
        <v>45349</v>
      </c>
      <c r="B2150" s="12" t="s">
        <v>4912</v>
      </c>
      <c r="C2150" s="12" t="s">
        <v>4913</v>
      </c>
      <c r="D2150" s="12" t="s">
        <v>104</v>
      </c>
      <c r="E2150" s="12" t="s">
        <v>29</v>
      </c>
      <c r="F2150" s="12" t="s">
        <v>45</v>
      </c>
      <c r="G2150" s="13" t="s">
        <v>46</v>
      </c>
      <c r="H2150" s="13" t="s">
        <v>93</v>
      </c>
      <c r="I2150" s="13" t="s">
        <v>93</v>
      </c>
      <c r="J2150" s="13" t="s">
        <v>94</v>
      </c>
      <c r="K2150" s="14">
        <v>36.26</v>
      </c>
      <c r="L2150" s="14">
        <v>25</v>
      </c>
      <c r="M2150" s="14">
        <f t="shared" si="3021"/>
        <v>1.4503999999999999</v>
      </c>
      <c r="N2150" s="14">
        <v>15</v>
      </c>
      <c r="O2150" s="14" t="s">
        <v>34</v>
      </c>
      <c r="P2150" s="14"/>
      <c r="Q2150" s="15">
        <f t="shared" si="3091"/>
        <v>543.9</v>
      </c>
      <c r="R2150" s="16">
        <v>0</v>
      </c>
      <c r="S2150" s="16">
        <f t="shared" si="3092"/>
        <v>0</v>
      </c>
      <c r="T2150" s="16">
        <f t="shared" si="3093"/>
        <v>543.9</v>
      </c>
      <c r="U2150" s="16">
        <f>+T2150*0</f>
        <v>0</v>
      </c>
      <c r="V2150" s="16">
        <f>+T2150-U2150</f>
        <v>543.9</v>
      </c>
      <c r="W2150" s="16"/>
      <c r="X2150" s="17"/>
      <c r="Y2150" s="13"/>
      <c r="Z2150" s="13" t="s">
        <v>35</v>
      </c>
    </row>
    <row r="2151" spans="1:26" x14ac:dyDescent="0.25">
      <c r="A2151" s="11">
        <v>45349</v>
      </c>
      <c r="B2151" s="12" t="s">
        <v>4914</v>
      </c>
      <c r="C2151" s="12" t="s">
        <v>4915</v>
      </c>
      <c r="D2151" s="12" t="s">
        <v>97</v>
      </c>
      <c r="E2151" s="12" t="s">
        <v>29</v>
      </c>
      <c r="F2151" s="12"/>
      <c r="G2151" s="13" t="s">
        <v>282</v>
      </c>
      <c r="H2151" s="13" t="s">
        <v>31</v>
      </c>
      <c r="I2151" s="13" t="s">
        <v>40</v>
      </c>
      <c r="J2151" s="13" t="s">
        <v>41</v>
      </c>
      <c r="K2151" s="14">
        <v>41.66</v>
      </c>
      <c r="L2151" s="14">
        <v>28</v>
      </c>
      <c r="M2151" s="14">
        <f t="shared" si="3021"/>
        <v>1.4878571428571428</v>
      </c>
      <c r="N2151" s="14">
        <v>91</v>
      </c>
      <c r="O2151" s="14" t="s">
        <v>34</v>
      </c>
      <c r="P2151" s="14"/>
      <c r="Q2151" s="15">
        <f>+K2151*N2151</f>
        <v>3791.0599999999995</v>
      </c>
      <c r="R2151" s="16">
        <v>40</v>
      </c>
      <c r="S2151" s="16">
        <f t="shared" ref="S2151:S2153" si="3095">K2151*R2151</f>
        <v>1666.3999999999999</v>
      </c>
      <c r="T2151" s="16">
        <f t="shared" ref="T2151:T2153" si="3096">Q2151-S2151</f>
        <v>2124.66</v>
      </c>
      <c r="U2151" s="16">
        <f t="shared" ref="U2151:U2153" si="3097">T2151*1</f>
        <v>2124.66</v>
      </c>
      <c r="V2151" s="16">
        <f t="shared" ref="V2151:V2154" si="3098">T2151-U2151</f>
        <v>0</v>
      </c>
      <c r="W2151" s="16">
        <f>K2151*36.5</f>
        <v>1520.59</v>
      </c>
      <c r="X2151" s="17"/>
      <c r="Y2151" s="13" t="s">
        <v>57</v>
      </c>
      <c r="Z2151" s="13" t="s">
        <v>283</v>
      </c>
    </row>
    <row r="2152" spans="1:26" x14ac:dyDescent="0.25">
      <c r="A2152" s="11">
        <v>45349</v>
      </c>
      <c r="B2152" s="12" t="s">
        <v>4916</v>
      </c>
      <c r="C2152" s="12" t="s">
        <v>4917</v>
      </c>
      <c r="D2152" s="12" t="s">
        <v>303</v>
      </c>
      <c r="E2152" s="12" t="s">
        <v>29</v>
      </c>
      <c r="F2152" s="12">
        <v>2267</v>
      </c>
      <c r="G2152" s="13" t="s">
        <v>145</v>
      </c>
      <c r="H2152" s="13" t="s">
        <v>31</v>
      </c>
      <c r="I2152" s="13" t="s">
        <v>40</v>
      </c>
      <c r="J2152" s="13" t="s">
        <v>41</v>
      </c>
      <c r="K2152" s="14">
        <v>38.9</v>
      </c>
      <c r="L2152" s="14">
        <v>25</v>
      </c>
      <c r="M2152" s="14">
        <f t="shared" si="3021"/>
        <v>1.556</v>
      </c>
      <c r="N2152" s="14">
        <v>46</v>
      </c>
      <c r="O2152" s="14" t="s">
        <v>34</v>
      </c>
      <c r="P2152" s="14"/>
      <c r="Q2152" s="16">
        <f t="shared" ref="Q2152:Q2153" si="3099">K2152*N2152</f>
        <v>1789.3999999999999</v>
      </c>
      <c r="R2152" s="16">
        <v>0</v>
      </c>
      <c r="S2152" s="16">
        <f t="shared" si="3095"/>
        <v>0</v>
      </c>
      <c r="T2152" s="16">
        <f t="shared" si="3096"/>
        <v>1789.3999999999999</v>
      </c>
      <c r="U2152" s="16">
        <f t="shared" si="3097"/>
        <v>1789.3999999999999</v>
      </c>
      <c r="V2152" s="16">
        <f t="shared" si="3098"/>
        <v>0</v>
      </c>
      <c r="W2152" s="16"/>
      <c r="X2152" s="17"/>
      <c r="Y2152" s="13"/>
      <c r="Z2152" s="13" t="s">
        <v>35</v>
      </c>
    </row>
    <row r="2153" spans="1:26" x14ac:dyDescent="0.25">
      <c r="A2153" s="11">
        <v>45349</v>
      </c>
      <c r="B2153" s="12" t="s">
        <v>4918</v>
      </c>
      <c r="C2153" s="12" t="s">
        <v>4919</v>
      </c>
      <c r="D2153" s="12" t="s">
        <v>144</v>
      </c>
      <c r="E2153" s="12" t="s">
        <v>29</v>
      </c>
      <c r="F2153" s="12">
        <v>2268</v>
      </c>
      <c r="G2153" s="13" t="s">
        <v>145</v>
      </c>
      <c r="H2153" s="13" t="s">
        <v>31</v>
      </c>
      <c r="I2153" s="13" t="s">
        <v>69</v>
      </c>
      <c r="J2153" s="13" t="s">
        <v>70</v>
      </c>
      <c r="K2153" s="14">
        <v>38.6</v>
      </c>
      <c r="L2153" s="14">
        <v>25</v>
      </c>
      <c r="M2153" s="14">
        <f t="shared" si="3021"/>
        <v>1.544</v>
      </c>
      <c r="N2153" s="14">
        <v>48</v>
      </c>
      <c r="O2153" s="14" t="s">
        <v>34</v>
      </c>
      <c r="P2153" s="14"/>
      <c r="Q2153" s="16">
        <f t="shared" si="3099"/>
        <v>1852.8000000000002</v>
      </c>
      <c r="R2153" s="16">
        <v>0</v>
      </c>
      <c r="S2153" s="16">
        <f t="shared" si="3095"/>
        <v>0</v>
      </c>
      <c r="T2153" s="16">
        <f t="shared" si="3096"/>
        <v>1852.8000000000002</v>
      </c>
      <c r="U2153" s="16">
        <f t="shared" si="3097"/>
        <v>1852.8000000000002</v>
      </c>
      <c r="V2153" s="16">
        <f t="shared" si="3098"/>
        <v>0</v>
      </c>
      <c r="W2153" s="16"/>
      <c r="X2153" s="17"/>
      <c r="Y2153" s="13"/>
      <c r="Z2153" s="13" t="s">
        <v>35</v>
      </c>
    </row>
    <row r="2154" spans="1:26" x14ac:dyDescent="0.25">
      <c r="A2154" s="11">
        <v>45349</v>
      </c>
      <c r="B2154" s="12" t="s">
        <v>4920</v>
      </c>
      <c r="C2154" s="12" t="s">
        <v>4921</v>
      </c>
      <c r="D2154" s="12" t="s">
        <v>4077</v>
      </c>
      <c r="E2154" s="12" t="s">
        <v>1527</v>
      </c>
      <c r="F2154" s="12" t="s">
        <v>45</v>
      </c>
      <c r="G2154" s="13" t="s">
        <v>46</v>
      </c>
      <c r="H2154" s="13" t="s">
        <v>31</v>
      </c>
      <c r="I2154" s="13" t="s">
        <v>58</v>
      </c>
      <c r="J2154" s="13" t="s">
        <v>59</v>
      </c>
      <c r="K2154" s="14">
        <v>38.94</v>
      </c>
      <c r="L2154" s="14">
        <v>25</v>
      </c>
      <c r="M2154" s="14">
        <f t="shared" si="3021"/>
        <v>1.5575999999999999</v>
      </c>
      <c r="N2154" s="14">
        <v>45</v>
      </c>
      <c r="O2154" s="14" t="s">
        <v>34</v>
      </c>
      <c r="P2154" s="14">
        <v>50</v>
      </c>
      <c r="Q2154" s="16">
        <f>(+K2154*N2154)-P2154</f>
        <v>1702.3</v>
      </c>
      <c r="R2154" s="16">
        <v>0</v>
      </c>
      <c r="S2154" s="16">
        <f t="shared" ref="S2154:S2157" si="3100">+K2154*R2154</f>
        <v>0</v>
      </c>
      <c r="T2154" s="16">
        <f>+Q2154-S2154</f>
        <v>1702.3</v>
      </c>
      <c r="U2154" s="16">
        <f t="shared" ref="U2154:U2157" si="3101">+T2154*0</f>
        <v>0</v>
      </c>
      <c r="V2154" s="16">
        <f t="shared" si="3098"/>
        <v>1702.3</v>
      </c>
      <c r="W2154" s="16"/>
      <c r="X2154" s="17"/>
      <c r="Y2154" s="13"/>
      <c r="Z2154" s="13" t="s">
        <v>35</v>
      </c>
    </row>
    <row r="2155" spans="1:26" x14ac:dyDescent="0.25">
      <c r="A2155" s="11">
        <v>45349</v>
      </c>
      <c r="B2155" s="12" t="s">
        <v>4922</v>
      </c>
      <c r="C2155" s="12" t="s">
        <v>4923</v>
      </c>
      <c r="D2155" s="12" t="s">
        <v>107</v>
      </c>
      <c r="E2155" s="12" t="s">
        <v>29</v>
      </c>
      <c r="F2155" s="12" t="s">
        <v>45</v>
      </c>
      <c r="G2155" s="13" t="s">
        <v>46</v>
      </c>
      <c r="H2155" s="13" t="s">
        <v>31</v>
      </c>
      <c r="I2155" s="13" t="s">
        <v>40</v>
      </c>
      <c r="J2155" s="13" t="s">
        <v>41</v>
      </c>
      <c r="K2155" s="14">
        <v>7.64</v>
      </c>
      <c r="L2155" s="14">
        <v>5</v>
      </c>
      <c r="M2155" s="14">
        <f t="shared" si="3021"/>
        <v>1.528</v>
      </c>
      <c r="N2155" s="14">
        <v>46</v>
      </c>
      <c r="O2155" s="14" t="s">
        <v>34</v>
      </c>
      <c r="P2155" s="14"/>
      <c r="Q2155" s="15">
        <f t="shared" ref="Q2155:Q2157" si="3102">+K2155*N2155</f>
        <v>351.44</v>
      </c>
      <c r="R2155" s="16">
        <v>0</v>
      </c>
      <c r="S2155" s="16">
        <f t="shared" si="3100"/>
        <v>0</v>
      </c>
      <c r="T2155" s="16">
        <f t="shared" ref="T2155:T2157" si="3103">+Q2155-S2155</f>
        <v>351.44</v>
      </c>
      <c r="U2155" s="16">
        <f t="shared" si="3101"/>
        <v>0</v>
      </c>
      <c r="V2155" s="16">
        <f>+T2155-U2155</f>
        <v>351.44</v>
      </c>
      <c r="W2155" s="16"/>
      <c r="X2155" s="17"/>
      <c r="Y2155" s="13"/>
      <c r="Z2155" s="13" t="s">
        <v>35</v>
      </c>
    </row>
    <row r="2156" spans="1:26" x14ac:dyDescent="0.25">
      <c r="A2156" s="11">
        <v>45349</v>
      </c>
      <c r="B2156" s="12" t="s">
        <v>4924</v>
      </c>
      <c r="C2156" s="12" t="s">
        <v>4925</v>
      </c>
      <c r="D2156" s="12" t="s">
        <v>462</v>
      </c>
      <c r="E2156" s="12" t="s">
        <v>29</v>
      </c>
      <c r="F2156" s="12" t="s">
        <v>45</v>
      </c>
      <c r="G2156" s="13" t="s">
        <v>46</v>
      </c>
      <c r="H2156" s="13" t="s">
        <v>47</v>
      </c>
      <c r="I2156" s="13" t="s">
        <v>48</v>
      </c>
      <c r="J2156" s="13" t="s">
        <v>49</v>
      </c>
      <c r="K2156" s="14">
        <v>16.46</v>
      </c>
      <c r="L2156" s="14">
        <v>10</v>
      </c>
      <c r="M2156" s="14">
        <f t="shared" si="3021"/>
        <v>1.6460000000000001</v>
      </c>
      <c r="N2156" s="14">
        <v>34</v>
      </c>
      <c r="O2156" s="14" t="s">
        <v>34</v>
      </c>
      <c r="P2156" s="14"/>
      <c r="Q2156" s="15">
        <f t="shared" si="3102"/>
        <v>559.64</v>
      </c>
      <c r="R2156" s="16">
        <v>0</v>
      </c>
      <c r="S2156" s="16">
        <f t="shared" si="3100"/>
        <v>0</v>
      </c>
      <c r="T2156" s="16">
        <f t="shared" si="3103"/>
        <v>559.64</v>
      </c>
      <c r="U2156" s="16">
        <f t="shared" si="3101"/>
        <v>0</v>
      </c>
      <c r="V2156" s="16">
        <f t="shared" ref="V2156:V2157" si="3104">+T2156-U2156</f>
        <v>559.64</v>
      </c>
      <c r="W2156" s="16"/>
      <c r="X2156" s="17"/>
      <c r="Y2156" s="13"/>
      <c r="Z2156" s="13" t="s">
        <v>35</v>
      </c>
    </row>
    <row r="2157" spans="1:26" x14ac:dyDescent="0.25">
      <c r="A2157" s="11">
        <v>45349</v>
      </c>
      <c r="B2157" s="12" t="s">
        <v>4926</v>
      </c>
      <c r="C2157" s="12" t="s">
        <v>4927</v>
      </c>
      <c r="D2157" s="12" t="s">
        <v>4666</v>
      </c>
      <c r="E2157" s="12" t="s">
        <v>29</v>
      </c>
      <c r="F2157" s="12" t="s">
        <v>45</v>
      </c>
      <c r="G2157" s="13" t="s">
        <v>46</v>
      </c>
      <c r="H2157" s="13" t="s">
        <v>47</v>
      </c>
      <c r="I2157" s="13" t="s">
        <v>48</v>
      </c>
      <c r="J2157" s="13" t="s">
        <v>49</v>
      </c>
      <c r="K2157" s="14">
        <v>17.02</v>
      </c>
      <c r="L2157" s="14">
        <v>10</v>
      </c>
      <c r="M2157" s="14">
        <f t="shared" si="3021"/>
        <v>1.702</v>
      </c>
      <c r="N2157" s="14">
        <v>34</v>
      </c>
      <c r="O2157" s="14" t="s">
        <v>34</v>
      </c>
      <c r="P2157" s="14"/>
      <c r="Q2157" s="15">
        <f t="shared" si="3102"/>
        <v>578.67999999999995</v>
      </c>
      <c r="R2157" s="16">
        <v>0</v>
      </c>
      <c r="S2157" s="16">
        <f t="shared" si="3100"/>
        <v>0</v>
      </c>
      <c r="T2157" s="16">
        <f t="shared" si="3103"/>
        <v>578.67999999999995</v>
      </c>
      <c r="U2157" s="16">
        <f t="shared" si="3101"/>
        <v>0</v>
      </c>
      <c r="V2157" s="16">
        <f t="shared" si="3104"/>
        <v>578.67999999999995</v>
      </c>
      <c r="W2157" s="16"/>
      <c r="X2157" s="17"/>
      <c r="Y2157" s="13"/>
      <c r="Z2157" s="13" t="s">
        <v>35</v>
      </c>
    </row>
    <row r="2158" spans="1:26" x14ac:dyDescent="0.25">
      <c r="A2158" s="11">
        <v>45349</v>
      </c>
      <c r="B2158" s="12" t="s">
        <v>4928</v>
      </c>
      <c r="C2158" s="12" t="s">
        <v>4929</v>
      </c>
      <c r="D2158" s="12" t="s">
        <v>89</v>
      </c>
      <c r="E2158" s="12" t="s">
        <v>29</v>
      </c>
      <c r="F2158" s="12"/>
      <c r="G2158" s="13" t="s">
        <v>282</v>
      </c>
      <c r="H2158" s="13" t="s">
        <v>31</v>
      </c>
      <c r="I2158" s="13" t="s">
        <v>69</v>
      </c>
      <c r="J2158" s="13" t="s">
        <v>70</v>
      </c>
      <c r="K2158" s="14">
        <v>43.2</v>
      </c>
      <c r="L2158" s="14">
        <v>29</v>
      </c>
      <c r="M2158" s="14">
        <f t="shared" ref="M2158:M2221" si="3105">+K2158/L2158</f>
        <v>1.4896551724137932</v>
      </c>
      <c r="N2158" s="14">
        <v>91</v>
      </c>
      <c r="O2158" s="14" t="s">
        <v>34</v>
      </c>
      <c r="P2158" s="14"/>
      <c r="Q2158" s="15">
        <f>+K2158*N2158</f>
        <v>3931.2000000000003</v>
      </c>
      <c r="R2158" s="16">
        <v>40</v>
      </c>
      <c r="S2158" s="16">
        <f t="shared" ref="S2158" si="3106">K2158*R2158</f>
        <v>1728</v>
      </c>
      <c r="T2158" s="16">
        <f t="shared" ref="T2158:T2159" si="3107">Q2158-S2158</f>
        <v>2203.2000000000003</v>
      </c>
      <c r="U2158" s="16">
        <f t="shared" ref="U2158:U2159" si="3108">T2158*1</f>
        <v>2203.2000000000003</v>
      </c>
      <c r="V2158" s="16">
        <f t="shared" ref="V2158:V2161" si="3109">T2158-U2158</f>
        <v>0</v>
      </c>
      <c r="W2158" s="16">
        <f>K2158*36.5</f>
        <v>1576.8000000000002</v>
      </c>
      <c r="X2158" s="17"/>
      <c r="Y2158" s="13" t="s">
        <v>57</v>
      </c>
      <c r="Z2158" s="13" t="s">
        <v>283</v>
      </c>
    </row>
    <row r="2159" spans="1:26" x14ac:dyDescent="0.25">
      <c r="A2159" s="11">
        <v>45349</v>
      </c>
      <c r="B2159" s="12" t="s">
        <v>4930</v>
      </c>
      <c r="C2159" s="12" t="s">
        <v>4931</v>
      </c>
      <c r="D2159" s="12" t="s">
        <v>394</v>
      </c>
      <c r="E2159" s="12" t="s">
        <v>29</v>
      </c>
      <c r="F2159" s="12">
        <v>6850</v>
      </c>
      <c r="G2159" s="13" t="s">
        <v>101</v>
      </c>
      <c r="H2159" s="13" t="s">
        <v>31</v>
      </c>
      <c r="I2159" s="13" t="s">
        <v>69</v>
      </c>
      <c r="J2159" s="13" t="s">
        <v>70</v>
      </c>
      <c r="K2159" s="14">
        <v>35.44</v>
      </c>
      <c r="L2159" s="14">
        <v>25</v>
      </c>
      <c r="M2159" s="14">
        <f t="shared" si="3105"/>
        <v>1.4176</v>
      </c>
      <c r="N2159" s="14">
        <v>46</v>
      </c>
      <c r="O2159" s="14" t="s">
        <v>34</v>
      </c>
      <c r="P2159" s="14"/>
      <c r="Q2159" s="15">
        <f>K2159*N2159</f>
        <v>1630.2399999999998</v>
      </c>
      <c r="R2159" s="16">
        <v>0</v>
      </c>
      <c r="S2159" s="16">
        <f>K2159*R2159</f>
        <v>0</v>
      </c>
      <c r="T2159" s="16">
        <f t="shared" si="3107"/>
        <v>1630.2399999999998</v>
      </c>
      <c r="U2159" s="16">
        <f t="shared" si="3108"/>
        <v>1630.2399999999998</v>
      </c>
      <c r="V2159" s="16">
        <f t="shared" si="3109"/>
        <v>0</v>
      </c>
      <c r="W2159" s="16"/>
      <c r="X2159" s="17"/>
      <c r="Y2159" s="13"/>
      <c r="Z2159" s="13" t="s">
        <v>35</v>
      </c>
    </row>
    <row r="2160" spans="1:26" x14ac:dyDescent="0.25">
      <c r="A2160" s="11">
        <v>45349</v>
      </c>
      <c r="B2160" s="12" t="s">
        <v>4932</v>
      </c>
      <c r="C2160" s="12" t="s">
        <v>4933</v>
      </c>
      <c r="D2160" s="12" t="s">
        <v>4844</v>
      </c>
      <c r="E2160" s="12" t="s">
        <v>111</v>
      </c>
      <c r="F2160" s="12" t="s">
        <v>45</v>
      </c>
      <c r="G2160" s="13" t="s">
        <v>46</v>
      </c>
      <c r="H2160" s="13" t="s">
        <v>31</v>
      </c>
      <c r="I2160" s="13" t="s">
        <v>58</v>
      </c>
      <c r="J2160" s="13" t="s">
        <v>59</v>
      </c>
      <c r="K2160" s="14">
        <v>12.3</v>
      </c>
      <c r="L2160" s="14">
        <v>7</v>
      </c>
      <c r="M2160" s="14">
        <f t="shared" si="3105"/>
        <v>1.7571428571428573</v>
      </c>
      <c r="N2160" s="14">
        <v>45</v>
      </c>
      <c r="O2160" s="14" t="s">
        <v>34</v>
      </c>
      <c r="P2160" s="14">
        <v>15</v>
      </c>
      <c r="Q2160" s="16">
        <f>(+K2160*N2160)-P2160</f>
        <v>538.5</v>
      </c>
      <c r="R2160" s="16">
        <v>0</v>
      </c>
      <c r="S2160" s="16">
        <f t="shared" ref="S2160" si="3110">+K2160*R2160</f>
        <v>0</v>
      </c>
      <c r="T2160" s="16">
        <f>+Q2160-S2160</f>
        <v>538.5</v>
      </c>
      <c r="U2160" s="16">
        <f t="shared" ref="U2160" si="3111">+T2160*0</f>
        <v>0</v>
      </c>
      <c r="V2160" s="16">
        <f t="shared" si="3109"/>
        <v>538.5</v>
      </c>
      <c r="W2160" s="16"/>
      <c r="X2160" s="17"/>
      <c r="Y2160" s="13"/>
      <c r="Z2160" s="13" t="s">
        <v>35</v>
      </c>
    </row>
    <row r="2161" spans="1:26" x14ac:dyDescent="0.25">
      <c r="A2161" s="11">
        <v>45349</v>
      </c>
      <c r="B2161" s="12" t="s">
        <v>4934</v>
      </c>
      <c r="C2161" s="12" t="s">
        <v>4935</v>
      </c>
      <c r="D2161" s="12" t="s">
        <v>208</v>
      </c>
      <c r="E2161" s="12" t="s">
        <v>29</v>
      </c>
      <c r="F2161" s="12"/>
      <c r="G2161" s="13" t="s">
        <v>282</v>
      </c>
      <c r="H2161" s="13" t="s">
        <v>31</v>
      </c>
      <c r="I2161" s="13" t="s">
        <v>69</v>
      </c>
      <c r="J2161" s="13" t="s">
        <v>70</v>
      </c>
      <c r="K2161" s="14">
        <v>41.82</v>
      </c>
      <c r="L2161" s="14">
        <v>28</v>
      </c>
      <c r="M2161" s="14">
        <f t="shared" si="3105"/>
        <v>1.4935714285714285</v>
      </c>
      <c r="N2161" s="14">
        <v>91</v>
      </c>
      <c r="O2161" s="14" t="s">
        <v>34</v>
      </c>
      <c r="P2161" s="14"/>
      <c r="Q2161" s="15">
        <f>+K2161*N2161</f>
        <v>3805.62</v>
      </c>
      <c r="R2161" s="16">
        <v>40</v>
      </c>
      <c r="S2161" s="16">
        <f t="shared" ref="S2161" si="3112">K2161*R2161</f>
        <v>1672.8</v>
      </c>
      <c r="T2161" s="16">
        <f t="shared" ref="T2161" si="3113">Q2161-S2161</f>
        <v>2132.8199999999997</v>
      </c>
      <c r="U2161" s="16">
        <f t="shared" ref="U2161" si="3114">T2161*1</f>
        <v>2132.8199999999997</v>
      </c>
      <c r="V2161" s="16">
        <f t="shared" si="3109"/>
        <v>0</v>
      </c>
      <c r="W2161" s="16">
        <f>K2161*36.5</f>
        <v>1526.43</v>
      </c>
      <c r="X2161" s="17"/>
      <c r="Y2161" s="13" t="s">
        <v>57</v>
      </c>
      <c r="Z2161" s="13" t="s">
        <v>283</v>
      </c>
    </row>
    <row r="2162" spans="1:26" x14ac:dyDescent="0.25">
      <c r="A2162" s="11">
        <v>45349</v>
      </c>
      <c r="B2162" s="12" t="s">
        <v>4936</v>
      </c>
      <c r="C2162" s="12" t="s">
        <v>4937</v>
      </c>
      <c r="D2162" s="12" t="s">
        <v>462</v>
      </c>
      <c r="E2162" s="12" t="s">
        <v>29</v>
      </c>
      <c r="F2162" s="12" t="s">
        <v>45</v>
      </c>
      <c r="G2162" s="13" t="s">
        <v>46</v>
      </c>
      <c r="H2162" s="13" t="s">
        <v>47</v>
      </c>
      <c r="I2162" s="13" t="s">
        <v>48</v>
      </c>
      <c r="J2162" s="13" t="s">
        <v>49</v>
      </c>
      <c r="K2162" s="14">
        <v>19.84</v>
      </c>
      <c r="L2162" s="14">
        <v>12</v>
      </c>
      <c r="M2162" s="14">
        <f t="shared" si="3105"/>
        <v>1.6533333333333333</v>
      </c>
      <c r="N2162" s="14">
        <v>34</v>
      </c>
      <c r="O2162" s="14" t="s">
        <v>34</v>
      </c>
      <c r="P2162" s="14"/>
      <c r="Q2162" s="15">
        <f t="shared" ref="Q2162" si="3115">+K2162*N2162</f>
        <v>674.56</v>
      </c>
      <c r="R2162" s="16">
        <v>0</v>
      </c>
      <c r="S2162" s="16">
        <f t="shared" ref="S2162" si="3116">+K2162*R2162</f>
        <v>0</v>
      </c>
      <c r="T2162" s="16">
        <f t="shared" ref="T2162" si="3117">+Q2162-S2162</f>
        <v>674.56</v>
      </c>
      <c r="U2162" s="16">
        <f>+T2162*0</f>
        <v>0</v>
      </c>
      <c r="V2162" s="16">
        <f>+T2162-U2162</f>
        <v>674.56</v>
      </c>
      <c r="W2162" s="17"/>
      <c r="X2162" s="17"/>
      <c r="Y2162" s="13"/>
      <c r="Z2162" s="13" t="s">
        <v>35</v>
      </c>
    </row>
    <row r="2163" spans="1:26" x14ac:dyDescent="0.25">
      <c r="A2163" s="11">
        <v>45349</v>
      </c>
      <c r="B2163" s="12" t="s">
        <v>4938</v>
      </c>
      <c r="C2163" s="12" t="s">
        <v>4939</v>
      </c>
      <c r="D2163" s="12" t="s">
        <v>97</v>
      </c>
      <c r="E2163" s="12" t="s">
        <v>29</v>
      </c>
      <c r="F2163" s="12"/>
      <c r="G2163" s="13" t="s">
        <v>63</v>
      </c>
      <c r="H2163" s="13" t="s">
        <v>31</v>
      </c>
      <c r="I2163" s="13" t="s">
        <v>40</v>
      </c>
      <c r="J2163" s="13" t="s">
        <v>41</v>
      </c>
      <c r="K2163" s="14">
        <v>42.3</v>
      </c>
      <c r="L2163" s="14">
        <v>29</v>
      </c>
      <c r="M2163" s="14">
        <f t="shared" si="3105"/>
        <v>1.4586206896551723</v>
      </c>
      <c r="N2163" s="14">
        <v>90</v>
      </c>
      <c r="O2163" s="14" t="s">
        <v>34</v>
      </c>
      <c r="P2163" s="14"/>
      <c r="Q2163" s="15">
        <f>+K2163*N2163</f>
        <v>3806.9999999999995</v>
      </c>
      <c r="R2163" s="16">
        <v>43</v>
      </c>
      <c r="S2163" s="16">
        <f>+K2163*R2163</f>
        <v>1818.8999999999999</v>
      </c>
      <c r="T2163" s="16">
        <f>+Q2163-S2163</f>
        <v>1988.0999999999997</v>
      </c>
      <c r="U2163" s="16">
        <f t="shared" ref="U2163" si="3118">+T2163*1</f>
        <v>1988.0999999999997</v>
      </c>
      <c r="V2163" s="16">
        <f t="shared" ref="V2163" si="3119">+T2163-U2163</f>
        <v>0</v>
      </c>
      <c r="W2163" s="17">
        <f>+K2163*40</f>
        <v>1692</v>
      </c>
      <c r="X2163" s="17"/>
      <c r="Y2163" s="13" t="s">
        <v>57</v>
      </c>
      <c r="Z2163" s="13" t="s">
        <v>65</v>
      </c>
    </row>
    <row r="2164" spans="1:26" x14ac:dyDescent="0.25">
      <c r="A2164" s="11">
        <v>45349</v>
      </c>
      <c r="B2164" s="12" t="s">
        <v>4940</v>
      </c>
      <c r="C2164" s="12" t="s">
        <v>4941</v>
      </c>
      <c r="D2164" s="12" t="s">
        <v>4666</v>
      </c>
      <c r="E2164" s="12" t="s">
        <v>29</v>
      </c>
      <c r="F2164" s="12" t="s">
        <v>45</v>
      </c>
      <c r="G2164" s="13" t="s">
        <v>46</v>
      </c>
      <c r="H2164" s="13" t="s">
        <v>47</v>
      </c>
      <c r="I2164" s="13" t="s">
        <v>48</v>
      </c>
      <c r="J2164" s="13" t="s">
        <v>49</v>
      </c>
      <c r="K2164" s="14">
        <v>20.14</v>
      </c>
      <c r="L2164" s="14">
        <v>12</v>
      </c>
      <c r="M2164" s="14">
        <f t="shared" si="3105"/>
        <v>1.6783333333333335</v>
      </c>
      <c r="N2164" s="14">
        <v>34</v>
      </c>
      <c r="O2164" s="14" t="s">
        <v>34</v>
      </c>
      <c r="P2164" s="14"/>
      <c r="Q2164" s="15">
        <f t="shared" ref="Q2164:Q2165" si="3120">+K2164*N2164</f>
        <v>684.76</v>
      </c>
      <c r="R2164" s="16">
        <v>0</v>
      </c>
      <c r="S2164" s="16">
        <f t="shared" ref="S2164:S2165" si="3121">+K2164*R2164</f>
        <v>0</v>
      </c>
      <c r="T2164" s="16">
        <f t="shared" ref="T2164:T2165" si="3122">+Q2164-S2164</f>
        <v>684.76</v>
      </c>
      <c r="U2164" s="16">
        <f>+T2164*0</f>
        <v>0</v>
      </c>
      <c r="V2164" s="16">
        <f>+T2164-U2164</f>
        <v>684.76</v>
      </c>
      <c r="W2164" s="17"/>
      <c r="X2164" s="17"/>
      <c r="Y2164" s="13"/>
      <c r="Z2164" s="13" t="s">
        <v>35</v>
      </c>
    </row>
    <row r="2165" spans="1:26" x14ac:dyDescent="0.25">
      <c r="A2165" s="11">
        <v>45349</v>
      </c>
      <c r="B2165" s="12" t="s">
        <v>4942</v>
      </c>
      <c r="C2165" s="12" t="s">
        <v>4943</v>
      </c>
      <c r="D2165" s="12" t="s">
        <v>2681</v>
      </c>
      <c r="E2165" s="12" t="s">
        <v>29</v>
      </c>
      <c r="F2165" s="12" t="s">
        <v>45</v>
      </c>
      <c r="G2165" s="13" t="s">
        <v>46</v>
      </c>
      <c r="H2165" s="13" t="s">
        <v>93</v>
      </c>
      <c r="I2165" s="13" t="s">
        <v>93</v>
      </c>
      <c r="J2165" s="13" t="s">
        <v>94</v>
      </c>
      <c r="K2165" s="14">
        <v>12.14</v>
      </c>
      <c r="L2165" s="14">
        <v>7</v>
      </c>
      <c r="M2165" s="14">
        <f t="shared" si="3105"/>
        <v>1.7342857142857144</v>
      </c>
      <c r="N2165" s="14">
        <v>15</v>
      </c>
      <c r="O2165" s="14" t="s">
        <v>34</v>
      </c>
      <c r="P2165" s="14"/>
      <c r="Q2165" s="15">
        <f t="shared" si="3120"/>
        <v>182.10000000000002</v>
      </c>
      <c r="R2165" s="16">
        <v>0</v>
      </c>
      <c r="S2165" s="16">
        <f t="shared" si="3121"/>
        <v>0</v>
      </c>
      <c r="T2165" s="16">
        <f t="shared" si="3122"/>
        <v>182.10000000000002</v>
      </c>
      <c r="U2165" s="16">
        <f>+T2165*0</f>
        <v>0</v>
      </c>
      <c r="V2165" s="16">
        <f>+T2165-U2165</f>
        <v>182.10000000000002</v>
      </c>
      <c r="W2165" s="16"/>
      <c r="X2165" s="17"/>
      <c r="Y2165" s="13"/>
      <c r="Z2165" s="13" t="s">
        <v>35</v>
      </c>
    </row>
    <row r="2166" spans="1:26" x14ac:dyDescent="0.25">
      <c r="A2166" s="11">
        <v>45349</v>
      </c>
      <c r="B2166" s="12" t="s">
        <v>4944</v>
      </c>
      <c r="C2166" s="12" t="s">
        <v>4945</v>
      </c>
      <c r="D2166" s="12" t="s">
        <v>56</v>
      </c>
      <c r="E2166" s="12" t="s">
        <v>29</v>
      </c>
      <c r="F2166" s="12"/>
      <c r="G2166" s="13" t="s">
        <v>63</v>
      </c>
      <c r="H2166" s="13" t="s">
        <v>31</v>
      </c>
      <c r="I2166" s="13" t="s">
        <v>69</v>
      </c>
      <c r="J2166" s="13" t="s">
        <v>70</v>
      </c>
      <c r="K2166" s="14">
        <v>43.1</v>
      </c>
      <c r="L2166" s="14">
        <v>29</v>
      </c>
      <c r="M2166" s="14">
        <f t="shared" si="3105"/>
        <v>1.4862068965517241</v>
      </c>
      <c r="N2166" s="14">
        <v>92</v>
      </c>
      <c r="O2166" s="14" t="s">
        <v>34</v>
      </c>
      <c r="P2166" s="14"/>
      <c r="Q2166" s="15">
        <f>+K2166*N2166</f>
        <v>3965.2000000000003</v>
      </c>
      <c r="R2166" s="16">
        <v>43</v>
      </c>
      <c r="S2166" s="16">
        <f>+K2166*R2166</f>
        <v>1853.3</v>
      </c>
      <c r="T2166" s="16">
        <f>+Q2166-S2166</f>
        <v>2111.9000000000005</v>
      </c>
      <c r="U2166" s="16">
        <f t="shared" ref="U2166" si="3123">+T2166*1</f>
        <v>2111.9000000000005</v>
      </c>
      <c r="V2166" s="16">
        <f t="shared" ref="V2166" si="3124">+T2166-U2166</f>
        <v>0</v>
      </c>
      <c r="W2166" s="17">
        <f>+K2166*40</f>
        <v>1724</v>
      </c>
      <c r="X2166" s="17"/>
      <c r="Y2166" s="13" t="s">
        <v>57</v>
      </c>
      <c r="Z2166" s="13" t="s">
        <v>65</v>
      </c>
    </row>
    <row r="2167" spans="1:26" x14ac:dyDescent="0.25">
      <c r="A2167" s="11">
        <v>45349</v>
      </c>
      <c r="B2167" s="12" t="s">
        <v>4946</v>
      </c>
      <c r="C2167" s="12" t="s">
        <v>4947</v>
      </c>
      <c r="D2167" s="12" t="s">
        <v>353</v>
      </c>
      <c r="E2167" s="12" t="s">
        <v>29</v>
      </c>
      <c r="F2167" s="12">
        <v>647</v>
      </c>
      <c r="G2167" s="13" t="s">
        <v>101</v>
      </c>
      <c r="H2167" s="13" t="s">
        <v>47</v>
      </c>
      <c r="I2167" s="13" t="s">
        <v>4562</v>
      </c>
      <c r="J2167" s="13" t="s">
        <v>1602</v>
      </c>
      <c r="K2167" s="14">
        <v>31.86</v>
      </c>
      <c r="L2167" s="14">
        <v>24</v>
      </c>
      <c r="M2167" s="14">
        <f t="shared" si="3105"/>
        <v>1.3274999999999999</v>
      </c>
      <c r="N2167" s="14">
        <v>30</v>
      </c>
      <c r="O2167" s="14" t="s">
        <v>34</v>
      </c>
      <c r="P2167" s="14"/>
      <c r="Q2167" s="16">
        <f>K2167*N2167</f>
        <v>955.8</v>
      </c>
      <c r="R2167" s="16">
        <v>0</v>
      </c>
      <c r="S2167" s="16">
        <f>K2167*R2167</f>
        <v>0</v>
      </c>
      <c r="T2167" s="16">
        <f>Q2167-S2167</f>
        <v>955.8</v>
      </c>
      <c r="U2167" s="16">
        <f>T2167*1</f>
        <v>955.8</v>
      </c>
      <c r="V2167" s="16">
        <f>T2167-U2167</f>
        <v>0</v>
      </c>
      <c r="W2167" s="17"/>
      <c r="X2167" s="17"/>
      <c r="Y2167" s="13"/>
      <c r="Z2167" s="13" t="s">
        <v>35</v>
      </c>
    </row>
    <row r="2168" spans="1:26" x14ac:dyDescent="0.25">
      <c r="A2168" s="11">
        <v>45349</v>
      </c>
      <c r="B2168" s="12" t="s">
        <v>4948</v>
      </c>
      <c r="C2168" s="12" t="s">
        <v>4949</v>
      </c>
      <c r="D2168" s="12" t="s">
        <v>144</v>
      </c>
      <c r="E2168" s="12" t="s">
        <v>29</v>
      </c>
      <c r="F2168" s="12">
        <v>2269</v>
      </c>
      <c r="G2168" s="13" t="s">
        <v>145</v>
      </c>
      <c r="H2168" s="13" t="s">
        <v>31</v>
      </c>
      <c r="I2168" s="13" t="s">
        <v>40</v>
      </c>
      <c r="J2168" s="13" t="s">
        <v>41</v>
      </c>
      <c r="K2168" s="14">
        <v>37.5</v>
      </c>
      <c r="L2168" s="14">
        <v>25</v>
      </c>
      <c r="M2168" s="14">
        <f t="shared" si="3105"/>
        <v>1.5</v>
      </c>
      <c r="N2168" s="14">
        <v>46</v>
      </c>
      <c r="O2168" s="14" t="s">
        <v>34</v>
      </c>
      <c r="P2168" s="14"/>
      <c r="Q2168" s="16">
        <f>K2168*N2168</f>
        <v>1725</v>
      </c>
      <c r="R2168" s="16">
        <v>0</v>
      </c>
      <c r="S2168" s="16">
        <f t="shared" ref="S2168" si="3125">K2168*R2168</f>
        <v>0</v>
      </c>
      <c r="T2168" s="16">
        <f>Q2168-S2168</f>
        <v>1725</v>
      </c>
      <c r="U2168" s="16">
        <f>T2168*1</f>
        <v>1725</v>
      </c>
      <c r="V2168" s="16">
        <f>T2168-U2168</f>
        <v>0</v>
      </c>
      <c r="W2168" s="17"/>
      <c r="X2168" s="17"/>
      <c r="Y2168" s="13"/>
      <c r="Z2168" s="13" t="s">
        <v>35</v>
      </c>
    </row>
    <row r="2169" spans="1:26" x14ac:dyDescent="0.25">
      <c r="A2169" s="11">
        <v>45349</v>
      </c>
      <c r="B2169" s="12" t="s">
        <v>4950</v>
      </c>
      <c r="C2169" s="12" t="s">
        <v>4951</v>
      </c>
      <c r="D2169" s="12" t="s">
        <v>462</v>
      </c>
      <c r="E2169" s="12" t="s">
        <v>29</v>
      </c>
      <c r="F2169" s="12" t="s">
        <v>45</v>
      </c>
      <c r="G2169" s="13" t="s">
        <v>46</v>
      </c>
      <c r="H2169" s="13" t="s">
        <v>47</v>
      </c>
      <c r="I2169" s="13" t="s">
        <v>48</v>
      </c>
      <c r="J2169" s="13" t="s">
        <v>49</v>
      </c>
      <c r="K2169" s="14">
        <v>18.02</v>
      </c>
      <c r="L2169" s="14">
        <v>12</v>
      </c>
      <c r="M2169" s="14">
        <f t="shared" si="3105"/>
        <v>1.5016666666666667</v>
      </c>
      <c r="N2169" s="14">
        <v>34</v>
      </c>
      <c r="O2169" s="14" t="s">
        <v>34</v>
      </c>
      <c r="P2169" s="14"/>
      <c r="Q2169" s="15">
        <f t="shared" ref="Q2169:Q2170" si="3126">+K2169*N2169</f>
        <v>612.67999999999995</v>
      </c>
      <c r="R2169" s="16">
        <v>0</v>
      </c>
      <c r="S2169" s="16">
        <f t="shared" ref="S2169:S2171" si="3127">+K2169*R2169</f>
        <v>0</v>
      </c>
      <c r="T2169" s="16">
        <f t="shared" ref="T2169:T2170" si="3128">+Q2169-S2169</f>
        <v>612.67999999999995</v>
      </c>
      <c r="U2169" s="16">
        <f t="shared" ref="U2169:U2171" si="3129">+T2169*0</f>
        <v>0</v>
      </c>
      <c r="V2169" s="16">
        <f t="shared" ref="V2169:V2170" si="3130">+T2169-U2169</f>
        <v>612.67999999999995</v>
      </c>
      <c r="W2169" s="16"/>
      <c r="X2169" s="17"/>
      <c r="Y2169" s="13"/>
      <c r="Z2169" s="13" t="s">
        <v>35</v>
      </c>
    </row>
    <row r="2170" spans="1:26" x14ac:dyDescent="0.25">
      <c r="A2170" s="11">
        <v>45349</v>
      </c>
      <c r="B2170" s="12" t="s">
        <v>4952</v>
      </c>
      <c r="C2170" s="12" t="s">
        <v>4953</v>
      </c>
      <c r="D2170" s="12" t="s">
        <v>4666</v>
      </c>
      <c r="E2170" s="12" t="s">
        <v>29</v>
      </c>
      <c r="F2170" s="12" t="s">
        <v>45</v>
      </c>
      <c r="G2170" s="13" t="s">
        <v>46</v>
      </c>
      <c r="H2170" s="13" t="s">
        <v>47</v>
      </c>
      <c r="I2170" s="13" t="s">
        <v>48</v>
      </c>
      <c r="J2170" s="13" t="s">
        <v>49</v>
      </c>
      <c r="K2170" s="14">
        <v>19</v>
      </c>
      <c r="L2170" s="14">
        <v>12</v>
      </c>
      <c r="M2170" s="14">
        <f t="shared" si="3105"/>
        <v>1.5833333333333333</v>
      </c>
      <c r="N2170" s="14">
        <v>34</v>
      </c>
      <c r="O2170" s="14" t="s">
        <v>34</v>
      </c>
      <c r="P2170" s="14"/>
      <c r="Q2170" s="15">
        <f t="shared" si="3126"/>
        <v>646</v>
      </c>
      <c r="R2170" s="16">
        <v>0</v>
      </c>
      <c r="S2170" s="16">
        <f t="shared" si="3127"/>
        <v>0</v>
      </c>
      <c r="T2170" s="16">
        <f t="shared" si="3128"/>
        <v>646</v>
      </c>
      <c r="U2170" s="16">
        <f t="shared" si="3129"/>
        <v>0</v>
      </c>
      <c r="V2170" s="16">
        <f t="shared" si="3130"/>
        <v>646</v>
      </c>
      <c r="W2170" s="17"/>
      <c r="X2170" s="17"/>
      <c r="Y2170" s="13"/>
      <c r="Z2170" s="13" t="s">
        <v>35</v>
      </c>
    </row>
    <row r="2171" spans="1:26" x14ac:dyDescent="0.25">
      <c r="A2171" s="11">
        <v>45349</v>
      </c>
      <c r="B2171" s="12" t="s">
        <v>4954</v>
      </c>
      <c r="C2171" s="12" t="s">
        <v>4955</v>
      </c>
      <c r="D2171" s="12" t="s">
        <v>4077</v>
      </c>
      <c r="E2171" s="12" t="s">
        <v>1527</v>
      </c>
      <c r="F2171" s="12" t="s">
        <v>45</v>
      </c>
      <c r="G2171" s="13" t="s">
        <v>46</v>
      </c>
      <c r="H2171" s="13" t="s">
        <v>31</v>
      </c>
      <c r="I2171" s="13" t="s">
        <v>69</v>
      </c>
      <c r="J2171" s="13" t="s">
        <v>70</v>
      </c>
      <c r="K2171" s="14">
        <v>38.380000000000003</v>
      </c>
      <c r="L2171" s="14">
        <v>25</v>
      </c>
      <c r="M2171" s="14">
        <f t="shared" si="3105"/>
        <v>1.5352000000000001</v>
      </c>
      <c r="N2171" s="14">
        <v>46</v>
      </c>
      <c r="O2171" s="14" t="s">
        <v>34</v>
      </c>
      <c r="P2171" s="14">
        <v>50</v>
      </c>
      <c r="Q2171" s="16">
        <f>(+K2171*N2171)-P2171</f>
        <v>1715.48</v>
      </c>
      <c r="R2171" s="16">
        <v>0</v>
      </c>
      <c r="S2171" s="16">
        <f t="shared" si="3127"/>
        <v>0</v>
      </c>
      <c r="T2171" s="16">
        <f>+Q2171-S2171</f>
        <v>1715.48</v>
      </c>
      <c r="U2171" s="16">
        <f t="shared" si="3129"/>
        <v>0</v>
      </c>
      <c r="V2171" s="16">
        <f t="shared" ref="V2171" si="3131">T2171-U2171</f>
        <v>1715.48</v>
      </c>
      <c r="W2171" s="17"/>
      <c r="X2171" s="17"/>
      <c r="Y2171" s="13"/>
      <c r="Z2171" s="13" t="s">
        <v>35</v>
      </c>
    </row>
    <row r="2172" spans="1:26" x14ac:dyDescent="0.25">
      <c r="A2172" s="11">
        <v>45349</v>
      </c>
      <c r="B2172" s="12" t="s">
        <v>4956</v>
      </c>
      <c r="C2172" s="12" t="s">
        <v>4957</v>
      </c>
      <c r="D2172" s="12" t="s">
        <v>833</v>
      </c>
      <c r="E2172" s="12" t="s">
        <v>29</v>
      </c>
      <c r="F2172" s="12">
        <v>8368</v>
      </c>
      <c r="G2172" s="13" t="s">
        <v>101</v>
      </c>
      <c r="H2172" s="13" t="s">
        <v>31</v>
      </c>
      <c r="I2172" s="13" t="s">
        <v>58</v>
      </c>
      <c r="J2172" s="13" t="s">
        <v>59</v>
      </c>
      <c r="K2172" s="14">
        <v>40.76</v>
      </c>
      <c r="L2172" s="14">
        <v>25</v>
      </c>
      <c r="M2172" s="14">
        <f t="shared" si="3105"/>
        <v>1.6303999999999998</v>
      </c>
      <c r="N2172" s="14">
        <v>42</v>
      </c>
      <c r="O2172" s="14" t="s">
        <v>34</v>
      </c>
      <c r="P2172" s="14"/>
      <c r="Q2172" s="15">
        <f>K2172*N2172</f>
        <v>1711.9199999999998</v>
      </c>
      <c r="R2172" s="16">
        <v>0</v>
      </c>
      <c r="S2172" s="16">
        <f>K2172*R2172</f>
        <v>0</v>
      </c>
      <c r="T2172" s="16">
        <f>Q2172-S2172</f>
        <v>1711.9199999999998</v>
      </c>
      <c r="U2172" s="16">
        <f>T2172*1</f>
        <v>1711.9199999999998</v>
      </c>
      <c r="V2172" s="16">
        <f>T2172-U2172</f>
        <v>0</v>
      </c>
      <c r="W2172" s="17"/>
      <c r="X2172" s="17"/>
      <c r="Y2172" s="13"/>
      <c r="Z2172" s="13" t="s">
        <v>35</v>
      </c>
    </row>
    <row r="2173" spans="1:26" x14ac:dyDescent="0.25">
      <c r="A2173" s="11">
        <v>45349</v>
      </c>
      <c r="B2173" s="12" t="s">
        <v>4958</v>
      </c>
      <c r="C2173" s="12" t="s">
        <v>4959</v>
      </c>
      <c r="D2173" s="12" t="s">
        <v>107</v>
      </c>
      <c r="E2173" s="12" t="s">
        <v>29</v>
      </c>
      <c r="F2173" s="12" t="s">
        <v>45</v>
      </c>
      <c r="G2173" s="13" t="s">
        <v>46</v>
      </c>
      <c r="H2173" s="13" t="s">
        <v>31</v>
      </c>
      <c r="I2173" s="13" t="s">
        <v>40</v>
      </c>
      <c r="J2173" s="13" t="s">
        <v>41</v>
      </c>
      <c r="K2173" s="14">
        <v>7.76</v>
      </c>
      <c r="L2173" s="14">
        <v>5</v>
      </c>
      <c r="M2173" s="14">
        <f t="shared" si="3105"/>
        <v>1.552</v>
      </c>
      <c r="N2173" s="14">
        <v>46</v>
      </c>
      <c r="O2173" s="14" t="s">
        <v>34</v>
      </c>
      <c r="P2173" s="14"/>
      <c r="Q2173" s="15">
        <f t="shared" ref="Q2173" si="3132">+K2173*N2173</f>
        <v>356.96</v>
      </c>
      <c r="R2173" s="16">
        <v>0</v>
      </c>
      <c r="S2173" s="16">
        <f t="shared" ref="S2173" si="3133">+K2173*R2173</f>
        <v>0</v>
      </c>
      <c r="T2173" s="16">
        <f t="shared" ref="T2173" si="3134">+Q2173-S2173</f>
        <v>356.96</v>
      </c>
      <c r="U2173" s="16">
        <f t="shared" ref="U2173" si="3135">+T2173*0</f>
        <v>0</v>
      </c>
      <c r="V2173" s="16">
        <f>+T2173-U2173</f>
        <v>356.96</v>
      </c>
      <c r="W2173" s="16"/>
      <c r="X2173" s="17"/>
      <c r="Y2173" s="13"/>
      <c r="Z2173" s="13" t="s">
        <v>35</v>
      </c>
    </row>
    <row r="2174" spans="1:26" x14ac:dyDescent="0.25">
      <c r="A2174" s="11">
        <v>45349</v>
      </c>
      <c r="B2174" s="12" t="s">
        <v>4960</v>
      </c>
      <c r="C2174" s="12" t="s">
        <v>4961</v>
      </c>
      <c r="D2174" s="12" t="s">
        <v>100</v>
      </c>
      <c r="E2174" s="12" t="s">
        <v>29</v>
      </c>
      <c r="F2174" s="12">
        <v>732</v>
      </c>
      <c r="G2174" s="13" t="s">
        <v>101</v>
      </c>
      <c r="H2174" s="13" t="s">
        <v>31</v>
      </c>
      <c r="I2174" s="13" t="s">
        <v>40</v>
      </c>
      <c r="J2174" s="13" t="s">
        <v>41</v>
      </c>
      <c r="K2174" s="14">
        <v>34.4</v>
      </c>
      <c r="L2174" s="14">
        <v>25</v>
      </c>
      <c r="M2174" s="14">
        <f t="shared" si="3105"/>
        <v>1.3759999999999999</v>
      </c>
      <c r="N2174" s="14">
        <v>45</v>
      </c>
      <c r="O2174" s="14" t="s">
        <v>34</v>
      </c>
      <c r="P2174" s="14"/>
      <c r="Q2174" s="15">
        <f>K2174*N2174</f>
        <v>1548</v>
      </c>
      <c r="R2174" s="16">
        <v>0</v>
      </c>
      <c r="S2174" s="16">
        <f>K2174*R2174</f>
        <v>0</v>
      </c>
      <c r="T2174" s="16">
        <f>Q2174-S2174</f>
        <v>1548</v>
      </c>
      <c r="U2174" s="16">
        <f>T2174*1</f>
        <v>1548</v>
      </c>
      <c r="V2174" s="16">
        <f>T2174-U2174</f>
        <v>0</v>
      </c>
      <c r="W2174" s="16"/>
      <c r="X2174" s="17"/>
      <c r="Y2174" s="13"/>
      <c r="Z2174" s="13" t="s">
        <v>35</v>
      </c>
    </row>
    <row r="2175" spans="1:26" x14ac:dyDescent="0.25">
      <c r="A2175" s="11">
        <v>45349</v>
      </c>
      <c r="B2175" s="12" t="s">
        <v>4962</v>
      </c>
      <c r="C2175" s="12" t="s">
        <v>4963</v>
      </c>
      <c r="D2175" s="12" t="s">
        <v>1848</v>
      </c>
      <c r="E2175" s="12" t="s">
        <v>29</v>
      </c>
      <c r="F2175" s="12">
        <v>3504</v>
      </c>
      <c r="G2175" s="13" t="s">
        <v>101</v>
      </c>
      <c r="H2175" s="13" t="s">
        <v>31</v>
      </c>
      <c r="I2175" s="13" t="s">
        <v>58</v>
      </c>
      <c r="J2175" s="13" t="s">
        <v>59</v>
      </c>
      <c r="K2175" s="14">
        <v>38.96</v>
      </c>
      <c r="L2175" s="14">
        <v>25</v>
      </c>
      <c r="M2175" s="14">
        <f t="shared" si="3105"/>
        <v>1.5584</v>
      </c>
      <c r="N2175" s="14">
        <v>42</v>
      </c>
      <c r="O2175" s="14" t="s">
        <v>34</v>
      </c>
      <c r="P2175" s="14"/>
      <c r="Q2175" s="15">
        <f>K2175*N2175</f>
        <v>1636.32</v>
      </c>
      <c r="R2175" s="16">
        <v>0</v>
      </c>
      <c r="S2175" s="16">
        <f>K2175*R2175</f>
        <v>0</v>
      </c>
      <c r="T2175" s="16">
        <f>Q2175-S2175</f>
        <v>1636.32</v>
      </c>
      <c r="U2175" s="16">
        <f>T2175*1</f>
        <v>1636.32</v>
      </c>
      <c r="V2175" s="16">
        <f>T2175-U2175</f>
        <v>0</v>
      </c>
      <c r="W2175" s="16"/>
      <c r="X2175" s="17"/>
      <c r="Y2175" s="13"/>
      <c r="Z2175" s="13" t="s">
        <v>35</v>
      </c>
    </row>
    <row r="2176" spans="1:26" x14ac:dyDescent="0.25">
      <c r="A2176" s="11">
        <v>45349</v>
      </c>
      <c r="B2176" s="12" t="s">
        <v>4964</v>
      </c>
      <c r="C2176" s="12" t="s">
        <v>4965</v>
      </c>
      <c r="D2176" s="12" t="s">
        <v>3503</v>
      </c>
      <c r="E2176" s="12" t="s">
        <v>111</v>
      </c>
      <c r="F2176" s="12" t="s">
        <v>45</v>
      </c>
      <c r="G2176" s="13" t="s">
        <v>46</v>
      </c>
      <c r="H2176" s="13" t="s">
        <v>31</v>
      </c>
      <c r="I2176" s="13" t="s">
        <v>58</v>
      </c>
      <c r="J2176" s="13" t="s">
        <v>59</v>
      </c>
      <c r="K2176" s="14">
        <v>16.579999999999998</v>
      </c>
      <c r="L2176" s="14">
        <v>10</v>
      </c>
      <c r="M2176" s="14">
        <f t="shared" si="3105"/>
        <v>1.6579999999999999</v>
      </c>
      <c r="N2176" s="14">
        <v>45</v>
      </c>
      <c r="O2176" s="14" t="s">
        <v>34</v>
      </c>
      <c r="P2176" s="14">
        <v>15</v>
      </c>
      <c r="Q2176" s="16">
        <f>(+K2176*N2176)-P2176</f>
        <v>731.09999999999991</v>
      </c>
      <c r="R2176" s="16">
        <v>0</v>
      </c>
      <c r="S2176" s="16">
        <f t="shared" ref="S2176" si="3136">+K2176*R2176</f>
        <v>0</v>
      </c>
      <c r="T2176" s="16">
        <f>+Q2176-S2176</f>
        <v>731.09999999999991</v>
      </c>
      <c r="U2176" s="16">
        <f t="shared" ref="U2176" si="3137">+T2176*0</f>
        <v>0</v>
      </c>
      <c r="V2176" s="16">
        <f t="shared" ref="V2176" si="3138">T2176-U2176</f>
        <v>731.09999999999991</v>
      </c>
      <c r="W2176" s="16"/>
      <c r="X2176" s="17"/>
      <c r="Y2176" s="13"/>
      <c r="Z2176" s="13" t="s">
        <v>35</v>
      </c>
    </row>
    <row r="2177" spans="1:26" x14ac:dyDescent="0.25">
      <c r="A2177" s="11">
        <v>45350</v>
      </c>
      <c r="B2177" s="12" t="s">
        <v>4966</v>
      </c>
      <c r="C2177" s="12" t="s">
        <v>4967</v>
      </c>
      <c r="D2177" s="12" t="s">
        <v>38</v>
      </c>
      <c r="E2177" s="12" t="s">
        <v>29</v>
      </c>
      <c r="F2177" s="12">
        <v>83410</v>
      </c>
      <c r="G2177" s="13" t="s">
        <v>39</v>
      </c>
      <c r="H2177" s="13" t="s">
        <v>31</v>
      </c>
      <c r="I2177" s="13" t="s">
        <v>40</v>
      </c>
      <c r="J2177" s="13" t="s">
        <v>41</v>
      </c>
      <c r="K2177" s="14">
        <v>37.22</v>
      </c>
      <c r="L2177" s="14">
        <v>25</v>
      </c>
      <c r="M2177" s="14">
        <f t="shared" si="3105"/>
        <v>1.4887999999999999</v>
      </c>
      <c r="N2177" s="14" t="s">
        <v>34</v>
      </c>
      <c r="O2177" s="14">
        <v>68</v>
      </c>
      <c r="P2177" s="14"/>
      <c r="Q2177" s="15">
        <f>+L2177*O2177</f>
        <v>1700</v>
      </c>
      <c r="R2177" s="16">
        <v>0</v>
      </c>
      <c r="S2177" s="16">
        <f>+L2177*R2177</f>
        <v>0</v>
      </c>
      <c r="T2177" s="16">
        <f>+Q2177-S2177</f>
        <v>1700</v>
      </c>
      <c r="U2177" s="16">
        <f>+T2177*0.75</f>
        <v>1275</v>
      </c>
      <c r="V2177" s="16">
        <f t="shared" ref="V2177" si="3139">+T2177-U2177</f>
        <v>425</v>
      </c>
      <c r="W2177" s="16"/>
      <c r="X2177" s="17"/>
      <c r="Y2177" s="13"/>
      <c r="Z2177" s="13" t="s">
        <v>35</v>
      </c>
    </row>
    <row r="2178" spans="1:26" x14ac:dyDescent="0.25">
      <c r="A2178" s="11">
        <v>45350</v>
      </c>
      <c r="B2178" s="12" t="s">
        <v>4968</v>
      </c>
      <c r="C2178" s="12" t="s">
        <v>4969</v>
      </c>
      <c r="D2178" s="12" t="s">
        <v>144</v>
      </c>
      <c r="E2178" s="12" t="s">
        <v>29</v>
      </c>
      <c r="F2178" s="12">
        <v>2270</v>
      </c>
      <c r="G2178" s="13" t="s">
        <v>145</v>
      </c>
      <c r="H2178" s="13" t="s">
        <v>31</v>
      </c>
      <c r="I2178" s="13" t="s">
        <v>58</v>
      </c>
      <c r="J2178" s="13" t="s">
        <v>59</v>
      </c>
      <c r="K2178" s="14">
        <v>41.38</v>
      </c>
      <c r="L2178" s="14">
        <v>25</v>
      </c>
      <c r="M2178" s="14">
        <f t="shared" si="3105"/>
        <v>1.6552</v>
      </c>
      <c r="N2178" s="14">
        <v>43</v>
      </c>
      <c r="O2178" s="14" t="s">
        <v>34</v>
      </c>
      <c r="P2178" s="14"/>
      <c r="Q2178" s="16">
        <f t="shared" ref="Q2178:Q2180" si="3140">K2178*N2178</f>
        <v>1779.3400000000001</v>
      </c>
      <c r="R2178" s="16">
        <v>0</v>
      </c>
      <c r="S2178" s="16">
        <f t="shared" ref="S2178:S2180" si="3141">K2178*R2178</f>
        <v>0</v>
      </c>
      <c r="T2178" s="16">
        <f t="shared" ref="T2178:T2180" si="3142">Q2178-S2178</f>
        <v>1779.3400000000001</v>
      </c>
      <c r="U2178" s="16">
        <f t="shared" ref="U2178:U2180" si="3143">T2178*1</f>
        <v>1779.3400000000001</v>
      </c>
      <c r="V2178" s="16">
        <f t="shared" ref="V2178:V2180" si="3144">T2178-U2178</f>
        <v>0</v>
      </c>
      <c r="W2178" s="16"/>
      <c r="X2178" s="17"/>
      <c r="Y2178" s="13"/>
      <c r="Z2178" s="13" t="s">
        <v>35</v>
      </c>
    </row>
    <row r="2179" spans="1:26" x14ac:dyDescent="0.25">
      <c r="A2179" s="11">
        <v>45350</v>
      </c>
      <c r="B2179" s="12" t="s">
        <v>4970</v>
      </c>
      <c r="C2179" s="12" t="s">
        <v>4971</v>
      </c>
      <c r="D2179" s="12" t="s">
        <v>303</v>
      </c>
      <c r="E2179" s="12" t="s">
        <v>29</v>
      </c>
      <c r="F2179" s="12">
        <v>2271</v>
      </c>
      <c r="G2179" s="13" t="s">
        <v>145</v>
      </c>
      <c r="H2179" s="13" t="s">
        <v>31</v>
      </c>
      <c r="I2179" s="13" t="s">
        <v>40</v>
      </c>
      <c r="J2179" s="13" t="s">
        <v>41</v>
      </c>
      <c r="K2179" s="14">
        <v>37.840000000000003</v>
      </c>
      <c r="L2179" s="14">
        <v>25</v>
      </c>
      <c r="M2179" s="14">
        <f t="shared" si="3105"/>
        <v>1.5136000000000001</v>
      </c>
      <c r="N2179" s="14">
        <v>46</v>
      </c>
      <c r="O2179" s="14" t="s">
        <v>34</v>
      </c>
      <c r="P2179" s="14"/>
      <c r="Q2179" s="16">
        <f t="shared" si="3140"/>
        <v>1740.64</v>
      </c>
      <c r="R2179" s="16">
        <v>0</v>
      </c>
      <c r="S2179" s="16">
        <f t="shared" si="3141"/>
        <v>0</v>
      </c>
      <c r="T2179" s="16">
        <f t="shared" si="3142"/>
        <v>1740.64</v>
      </c>
      <c r="U2179" s="16">
        <f t="shared" si="3143"/>
        <v>1740.64</v>
      </c>
      <c r="V2179" s="16">
        <f t="shared" si="3144"/>
        <v>0</v>
      </c>
      <c r="W2179" s="16"/>
      <c r="X2179" s="17"/>
      <c r="Y2179" s="13"/>
      <c r="Z2179" s="13" t="s">
        <v>35</v>
      </c>
    </row>
    <row r="2180" spans="1:26" x14ac:dyDescent="0.25">
      <c r="A2180" s="11">
        <v>45350</v>
      </c>
      <c r="B2180" s="12" t="s">
        <v>4972</v>
      </c>
      <c r="C2180" s="12" t="s">
        <v>4973</v>
      </c>
      <c r="D2180" s="12" t="s">
        <v>413</v>
      </c>
      <c r="E2180" s="12" t="s">
        <v>29</v>
      </c>
      <c r="F2180" s="12">
        <v>2272</v>
      </c>
      <c r="G2180" s="13" t="s">
        <v>145</v>
      </c>
      <c r="H2180" s="13" t="s">
        <v>31</v>
      </c>
      <c r="I2180" s="13" t="s">
        <v>58</v>
      </c>
      <c r="J2180" s="13" t="s">
        <v>59</v>
      </c>
      <c r="K2180" s="14">
        <v>42.96</v>
      </c>
      <c r="L2180" s="14">
        <v>25</v>
      </c>
      <c r="M2180" s="14">
        <f t="shared" si="3105"/>
        <v>1.7183999999999999</v>
      </c>
      <c r="N2180" s="14">
        <v>43</v>
      </c>
      <c r="O2180" s="14" t="s">
        <v>34</v>
      </c>
      <c r="P2180" s="14"/>
      <c r="Q2180" s="16">
        <f t="shared" si="3140"/>
        <v>1847.28</v>
      </c>
      <c r="R2180" s="16">
        <v>0</v>
      </c>
      <c r="S2180" s="16">
        <f t="shared" si="3141"/>
        <v>0</v>
      </c>
      <c r="T2180" s="16">
        <f t="shared" si="3142"/>
        <v>1847.28</v>
      </c>
      <c r="U2180" s="16">
        <f t="shared" si="3143"/>
        <v>1847.28</v>
      </c>
      <c r="V2180" s="16">
        <f t="shared" si="3144"/>
        <v>0</v>
      </c>
      <c r="W2180" s="16"/>
      <c r="X2180" s="17"/>
      <c r="Y2180" s="13"/>
      <c r="Z2180" s="13" t="s">
        <v>35</v>
      </c>
    </row>
    <row r="2181" spans="1:26" x14ac:dyDescent="0.25">
      <c r="A2181" s="11">
        <v>45350</v>
      </c>
      <c r="B2181" s="12" t="s">
        <v>4974</v>
      </c>
      <c r="C2181" s="12" t="s">
        <v>4975</v>
      </c>
      <c r="D2181" s="12" t="s">
        <v>76</v>
      </c>
      <c r="E2181" s="12" t="s">
        <v>29</v>
      </c>
      <c r="F2181" s="12"/>
      <c r="G2181" s="13" t="s">
        <v>63</v>
      </c>
      <c r="H2181" s="13" t="s">
        <v>31</v>
      </c>
      <c r="I2181" s="13" t="s">
        <v>40</v>
      </c>
      <c r="J2181" s="13" t="s">
        <v>41</v>
      </c>
      <c r="K2181" s="14">
        <v>41.26</v>
      </c>
      <c r="L2181" s="14">
        <v>28</v>
      </c>
      <c r="M2181" s="14">
        <f t="shared" si="3105"/>
        <v>1.4735714285714285</v>
      </c>
      <c r="N2181" s="14">
        <v>90</v>
      </c>
      <c r="O2181" s="14" t="s">
        <v>34</v>
      </c>
      <c r="P2181" s="14"/>
      <c r="Q2181" s="15">
        <f>+K2181*N2181</f>
        <v>3713.3999999999996</v>
      </c>
      <c r="R2181" s="16">
        <v>43</v>
      </c>
      <c r="S2181" s="16">
        <f>+K2181*R2181</f>
        <v>1774.1799999999998</v>
      </c>
      <c r="T2181" s="16">
        <f>+Q2181-S2181</f>
        <v>1939.2199999999998</v>
      </c>
      <c r="U2181" s="16">
        <f t="shared" ref="U2181:U2183" si="3145">+T2181*1</f>
        <v>1939.2199999999998</v>
      </c>
      <c r="V2181" s="16">
        <f t="shared" ref="V2181:V2183" si="3146">+T2181-U2181</f>
        <v>0</v>
      </c>
      <c r="W2181" s="17">
        <f>+K2181*40</f>
        <v>1650.3999999999999</v>
      </c>
      <c r="X2181" s="17"/>
      <c r="Y2181" s="13" t="s">
        <v>64</v>
      </c>
      <c r="Z2181" s="13" t="s">
        <v>65</v>
      </c>
    </row>
    <row r="2182" spans="1:26" x14ac:dyDescent="0.25">
      <c r="A2182" s="11">
        <v>45350</v>
      </c>
      <c r="B2182" s="12" t="s">
        <v>4976</v>
      </c>
      <c r="C2182" s="12" t="s">
        <v>4977</v>
      </c>
      <c r="D2182" s="12" t="s">
        <v>62</v>
      </c>
      <c r="E2182" s="12" t="s">
        <v>29</v>
      </c>
      <c r="F2182" s="12"/>
      <c r="G2182" s="13" t="s">
        <v>63</v>
      </c>
      <c r="H2182" s="13" t="s">
        <v>31</v>
      </c>
      <c r="I2182" s="13" t="s">
        <v>69</v>
      </c>
      <c r="J2182" s="13" t="s">
        <v>70</v>
      </c>
      <c r="K2182" s="14">
        <v>41.86</v>
      </c>
      <c r="L2182" s="14">
        <v>28</v>
      </c>
      <c r="M2182" s="14">
        <f t="shared" si="3105"/>
        <v>1.4949999999999999</v>
      </c>
      <c r="N2182" s="14">
        <v>92</v>
      </c>
      <c r="O2182" s="14" t="s">
        <v>34</v>
      </c>
      <c r="P2182" s="14"/>
      <c r="Q2182" s="15">
        <f>+K2182*N2182</f>
        <v>3851.12</v>
      </c>
      <c r="R2182" s="16">
        <v>43</v>
      </c>
      <c r="S2182" s="16">
        <f>+K2182*R2182</f>
        <v>1799.98</v>
      </c>
      <c r="T2182" s="16">
        <f>+Q2182-S2182</f>
        <v>2051.14</v>
      </c>
      <c r="U2182" s="16">
        <f t="shared" si="3145"/>
        <v>2051.14</v>
      </c>
      <c r="V2182" s="16">
        <f t="shared" si="3146"/>
        <v>0</v>
      </c>
      <c r="W2182" s="17">
        <f>+K2182*40</f>
        <v>1674.4</v>
      </c>
      <c r="X2182" s="17"/>
      <c r="Y2182" s="13" t="s">
        <v>64</v>
      </c>
      <c r="Z2182" s="13" t="s">
        <v>65</v>
      </c>
    </row>
    <row r="2183" spans="1:26" x14ac:dyDescent="0.25">
      <c r="A2183" s="11">
        <v>45350</v>
      </c>
      <c r="B2183" s="12" t="s">
        <v>4978</v>
      </c>
      <c r="C2183" s="12" t="s">
        <v>4979</v>
      </c>
      <c r="D2183" s="12" t="s">
        <v>68</v>
      </c>
      <c r="E2183" s="12" t="s">
        <v>29</v>
      </c>
      <c r="F2183" s="12"/>
      <c r="G2183" s="13" t="s">
        <v>63</v>
      </c>
      <c r="H2183" s="13" t="s">
        <v>31</v>
      </c>
      <c r="I2183" s="13" t="s">
        <v>40</v>
      </c>
      <c r="J2183" s="13" t="s">
        <v>41</v>
      </c>
      <c r="K2183" s="14">
        <v>41.18</v>
      </c>
      <c r="L2183" s="14">
        <v>28</v>
      </c>
      <c r="M2183" s="14">
        <f t="shared" si="3105"/>
        <v>1.4707142857142856</v>
      </c>
      <c r="N2183" s="14">
        <v>90</v>
      </c>
      <c r="O2183" s="14" t="s">
        <v>34</v>
      </c>
      <c r="P2183" s="14"/>
      <c r="Q2183" s="15">
        <f>+K2183*N2183</f>
        <v>3706.2</v>
      </c>
      <c r="R2183" s="16">
        <v>43</v>
      </c>
      <c r="S2183" s="16">
        <f>+K2183*R2183</f>
        <v>1770.74</v>
      </c>
      <c r="T2183" s="16">
        <f>+Q2183-S2183</f>
        <v>1935.4599999999998</v>
      </c>
      <c r="U2183" s="16">
        <f t="shared" si="3145"/>
        <v>1935.4599999999998</v>
      </c>
      <c r="V2183" s="16">
        <f t="shared" si="3146"/>
        <v>0</v>
      </c>
      <c r="W2183" s="17">
        <f>+K2183*40</f>
        <v>1647.2</v>
      </c>
      <c r="X2183" s="17"/>
      <c r="Y2183" s="13" t="s">
        <v>64</v>
      </c>
      <c r="Z2183" s="13" t="s">
        <v>65</v>
      </c>
    </row>
    <row r="2184" spans="1:26" x14ac:dyDescent="0.25">
      <c r="A2184" s="11">
        <v>45350</v>
      </c>
      <c r="B2184" s="12" t="s">
        <v>4980</v>
      </c>
      <c r="C2184" s="12" t="s">
        <v>4981</v>
      </c>
      <c r="D2184" s="12" t="s">
        <v>4516</v>
      </c>
      <c r="E2184" s="12" t="s">
        <v>29</v>
      </c>
      <c r="F2184" s="12" t="s">
        <v>45</v>
      </c>
      <c r="G2184" s="13" t="s">
        <v>46</v>
      </c>
      <c r="H2184" s="13" t="s">
        <v>93</v>
      </c>
      <c r="I2184" s="13" t="s">
        <v>93</v>
      </c>
      <c r="J2184" s="13" t="s">
        <v>94</v>
      </c>
      <c r="K2184" s="14">
        <v>41.52</v>
      </c>
      <c r="L2184" s="14">
        <v>25</v>
      </c>
      <c r="M2184" s="14">
        <f t="shared" si="3105"/>
        <v>1.6608000000000001</v>
      </c>
      <c r="N2184" s="14">
        <v>15</v>
      </c>
      <c r="O2184" s="14" t="s">
        <v>34</v>
      </c>
      <c r="P2184" s="14"/>
      <c r="Q2184" s="15">
        <f t="shared" ref="Q2184" si="3147">+K2184*N2184</f>
        <v>622.80000000000007</v>
      </c>
      <c r="R2184" s="16">
        <v>0</v>
      </c>
      <c r="S2184" s="16">
        <f t="shared" ref="S2184" si="3148">+K2184*R2184</f>
        <v>0</v>
      </c>
      <c r="T2184" s="16">
        <f t="shared" ref="T2184" si="3149">+Q2184-S2184</f>
        <v>622.80000000000007</v>
      </c>
      <c r="U2184" s="16">
        <f>+T2184*0</f>
        <v>0</v>
      </c>
      <c r="V2184" s="16">
        <f>+T2184-U2184</f>
        <v>622.80000000000007</v>
      </c>
      <c r="W2184" s="16"/>
      <c r="X2184" s="17"/>
      <c r="Y2184" s="13"/>
      <c r="Z2184" s="13" t="s">
        <v>35</v>
      </c>
    </row>
    <row r="2185" spans="1:26" x14ac:dyDescent="0.25">
      <c r="A2185" s="11">
        <v>45350</v>
      </c>
      <c r="B2185" s="12" t="s">
        <v>4982</v>
      </c>
      <c r="C2185" s="12" t="s">
        <v>4983</v>
      </c>
      <c r="D2185" s="12" t="s">
        <v>350</v>
      </c>
      <c r="E2185" s="12" t="s">
        <v>29</v>
      </c>
      <c r="F2185" s="12">
        <v>54221</v>
      </c>
      <c r="G2185" s="13" t="s">
        <v>101</v>
      </c>
      <c r="H2185" s="13" t="s">
        <v>31</v>
      </c>
      <c r="I2185" s="13" t="s">
        <v>58</v>
      </c>
      <c r="J2185" s="13" t="s">
        <v>59</v>
      </c>
      <c r="K2185" s="14">
        <v>38.340000000000003</v>
      </c>
      <c r="L2185" s="14">
        <v>25</v>
      </c>
      <c r="M2185" s="14">
        <f t="shared" si="3105"/>
        <v>1.5336000000000001</v>
      </c>
      <c r="N2185" s="14">
        <v>42</v>
      </c>
      <c r="O2185" s="14" t="s">
        <v>34</v>
      </c>
      <c r="P2185" s="14"/>
      <c r="Q2185" s="15">
        <f>K2185*N2185</f>
        <v>1610.2800000000002</v>
      </c>
      <c r="R2185" s="16">
        <v>0</v>
      </c>
      <c r="S2185" s="16">
        <f>K2185*R2185</f>
        <v>0</v>
      </c>
      <c r="T2185" s="16">
        <f>Q2185-S2185</f>
        <v>1610.2800000000002</v>
      </c>
      <c r="U2185" s="16">
        <f>T2185*1</f>
        <v>1610.2800000000002</v>
      </c>
      <c r="V2185" s="16">
        <f>T2185-U2185</f>
        <v>0</v>
      </c>
      <c r="W2185" s="16"/>
      <c r="X2185" s="17"/>
      <c r="Y2185" s="13"/>
      <c r="Z2185" s="13" t="s">
        <v>35</v>
      </c>
    </row>
    <row r="2186" spans="1:26" x14ac:dyDescent="0.25">
      <c r="A2186" s="11">
        <v>45350</v>
      </c>
      <c r="B2186" s="12" t="s">
        <v>4984</v>
      </c>
      <c r="C2186" s="12" t="s">
        <v>4985</v>
      </c>
      <c r="D2186" s="12" t="s">
        <v>172</v>
      </c>
      <c r="E2186" s="12" t="s">
        <v>29</v>
      </c>
      <c r="F2186" s="12">
        <v>92398</v>
      </c>
      <c r="G2186" s="13" t="s">
        <v>39</v>
      </c>
      <c r="H2186" s="13" t="s">
        <v>31</v>
      </c>
      <c r="I2186" s="13" t="s">
        <v>58</v>
      </c>
      <c r="J2186" s="13" t="s">
        <v>59</v>
      </c>
      <c r="K2186" s="14">
        <v>41.84</v>
      </c>
      <c r="L2186" s="14">
        <v>25</v>
      </c>
      <c r="M2186" s="14">
        <f t="shared" si="3105"/>
        <v>1.6736000000000002</v>
      </c>
      <c r="N2186" s="14" t="s">
        <v>34</v>
      </c>
      <c r="O2186" s="14">
        <v>68</v>
      </c>
      <c r="P2186" s="14"/>
      <c r="Q2186" s="15">
        <f>+L2186*O2186</f>
        <v>1700</v>
      </c>
      <c r="R2186" s="16">
        <v>0</v>
      </c>
      <c r="S2186" s="16">
        <f>+L2186*R2186</f>
        <v>0</v>
      </c>
      <c r="T2186" s="16">
        <f>+Q2186-S2186</f>
        <v>1700</v>
      </c>
      <c r="U2186" s="16">
        <f>+T2186*0.75</f>
        <v>1275</v>
      </c>
      <c r="V2186" s="16">
        <f>+T2186-U2186</f>
        <v>425</v>
      </c>
      <c r="W2186" s="16"/>
      <c r="X2186" s="17"/>
      <c r="Y2186" s="13"/>
      <c r="Z2186" s="13" t="s">
        <v>35</v>
      </c>
    </row>
    <row r="2187" spans="1:26" x14ac:dyDescent="0.25">
      <c r="A2187" s="11">
        <v>45350</v>
      </c>
      <c r="B2187" s="12" t="s">
        <v>4986</v>
      </c>
      <c r="C2187" s="12" t="s">
        <v>4987</v>
      </c>
      <c r="D2187" s="12" t="s">
        <v>1784</v>
      </c>
      <c r="E2187" s="12" t="s">
        <v>29</v>
      </c>
      <c r="F2187" s="12">
        <v>131</v>
      </c>
      <c r="G2187" s="13" t="s">
        <v>1036</v>
      </c>
      <c r="H2187" s="13" t="s">
        <v>31</v>
      </c>
      <c r="I2187" s="13" t="s">
        <v>58</v>
      </c>
      <c r="J2187" s="13" t="s">
        <v>59</v>
      </c>
      <c r="K2187" s="14">
        <v>45.16</v>
      </c>
      <c r="L2187" s="14">
        <v>28</v>
      </c>
      <c r="M2187" s="14">
        <f t="shared" si="3105"/>
        <v>1.6128571428571428</v>
      </c>
      <c r="N2187" s="14" t="s">
        <v>34</v>
      </c>
      <c r="O2187" s="14">
        <v>70</v>
      </c>
      <c r="P2187" s="14"/>
      <c r="Q2187" s="15">
        <f>L2187*O2187</f>
        <v>1960</v>
      </c>
      <c r="R2187" s="16">
        <v>0</v>
      </c>
      <c r="S2187" s="16">
        <f>L2187*R2187</f>
        <v>0</v>
      </c>
      <c r="T2187" s="16">
        <f>Q2187-S2187</f>
        <v>1960</v>
      </c>
      <c r="U2187" s="16">
        <f>T2187*1</f>
        <v>1960</v>
      </c>
      <c r="V2187" s="16">
        <f>T2187-U2187</f>
        <v>0</v>
      </c>
      <c r="W2187" s="17"/>
      <c r="X2187" s="17"/>
      <c r="Y2187" s="13"/>
      <c r="Z2187" s="13" t="s">
        <v>35</v>
      </c>
    </row>
    <row r="2188" spans="1:26" x14ac:dyDescent="0.25">
      <c r="A2188" s="11">
        <v>45350</v>
      </c>
      <c r="B2188" s="12" t="s">
        <v>4988</v>
      </c>
      <c r="C2188" s="12" t="s">
        <v>4989</v>
      </c>
      <c r="D2188" s="12" t="s">
        <v>100</v>
      </c>
      <c r="E2188" s="12" t="s">
        <v>29</v>
      </c>
      <c r="F2188" s="12">
        <v>733</v>
      </c>
      <c r="G2188" s="13" t="s">
        <v>101</v>
      </c>
      <c r="H2188" s="13" t="s">
        <v>31</v>
      </c>
      <c r="I2188" s="13" t="s">
        <v>69</v>
      </c>
      <c r="J2188" s="13" t="s">
        <v>70</v>
      </c>
      <c r="K2188" s="14">
        <v>33.1</v>
      </c>
      <c r="L2188" s="14">
        <v>25</v>
      </c>
      <c r="M2188" s="14">
        <f t="shared" si="3105"/>
        <v>1.3240000000000001</v>
      </c>
      <c r="N2188" s="14">
        <v>46</v>
      </c>
      <c r="O2188" s="14" t="s">
        <v>34</v>
      </c>
      <c r="P2188" s="14"/>
      <c r="Q2188" s="15">
        <f>K2188*N2188</f>
        <v>1522.6000000000001</v>
      </c>
      <c r="R2188" s="16">
        <v>0</v>
      </c>
      <c r="S2188" s="16">
        <f>K2188*R2188</f>
        <v>0</v>
      </c>
      <c r="T2188" s="16">
        <f t="shared" ref="T2188" si="3150">Q2188-S2188</f>
        <v>1522.6000000000001</v>
      </c>
      <c r="U2188" s="16">
        <f t="shared" ref="U2188" si="3151">T2188*1</f>
        <v>1522.6000000000001</v>
      </c>
      <c r="V2188" s="16">
        <f t="shared" ref="V2188" si="3152">T2188-U2188</f>
        <v>0</v>
      </c>
      <c r="W2188" s="16"/>
      <c r="X2188" s="17"/>
      <c r="Y2188" s="13"/>
      <c r="Z2188" s="13" t="s">
        <v>35</v>
      </c>
    </row>
    <row r="2189" spans="1:26" x14ac:dyDescent="0.25">
      <c r="A2189" s="11">
        <v>45350</v>
      </c>
      <c r="B2189" s="12" t="s">
        <v>4990</v>
      </c>
      <c r="C2189" s="12" t="s">
        <v>4991</v>
      </c>
      <c r="D2189" s="12" t="s">
        <v>353</v>
      </c>
      <c r="E2189" s="12" t="s">
        <v>29</v>
      </c>
      <c r="F2189" s="12">
        <v>648</v>
      </c>
      <c r="G2189" s="13" t="s">
        <v>101</v>
      </c>
      <c r="H2189" s="13" t="s">
        <v>31</v>
      </c>
      <c r="I2189" s="13" t="s">
        <v>58</v>
      </c>
      <c r="J2189" s="13" t="s">
        <v>59</v>
      </c>
      <c r="K2189" s="14">
        <v>36.619999999999997</v>
      </c>
      <c r="L2189" s="14">
        <v>25</v>
      </c>
      <c r="M2189" s="14">
        <f t="shared" si="3105"/>
        <v>1.4647999999999999</v>
      </c>
      <c r="N2189" s="14">
        <v>42</v>
      </c>
      <c r="O2189" s="14" t="s">
        <v>34</v>
      </c>
      <c r="P2189" s="14"/>
      <c r="Q2189" s="15">
        <f>K2189*N2189</f>
        <v>1538.04</v>
      </c>
      <c r="R2189" s="16">
        <v>0</v>
      </c>
      <c r="S2189" s="16">
        <f>K2189*R2189</f>
        <v>0</v>
      </c>
      <c r="T2189" s="16">
        <f>Q2189-S2189</f>
        <v>1538.04</v>
      </c>
      <c r="U2189" s="16">
        <f>T2189*1</f>
        <v>1538.04</v>
      </c>
      <c r="V2189" s="16">
        <f>T2189-U2189</f>
        <v>0</v>
      </c>
      <c r="W2189" s="16"/>
      <c r="X2189" s="17"/>
      <c r="Y2189" s="13"/>
      <c r="Z2189" s="13" t="s">
        <v>35</v>
      </c>
    </row>
    <row r="2190" spans="1:26" x14ac:dyDescent="0.25">
      <c r="A2190" s="11">
        <v>45350</v>
      </c>
      <c r="B2190" s="12" t="s">
        <v>4992</v>
      </c>
      <c r="C2190" s="12" t="s">
        <v>4993</v>
      </c>
      <c r="D2190" s="12" t="s">
        <v>38</v>
      </c>
      <c r="E2190" s="12" t="s">
        <v>29</v>
      </c>
      <c r="F2190" s="12">
        <v>83411</v>
      </c>
      <c r="G2190" s="13" t="s">
        <v>39</v>
      </c>
      <c r="H2190" s="13" t="s">
        <v>31</v>
      </c>
      <c r="I2190" s="13" t="s">
        <v>69</v>
      </c>
      <c r="J2190" s="13" t="s">
        <v>70</v>
      </c>
      <c r="K2190" s="14">
        <v>37.54</v>
      </c>
      <c r="L2190" s="14">
        <v>25</v>
      </c>
      <c r="M2190" s="14">
        <f t="shared" si="3105"/>
        <v>1.5016</v>
      </c>
      <c r="N2190" s="14" t="s">
        <v>34</v>
      </c>
      <c r="O2190" s="14">
        <v>70</v>
      </c>
      <c r="P2190" s="14"/>
      <c r="Q2190" s="15">
        <f>+L2190*O2190</f>
        <v>1750</v>
      </c>
      <c r="R2190" s="16">
        <v>0</v>
      </c>
      <c r="S2190" s="16">
        <f>+L2190*R2190</f>
        <v>0</v>
      </c>
      <c r="T2190" s="16">
        <f>+Q2190-S2190</f>
        <v>1750</v>
      </c>
      <c r="U2190" s="16">
        <f>+T2190*0.75</f>
        <v>1312.5</v>
      </c>
      <c r="V2190" s="16">
        <f t="shared" ref="V2190" si="3153">+T2190-U2190</f>
        <v>437.5</v>
      </c>
      <c r="W2190" s="16"/>
      <c r="X2190" s="17"/>
      <c r="Y2190" s="13"/>
      <c r="Z2190" s="13" t="s">
        <v>35</v>
      </c>
    </row>
    <row r="2191" spans="1:26" x14ac:dyDescent="0.25">
      <c r="A2191" s="11">
        <v>45350</v>
      </c>
      <c r="B2191" s="12" t="s">
        <v>4994</v>
      </c>
      <c r="C2191" s="12" t="s">
        <v>4995</v>
      </c>
      <c r="D2191" s="12" t="s">
        <v>110</v>
      </c>
      <c r="E2191" s="12" t="s">
        <v>29</v>
      </c>
      <c r="F2191" s="12" t="s">
        <v>45</v>
      </c>
      <c r="G2191" s="13" t="s">
        <v>46</v>
      </c>
      <c r="H2191" s="13" t="s">
        <v>31</v>
      </c>
      <c r="I2191" s="13" t="s">
        <v>58</v>
      </c>
      <c r="J2191" s="13" t="s">
        <v>59</v>
      </c>
      <c r="K2191" s="14">
        <v>5.76</v>
      </c>
      <c r="L2191" s="14">
        <v>4</v>
      </c>
      <c r="M2191" s="14">
        <f t="shared" si="3105"/>
        <v>1.44</v>
      </c>
      <c r="N2191" s="14">
        <v>45</v>
      </c>
      <c r="O2191" s="14" t="s">
        <v>34</v>
      </c>
      <c r="P2191" s="14"/>
      <c r="Q2191" s="16">
        <f>(+K2191*N2191)-P2191</f>
        <v>259.2</v>
      </c>
      <c r="R2191" s="16">
        <v>0</v>
      </c>
      <c r="S2191" s="16">
        <f t="shared" ref="S2191:S2192" si="3154">+K2191*R2191</f>
        <v>0</v>
      </c>
      <c r="T2191" s="16">
        <f>+Q2191-S2191</f>
        <v>259.2</v>
      </c>
      <c r="U2191" s="16">
        <f t="shared" ref="U2191" si="3155">+T2191*0</f>
        <v>0</v>
      </c>
      <c r="V2191" s="16">
        <f t="shared" ref="V2191" si="3156">T2191-U2191</f>
        <v>259.2</v>
      </c>
      <c r="W2191" s="16"/>
      <c r="X2191" s="17"/>
      <c r="Y2191" s="13"/>
      <c r="Z2191" s="13" t="s">
        <v>35</v>
      </c>
    </row>
    <row r="2192" spans="1:26" x14ac:dyDescent="0.25">
      <c r="A2192" s="11">
        <v>45350</v>
      </c>
      <c r="B2192" s="12" t="s">
        <v>4996</v>
      </c>
      <c r="C2192" s="12" t="s">
        <v>4997</v>
      </c>
      <c r="D2192" s="12" t="s">
        <v>92</v>
      </c>
      <c r="E2192" s="12" t="s">
        <v>29</v>
      </c>
      <c r="F2192" s="12" t="s">
        <v>45</v>
      </c>
      <c r="G2192" s="13" t="s">
        <v>46</v>
      </c>
      <c r="H2192" s="13" t="s">
        <v>93</v>
      </c>
      <c r="I2192" s="13" t="s">
        <v>93</v>
      </c>
      <c r="J2192" s="13" t="s">
        <v>94</v>
      </c>
      <c r="K2192" s="14">
        <v>35.479999999999997</v>
      </c>
      <c r="L2192" s="14">
        <v>25</v>
      </c>
      <c r="M2192" s="14">
        <f t="shared" si="3105"/>
        <v>1.4191999999999998</v>
      </c>
      <c r="N2192" s="14">
        <v>15</v>
      </c>
      <c r="O2192" s="14" t="s">
        <v>34</v>
      </c>
      <c r="P2192" s="14"/>
      <c r="Q2192" s="15">
        <f t="shared" ref="Q2192" si="3157">+K2192*N2192</f>
        <v>532.19999999999993</v>
      </c>
      <c r="R2192" s="16">
        <v>0</v>
      </c>
      <c r="S2192" s="16">
        <f t="shared" si="3154"/>
        <v>0</v>
      </c>
      <c r="T2192" s="16">
        <f t="shared" ref="T2192" si="3158">+Q2192-S2192</f>
        <v>532.19999999999993</v>
      </c>
      <c r="U2192" s="16">
        <f>+T2192*0</f>
        <v>0</v>
      </c>
      <c r="V2192" s="16">
        <f>+T2192-U2192</f>
        <v>532.19999999999993</v>
      </c>
      <c r="W2192" s="16"/>
      <c r="X2192" s="17"/>
      <c r="Y2192" s="13"/>
      <c r="Z2192" s="13" t="s">
        <v>35</v>
      </c>
    </row>
    <row r="2193" spans="1:26" x14ac:dyDescent="0.25">
      <c r="A2193" s="11">
        <v>45350</v>
      </c>
      <c r="B2193" s="12" t="s">
        <v>4998</v>
      </c>
      <c r="C2193" s="12" t="s">
        <v>4999</v>
      </c>
      <c r="D2193" s="12" t="s">
        <v>394</v>
      </c>
      <c r="E2193" s="12" t="s">
        <v>29</v>
      </c>
      <c r="F2193" s="12">
        <v>6852</v>
      </c>
      <c r="G2193" s="13" t="s">
        <v>101</v>
      </c>
      <c r="H2193" s="13" t="s">
        <v>31</v>
      </c>
      <c r="I2193" s="13" t="s">
        <v>40</v>
      </c>
      <c r="J2193" s="13" t="s">
        <v>41</v>
      </c>
      <c r="K2193" s="14">
        <v>34.799999999999997</v>
      </c>
      <c r="L2193" s="14">
        <v>25</v>
      </c>
      <c r="M2193" s="14">
        <f t="shared" si="3105"/>
        <v>1.3919999999999999</v>
      </c>
      <c r="N2193" s="14">
        <v>45</v>
      </c>
      <c r="O2193" s="14" t="s">
        <v>34</v>
      </c>
      <c r="P2193" s="14"/>
      <c r="Q2193" s="15">
        <f>K2193*N2193</f>
        <v>1565.9999999999998</v>
      </c>
      <c r="R2193" s="16">
        <v>0</v>
      </c>
      <c r="S2193" s="16">
        <f>K2193*R2193</f>
        <v>0</v>
      </c>
      <c r="T2193" s="16">
        <f>Q2193-S2193</f>
        <v>1565.9999999999998</v>
      </c>
      <c r="U2193" s="16">
        <f>T2193*1</f>
        <v>1565.9999999999998</v>
      </c>
      <c r="V2193" s="16">
        <f>T2193-U2193</f>
        <v>0</v>
      </c>
      <c r="W2193" s="16"/>
      <c r="X2193" s="17"/>
      <c r="Y2193" s="13"/>
      <c r="Z2193" s="13" t="s">
        <v>35</v>
      </c>
    </row>
    <row r="2194" spans="1:26" x14ac:dyDescent="0.25">
      <c r="A2194" s="11">
        <v>45350</v>
      </c>
      <c r="B2194" s="12" t="s">
        <v>5000</v>
      </c>
      <c r="C2194" s="12" t="s">
        <v>5001</v>
      </c>
      <c r="D2194" s="12" t="s">
        <v>44</v>
      </c>
      <c r="E2194" s="12" t="s">
        <v>29</v>
      </c>
      <c r="F2194" s="12" t="s">
        <v>45</v>
      </c>
      <c r="G2194" s="13" t="s">
        <v>46</v>
      </c>
      <c r="H2194" s="13" t="s">
        <v>93</v>
      </c>
      <c r="I2194" s="13" t="s">
        <v>93</v>
      </c>
      <c r="J2194" s="13" t="s">
        <v>94</v>
      </c>
      <c r="K2194" s="14">
        <v>17.059999999999999</v>
      </c>
      <c r="L2194" s="14">
        <v>11</v>
      </c>
      <c r="M2194" s="14">
        <f t="shared" si="3105"/>
        <v>1.5509090909090908</v>
      </c>
      <c r="N2194" s="14">
        <v>15</v>
      </c>
      <c r="O2194" s="14" t="s">
        <v>34</v>
      </c>
      <c r="P2194" s="14"/>
      <c r="Q2194" s="15">
        <f t="shared" ref="Q2194:Q2195" si="3159">+K2194*N2194</f>
        <v>255.89999999999998</v>
      </c>
      <c r="R2194" s="16">
        <v>0</v>
      </c>
      <c r="S2194" s="16">
        <f t="shared" ref="S2194:S2195" si="3160">+K2194*R2194</f>
        <v>0</v>
      </c>
      <c r="T2194" s="16">
        <f t="shared" ref="T2194:T2195" si="3161">+Q2194-S2194</f>
        <v>255.89999999999998</v>
      </c>
      <c r="U2194" s="16">
        <f>+T2194*0</f>
        <v>0</v>
      </c>
      <c r="V2194" s="16">
        <f>+T2194-U2194</f>
        <v>255.89999999999998</v>
      </c>
      <c r="W2194" s="16"/>
      <c r="X2194" s="17"/>
      <c r="Y2194" s="13"/>
      <c r="Z2194" s="13" t="s">
        <v>35</v>
      </c>
    </row>
    <row r="2195" spans="1:26" x14ac:dyDescent="0.25">
      <c r="A2195" s="11">
        <v>45350</v>
      </c>
      <c r="B2195" s="12" t="s">
        <v>5002</v>
      </c>
      <c r="C2195" s="12" t="s">
        <v>5003</v>
      </c>
      <c r="D2195" s="12" t="s">
        <v>107</v>
      </c>
      <c r="E2195" s="12" t="s">
        <v>29</v>
      </c>
      <c r="F2195" s="12" t="s">
        <v>45</v>
      </c>
      <c r="G2195" s="13" t="s">
        <v>46</v>
      </c>
      <c r="H2195" s="13" t="s">
        <v>31</v>
      </c>
      <c r="I2195" s="13" t="s">
        <v>32</v>
      </c>
      <c r="J2195" s="13" t="s">
        <v>33</v>
      </c>
      <c r="K2195" s="14">
        <v>4.6399999999999997</v>
      </c>
      <c r="L2195" s="14">
        <v>3</v>
      </c>
      <c r="M2195" s="14">
        <f t="shared" si="3105"/>
        <v>1.5466666666666666</v>
      </c>
      <c r="N2195" s="14">
        <v>33</v>
      </c>
      <c r="O2195" s="14" t="s">
        <v>34</v>
      </c>
      <c r="P2195" s="14"/>
      <c r="Q2195" s="15">
        <f t="shared" si="3159"/>
        <v>153.11999999999998</v>
      </c>
      <c r="R2195" s="16">
        <v>0</v>
      </c>
      <c r="S2195" s="16">
        <f t="shared" si="3160"/>
        <v>0</v>
      </c>
      <c r="T2195" s="16">
        <f t="shared" si="3161"/>
        <v>153.11999999999998</v>
      </c>
      <c r="U2195" s="16">
        <f>+T2195*0</f>
        <v>0</v>
      </c>
      <c r="V2195" s="16">
        <f>+T2195-U2195</f>
        <v>153.11999999999998</v>
      </c>
      <c r="W2195" s="16"/>
      <c r="X2195" s="17"/>
      <c r="Y2195" s="13"/>
      <c r="Z2195" s="13" t="s">
        <v>35</v>
      </c>
    </row>
    <row r="2196" spans="1:26" x14ac:dyDescent="0.25">
      <c r="A2196" s="11">
        <v>45350</v>
      </c>
      <c r="B2196" s="12" t="s">
        <v>5004</v>
      </c>
      <c r="C2196" s="12" t="s">
        <v>5005</v>
      </c>
      <c r="D2196" s="12" t="s">
        <v>38</v>
      </c>
      <c r="E2196" s="12" t="s">
        <v>29</v>
      </c>
      <c r="F2196" s="12">
        <v>83412</v>
      </c>
      <c r="G2196" s="13" t="s">
        <v>39</v>
      </c>
      <c r="H2196" s="13" t="s">
        <v>31</v>
      </c>
      <c r="I2196" s="13" t="s">
        <v>58</v>
      </c>
      <c r="J2196" s="13" t="s">
        <v>59</v>
      </c>
      <c r="K2196" s="14">
        <v>42.64</v>
      </c>
      <c r="L2196" s="14">
        <v>25</v>
      </c>
      <c r="M2196" s="14">
        <f t="shared" si="3105"/>
        <v>1.7056</v>
      </c>
      <c r="N2196" s="14" t="s">
        <v>34</v>
      </c>
      <c r="O2196" s="14">
        <v>68</v>
      </c>
      <c r="P2196" s="14"/>
      <c r="Q2196" s="15">
        <f>+L2196*O2196</f>
        <v>1700</v>
      </c>
      <c r="R2196" s="16">
        <v>0</v>
      </c>
      <c r="S2196" s="16">
        <f>+L2196*R2196</f>
        <v>0</v>
      </c>
      <c r="T2196" s="16">
        <f>+Q2196-S2196</f>
        <v>1700</v>
      </c>
      <c r="U2196" s="16">
        <f>+T2196*0.75</f>
        <v>1275</v>
      </c>
      <c r="V2196" s="16">
        <f>+T2196-U2196</f>
        <v>425</v>
      </c>
      <c r="W2196" s="16"/>
      <c r="X2196" s="17"/>
      <c r="Y2196" s="13"/>
      <c r="Z2196" s="13" t="s">
        <v>35</v>
      </c>
    </row>
    <row r="2197" spans="1:26" x14ac:dyDescent="0.25">
      <c r="A2197" s="11">
        <v>45350</v>
      </c>
      <c r="B2197" s="12" t="s">
        <v>5006</v>
      </c>
      <c r="C2197" s="12" t="s">
        <v>5007</v>
      </c>
      <c r="D2197" s="12" t="s">
        <v>144</v>
      </c>
      <c r="E2197" s="12" t="s">
        <v>29</v>
      </c>
      <c r="F2197" s="12">
        <v>2273</v>
      </c>
      <c r="G2197" s="13" t="s">
        <v>145</v>
      </c>
      <c r="H2197" s="13" t="s">
        <v>31</v>
      </c>
      <c r="I2197" s="13" t="s">
        <v>69</v>
      </c>
      <c r="J2197" s="13" t="s">
        <v>70</v>
      </c>
      <c r="K2197" s="14">
        <v>37.799999999999997</v>
      </c>
      <c r="L2197" s="14">
        <v>25</v>
      </c>
      <c r="M2197" s="14">
        <f t="shared" si="3105"/>
        <v>1.5119999999999998</v>
      </c>
      <c r="N2197" s="14">
        <v>48</v>
      </c>
      <c r="O2197" s="14" t="s">
        <v>34</v>
      </c>
      <c r="P2197" s="14"/>
      <c r="Q2197" s="16">
        <f>K2197*N2197</f>
        <v>1814.3999999999999</v>
      </c>
      <c r="R2197" s="16">
        <v>0</v>
      </c>
      <c r="S2197" s="16">
        <f t="shared" ref="S2197" si="3162">K2197*R2197</f>
        <v>0</v>
      </c>
      <c r="T2197" s="16">
        <f>Q2197-S2197</f>
        <v>1814.3999999999999</v>
      </c>
      <c r="U2197" s="16">
        <f>T2197*1</f>
        <v>1814.3999999999999</v>
      </c>
      <c r="V2197" s="16">
        <f>T2197-U2197</f>
        <v>0</v>
      </c>
      <c r="W2197" s="16"/>
      <c r="X2197" s="17"/>
      <c r="Y2197" s="13"/>
      <c r="Z2197" s="13" t="s">
        <v>35</v>
      </c>
    </row>
    <row r="2198" spans="1:26" x14ac:dyDescent="0.25">
      <c r="A2198" s="11">
        <v>45350</v>
      </c>
      <c r="B2198" s="12" t="s">
        <v>5008</v>
      </c>
      <c r="C2198" s="12" t="s">
        <v>5009</v>
      </c>
      <c r="D2198" s="12" t="s">
        <v>4666</v>
      </c>
      <c r="E2198" s="12" t="s">
        <v>29</v>
      </c>
      <c r="F2198" s="12" t="s">
        <v>45</v>
      </c>
      <c r="G2198" s="13" t="s">
        <v>46</v>
      </c>
      <c r="H2198" s="13" t="s">
        <v>47</v>
      </c>
      <c r="I2198" s="13" t="s">
        <v>48</v>
      </c>
      <c r="J2198" s="13" t="s">
        <v>49</v>
      </c>
      <c r="K2198" s="14">
        <v>19.14</v>
      </c>
      <c r="L2198" s="14">
        <v>12</v>
      </c>
      <c r="M2198" s="14">
        <f t="shared" si="3105"/>
        <v>1.595</v>
      </c>
      <c r="N2198" s="14">
        <v>34</v>
      </c>
      <c r="O2198" s="14" t="s">
        <v>34</v>
      </c>
      <c r="P2198" s="14"/>
      <c r="Q2198" s="15">
        <f t="shared" ref="Q2198" si="3163">+K2198*N2198</f>
        <v>650.76</v>
      </c>
      <c r="R2198" s="16">
        <v>0</v>
      </c>
      <c r="S2198" s="16">
        <f t="shared" ref="S2198" si="3164">+K2198*R2198</f>
        <v>0</v>
      </c>
      <c r="T2198" s="16">
        <f t="shared" ref="T2198" si="3165">+Q2198-S2198</f>
        <v>650.76</v>
      </c>
      <c r="U2198" s="16">
        <f>+T2198*0</f>
        <v>0</v>
      </c>
      <c r="V2198" s="16">
        <f>+T2198-U2198</f>
        <v>650.76</v>
      </c>
      <c r="W2198" s="16"/>
      <c r="X2198" s="17"/>
      <c r="Y2198" s="13"/>
      <c r="Z2198" s="13" t="s">
        <v>35</v>
      </c>
    </row>
    <row r="2199" spans="1:26" x14ac:dyDescent="0.25">
      <c r="A2199" s="11">
        <v>45350</v>
      </c>
      <c r="B2199" s="12" t="s">
        <v>5010</v>
      </c>
      <c r="C2199" s="12" t="s">
        <v>5011</v>
      </c>
      <c r="D2199" s="12" t="s">
        <v>303</v>
      </c>
      <c r="E2199" s="12" t="s">
        <v>29</v>
      </c>
      <c r="F2199" s="12">
        <v>2274</v>
      </c>
      <c r="G2199" s="13" t="s">
        <v>145</v>
      </c>
      <c r="H2199" s="13" t="s">
        <v>31</v>
      </c>
      <c r="I2199" s="13" t="s">
        <v>58</v>
      </c>
      <c r="J2199" s="13" t="s">
        <v>59</v>
      </c>
      <c r="K2199" s="14">
        <v>42.84</v>
      </c>
      <c r="L2199" s="14">
        <v>25</v>
      </c>
      <c r="M2199" s="14">
        <f t="shared" si="3105"/>
        <v>1.7136000000000002</v>
      </c>
      <c r="N2199" s="14">
        <v>43</v>
      </c>
      <c r="O2199" s="14" t="s">
        <v>34</v>
      </c>
      <c r="P2199" s="14"/>
      <c r="Q2199" s="16">
        <f>K2199*N2199</f>
        <v>1842.1200000000001</v>
      </c>
      <c r="R2199" s="16">
        <v>0</v>
      </c>
      <c r="S2199" s="16">
        <f t="shared" ref="S2199" si="3166">K2199*R2199</f>
        <v>0</v>
      </c>
      <c r="T2199" s="16">
        <f>Q2199-S2199</f>
        <v>1842.1200000000001</v>
      </c>
      <c r="U2199" s="16">
        <f>T2199*1</f>
        <v>1842.1200000000001</v>
      </c>
      <c r="V2199" s="16">
        <f>T2199-U2199</f>
        <v>0</v>
      </c>
      <c r="W2199" s="16"/>
      <c r="X2199" s="17"/>
      <c r="Y2199" s="13"/>
      <c r="Z2199" s="13" t="s">
        <v>35</v>
      </c>
    </row>
    <row r="2200" spans="1:26" x14ac:dyDescent="0.25">
      <c r="A2200" s="11">
        <v>45350</v>
      </c>
      <c r="B2200" s="12" t="s">
        <v>5012</v>
      </c>
      <c r="C2200" s="12" t="s">
        <v>5013</v>
      </c>
      <c r="D2200" s="12" t="s">
        <v>462</v>
      </c>
      <c r="E2200" s="12" t="s">
        <v>29</v>
      </c>
      <c r="F2200" s="12" t="s">
        <v>45</v>
      </c>
      <c r="G2200" s="13" t="s">
        <v>46</v>
      </c>
      <c r="H2200" s="13" t="s">
        <v>47</v>
      </c>
      <c r="I2200" s="13" t="s">
        <v>48</v>
      </c>
      <c r="J2200" s="13" t="s">
        <v>49</v>
      </c>
      <c r="K2200" s="14">
        <v>17.32</v>
      </c>
      <c r="L2200" s="14">
        <v>11</v>
      </c>
      <c r="M2200" s="14">
        <f t="shared" si="3105"/>
        <v>1.5745454545454545</v>
      </c>
      <c r="N2200" s="14">
        <v>34</v>
      </c>
      <c r="O2200" s="14" t="s">
        <v>34</v>
      </c>
      <c r="P2200" s="14"/>
      <c r="Q2200" s="15">
        <f t="shared" ref="Q2200" si="3167">+K2200*N2200</f>
        <v>588.88</v>
      </c>
      <c r="R2200" s="16">
        <v>0</v>
      </c>
      <c r="S2200" s="16">
        <f t="shared" ref="S2200" si="3168">+K2200*R2200</f>
        <v>0</v>
      </c>
      <c r="T2200" s="16">
        <f t="shared" ref="T2200" si="3169">+Q2200-S2200</f>
        <v>588.88</v>
      </c>
      <c r="U2200" s="16">
        <f>+T2200*0</f>
        <v>0</v>
      </c>
      <c r="V2200" s="16">
        <f>+T2200-U2200</f>
        <v>588.88</v>
      </c>
      <c r="W2200" s="16"/>
      <c r="X2200" s="17"/>
      <c r="Y2200" s="13"/>
      <c r="Z2200" s="13" t="s">
        <v>35</v>
      </c>
    </row>
    <row r="2201" spans="1:26" x14ac:dyDescent="0.25">
      <c r="A2201" s="11">
        <v>45350</v>
      </c>
      <c r="B2201" s="12" t="s">
        <v>5014</v>
      </c>
      <c r="C2201" s="12" t="s">
        <v>5015</v>
      </c>
      <c r="D2201" s="12" t="s">
        <v>1848</v>
      </c>
      <c r="E2201" s="12" t="s">
        <v>29</v>
      </c>
      <c r="F2201" s="12">
        <v>3506</v>
      </c>
      <c r="G2201" s="13" t="s">
        <v>101</v>
      </c>
      <c r="H2201" s="13" t="s">
        <v>31</v>
      </c>
      <c r="I2201" s="13" t="s">
        <v>58</v>
      </c>
      <c r="J2201" s="13" t="s">
        <v>59</v>
      </c>
      <c r="K2201" s="14">
        <v>37.72</v>
      </c>
      <c r="L2201" s="14">
        <v>25</v>
      </c>
      <c r="M2201" s="14">
        <f t="shared" si="3105"/>
        <v>1.5087999999999999</v>
      </c>
      <c r="N2201" s="14">
        <v>42</v>
      </c>
      <c r="O2201" s="14" t="s">
        <v>34</v>
      </c>
      <c r="P2201" s="14"/>
      <c r="Q2201" s="15">
        <f>K2201*N2201</f>
        <v>1584.24</v>
      </c>
      <c r="R2201" s="16">
        <v>0</v>
      </c>
      <c r="S2201" s="16">
        <f>K2201*R2201</f>
        <v>0</v>
      </c>
      <c r="T2201" s="16">
        <f>Q2201-S2201</f>
        <v>1584.24</v>
      </c>
      <c r="U2201" s="16">
        <f>T2201*1</f>
        <v>1584.24</v>
      </c>
      <c r="V2201" s="16">
        <f>T2201-U2201</f>
        <v>0</v>
      </c>
      <c r="W2201" s="16"/>
      <c r="X2201" s="17"/>
      <c r="Y2201" s="13"/>
      <c r="Z2201" s="13" t="s">
        <v>35</v>
      </c>
    </row>
    <row r="2202" spans="1:26" x14ac:dyDescent="0.25">
      <c r="A2202" s="11">
        <v>45350</v>
      </c>
      <c r="B2202" s="12" t="s">
        <v>5016</v>
      </c>
      <c r="C2202" s="12" t="s">
        <v>5017</v>
      </c>
      <c r="D2202" s="12" t="s">
        <v>172</v>
      </c>
      <c r="E2202" s="12" t="s">
        <v>29</v>
      </c>
      <c r="F2202" s="12">
        <v>92399</v>
      </c>
      <c r="G2202" s="13" t="s">
        <v>39</v>
      </c>
      <c r="H2202" s="13" t="s">
        <v>31</v>
      </c>
      <c r="I2202" s="13" t="s">
        <v>58</v>
      </c>
      <c r="J2202" s="13" t="s">
        <v>59</v>
      </c>
      <c r="K2202" s="14">
        <v>41.72</v>
      </c>
      <c r="L2202" s="14">
        <v>25</v>
      </c>
      <c r="M2202" s="14">
        <f t="shared" si="3105"/>
        <v>1.6688000000000001</v>
      </c>
      <c r="N2202" s="14" t="s">
        <v>34</v>
      </c>
      <c r="O2202" s="14">
        <v>68</v>
      </c>
      <c r="P2202" s="14"/>
      <c r="Q2202" s="15">
        <f>+L2202*O2202</f>
        <v>1700</v>
      </c>
      <c r="R2202" s="16">
        <v>0</v>
      </c>
      <c r="S2202" s="16">
        <f>+L2202*R2202</f>
        <v>0</v>
      </c>
      <c r="T2202" s="16">
        <f>+Q2202-S2202</f>
        <v>1700</v>
      </c>
      <c r="U2202" s="16">
        <f>+T2202*0.75</f>
        <v>1275</v>
      </c>
      <c r="V2202" s="16">
        <f>+T2202-U2202</f>
        <v>425</v>
      </c>
      <c r="W2202" s="16"/>
      <c r="X2202" s="17"/>
      <c r="Y2202" s="13"/>
      <c r="Z2202" s="13" t="s">
        <v>35</v>
      </c>
    </row>
    <row r="2203" spans="1:26" x14ac:dyDescent="0.25">
      <c r="A2203" s="11">
        <v>45350</v>
      </c>
      <c r="B2203" s="12" t="s">
        <v>5018</v>
      </c>
      <c r="C2203" s="12" t="s">
        <v>5019</v>
      </c>
      <c r="D2203" s="12" t="s">
        <v>38</v>
      </c>
      <c r="E2203" s="12" t="s">
        <v>29</v>
      </c>
      <c r="F2203" s="12">
        <v>83413</v>
      </c>
      <c r="G2203" s="13" t="s">
        <v>39</v>
      </c>
      <c r="H2203" s="13" t="s">
        <v>31</v>
      </c>
      <c r="I2203" s="13" t="s">
        <v>40</v>
      </c>
      <c r="J2203" s="13" t="s">
        <v>41</v>
      </c>
      <c r="K2203" s="14">
        <v>37.76</v>
      </c>
      <c r="L2203" s="14">
        <v>25</v>
      </c>
      <c r="M2203" s="14">
        <f t="shared" si="3105"/>
        <v>1.5104</v>
      </c>
      <c r="N2203" s="14" t="s">
        <v>34</v>
      </c>
      <c r="O2203" s="14">
        <v>68</v>
      </c>
      <c r="P2203" s="14"/>
      <c r="Q2203" s="15">
        <f>+L2203*O2203</f>
        <v>1700</v>
      </c>
      <c r="R2203" s="16">
        <v>0</v>
      </c>
      <c r="S2203" s="16">
        <f>+L2203*R2203</f>
        <v>0</v>
      </c>
      <c r="T2203" s="16">
        <f>+Q2203-S2203</f>
        <v>1700</v>
      </c>
      <c r="U2203" s="16">
        <f>+T2203*0.75</f>
        <v>1275</v>
      </c>
      <c r="V2203" s="16">
        <f t="shared" ref="V2203" si="3170">+T2203-U2203</f>
        <v>425</v>
      </c>
      <c r="W2203" s="16"/>
      <c r="X2203" s="17"/>
      <c r="Y2203" s="13"/>
      <c r="Z2203" s="13" t="s">
        <v>35</v>
      </c>
    </row>
    <row r="2204" spans="1:26" x14ac:dyDescent="0.25">
      <c r="A2204" s="11">
        <v>45350</v>
      </c>
      <c r="B2204" s="12" t="s">
        <v>5020</v>
      </c>
      <c r="C2204" s="12" t="s">
        <v>5021</v>
      </c>
      <c r="D2204" s="12" t="s">
        <v>4666</v>
      </c>
      <c r="E2204" s="12" t="s">
        <v>29</v>
      </c>
      <c r="F2204" s="12" t="s">
        <v>45</v>
      </c>
      <c r="G2204" s="13" t="s">
        <v>46</v>
      </c>
      <c r="H2204" s="13" t="s">
        <v>47</v>
      </c>
      <c r="I2204" s="13" t="s">
        <v>48</v>
      </c>
      <c r="J2204" s="13" t="s">
        <v>49</v>
      </c>
      <c r="K2204" s="14">
        <v>19.079999999999998</v>
      </c>
      <c r="L2204" s="14">
        <v>12</v>
      </c>
      <c r="M2204" s="14">
        <f t="shared" si="3105"/>
        <v>1.5899999999999999</v>
      </c>
      <c r="N2204" s="14">
        <v>34</v>
      </c>
      <c r="O2204" s="14" t="s">
        <v>34</v>
      </c>
      <c r="P2204" s="14"/>
      <c r="Q2204" s="15">
        <f t="shared" ref="Q2204" si="3171">+K2204*N2204</f>
        <v>648.71999999999991</v>
      </c>
      <c r="R2204" s="16">
        <v>0</v>
      </c>
      <c r="S2204" s="16">
        <f t="shared" ref="S2204" si="3172">+K2204*R2204</f>
        <v>0</v>
      </c>
      <c r="T2204" s="16">
        <f t="shared" ref="T2204" si="3173">+Q2204-S2204</f>
        <v>648.71999999999991</v>
      </c>
      <c r="U2204" s="16">
        <f>+T2204*0</f>
        <v>0</v>
      </c>
      <c r="V2204" s="16">
        <f>+T2204-U2204</f>
        <v>648.71999999999991</v>
      </c>
      <c r="W2204" s="16"/>
      <c r="X2204" s="17"/>
      <c r="Y2204" s="13"/>
      <c r="Z2204" s="13" t="s">
        <v>35</v>
      </c>
    </row>
    <row r="2205" spans="1:26" x14ac:dyDescent="0.25">
      <c r="A2205" s="11">
        <v>45350</v>
      </c>
      <c r="B2205" s="12" t="s">
        <v>3804</v>
      </c>
      <c r="C2205" s="12" t="s">
        <v>5022</v>
      </c>
      <c r="D2205" s="12" t="s">
        <v>531</v>
      </c>
      <c r="E2205" s="12" t="s">
        <v>29</v>
      </c>
      <c r="F2205" s="12">
        <v>8030</v>
      </c>
      <c r="G2205" s="13" t="s">
        <v>101</v>
      </c>
      <c r="H2205" s="13" t="s">
        <v>31</v>
      </c>
      <c r="I2205" s="13" t="s">
        <v>58</v>
      </c>
      <c r="J2205" s="13" t="s">
        <v>59</v>
      </c>
      <c r="K2205" s="14">
        <v>37.78</v>
      </c>
      <c r="L2205" s="14">
        <v>25</v>
      </c>
      <c r="M2205" s="14">
        <f t="shared" si="3105"/>
        <v>1.5112000000000001</v>
      </c>
      <c r="N2205" s="14">
        <v>42</v>
      </c>
      <c r="O2205" s="14" t="s">
        <v>34</v>
      </c>
      <c r="P2205" s="14"/>
      <c r="Q2205" s="15">
        <f>K2205*N2205</f>
        <v>1586.76</v>
      </c>
      <c r="R2205" s="16">
        <v>0</v>
      </c>
      <c r="S2205" s="16">
        <f>K2205*R2205</f>
        <v>0</v>
      </c>
      <c r="T2205" s="16">
        <f>Q2205-S2205</f>
        <v>1586.76</v>
      </c>
      <c r="U2205" s="16">
        <f>T2205*1</f>
        <v>1586.76</v>
      </c>
      <c r="V2205" s="16">
        <f>T2205-U2205</f>
        <v>0</v>
      </c>
      <c r="W2205" s="16"/>
      <c r="X2205" s="17"/>
      <c r="Y2205" s="13"/>
      <c r="Z2205" s="13" t="s">
        <v>35</v>
      </c>
    </row>
    <row r="2206" spans="1:26" x14ac:dyDescent="0.25">
      <c r="A2206" s="11">
        <v>45350</v>
      </c>
      <c r="B2206" s="12" t="s">
        <v>5023</v>
      </c>
      <c r="C2206" s="12" t="s">
        <v>5024</v>
      </c>
      <c r="D2206" s="12" t="s">
        <v>462</v>
      </c>
      <c r="E2206" s="12" t="s">
        <v>29</v>
      </c>
      <c r="F2206" s="12" t="s">
        <v>45</v>
      </c>
      <c r="G2206" s="13" t="s">
        <v>46</v>
      </c>
      <c r="H2206" s="13" t="s">
        <v>47</v>
      </c>
      <c r="I2206" s="13" t="s">
        <v>48</v>
      </c>
      <c r="J2206" s="13" t="s">
        <v>49</v>
      </c>
      <c r="K2206" s="14">
        <v>19.8</v>
      </c>
      <c r="L2206" s="14">
        <v>12</v>
      </c>
      <c r="M2206" s="14">
        <f t="shared" si="3105"/>
        <v>1.6500000000000001</v>
      </c>
      <c r="N2206" s="14">
        <v>34</v>
      </c>
      <c r="O2206" s="14" t="s">
        <v>34</v>
      </c>
      <c r="P2206" s="14"/>
      <c r="Q2206" s="15">
        <f t="shared" ref="Q2206" si="3174">+K2206*N2206</f>
        <v>673.2</v>
      </c>
      <c r="R2206" s="16">
        <v>0</v>
      </c>
      <c r="S2206" s="16">
        <f t="shared" ref="S2206" si="3175">+K2206*R2206</f>
        <v>0</v>
      </c>
      <c r="T2206" s="16">
        <f t="shared" ref="T2206" si="3176">+Q2206-S2206</f>
        <v>673.2</v>
      </c>
      <c r="U2206" s="16">
        <f>+T2206*0</f>
        <v>0</v>
      </c>
      <c r="V2206" s="16">
        <f>+T2206-U2206</f>
        <v>673.2</v>
      </c>
      <c r="W2206" s="16"/>
      <c r="X2206" s="17"/>
      <c r="Y2206" s="13"/>
      <c r="Z2206" s="13" t="s">
        <v>35</v>
      </c>
    </row>
    <row r="2207" spans="1:26" x14ac:dyDescent="0.25">
      <c r="A2207" s="11">
        <v>45350</v>
      </c>
      <c r="B2207" s="12" t="s">
        <v>5025</v>
      </c>
      <c r="C2207" s="12" t="s">
        <v>5026</v>
      </c>
      <c r="D2207" s="12" t="s">
        <v>100</v>
      </c>
      <c r="E2207" s="12" t="s">
        <v>29</v>
      </c>
      <c r="F2207" s="12">
        <v>734</v>
      </c>
      <c r="G2207" s="13" t="s">
        <v>101</v>
      </c>
      <c r="H2207" s="13" t="s">
        <v>31</v>
      </c>
      <c r="I2207" s="13" t="s">
        <v>40</v>
      </c>
      <c r="J2207" s="13" t="s">
        <v>41</v>
      </c>
      <c r="K2207" s="14">
        <v>33.68</v>
      </c>
      <c r="L2207" s="14">
        <v>25</v>
      </c>
      <c r="M2207" s="14">
        <f t="shared" si="3105"/>
        <v>1.3472</v>
      </c>
      <c r="N2207" s="14">
        <v>45</v>
      </c>
      <c r="O2207" s="14" t="s">
        <v>34</v>
      </c>
      <c r="P2207" s="14"/>
      <c r="Q2207" s="15">
        <f>K2207*N2207</f>
        <v>1515.6</v>
      </c>
      <c r="R2207" s="16">
        <v>0</v>
      </c>
      <c r="S2207" s="16">
        <f>K2207*R2207</f>
        <v>0</v>
      </c>
      <c r="T2207" s="16">
        <f>Q2207-S2207</f>
        <v>1515.6</v>
      </c>
      <c r="U2207" s="16">
        <f>T2207*1</f>
        <v>1515.6</v>
      </c>
      <c r="V2207" s="16">
        <f>T2207-U2207</f>
        <v>0</v>
      </c>
      <c r="W2207" s="16"/>
      <c r="X2207" s="17"/>
      <c r="Y2207" s="13"/>
      <c r="Z2207" s="13" t="s">
        <v>35</v>
      </c>
    </row>
    <row r="2208" spans="1:26" x14ac:dyDescent="0.25">
      <c r="A2208" s="11">
        <v>45350</v>
      </c>
      <c r="B2208" s="12" t="s">
        <v>5027</v>
      </c>
      <c r="C2208" s="12" t="s">
        <v>5028</v>
      </c>
      <c r="D2208" s="12" t="s">
        <v>208</v>
      </c>
      <c r="E2208" s="12" t="s">
        <v>29</v>
      </c>
      <c r="F2208" s="12"/>
      <c r="G2208" s="13" t="s">
        <v>282</v>
      </c>
      <c r="H2208" s="13" t="s">
        <v>31</v>
      </c>
      <c r="I2208" s="13" t="s">
        <v>69</v>
      </c>
      <c r="J2208" s="13" t="s">
        <v>70</v>
      </c>
      <c r="K2208" s="14">
        <v>41.94</v>
      </c>
      <c r="L2208" s="14">
        <v>29</v>
      </c>
      <c r="M2208" s="14">
        <f t="shared" si="3105"/>
        <v>1.4462068965517241</v>
      </c>
      <c r="N2208" s="14">
        <v>91</v>
      </c>
      <c r="O2208" s="14" t="s">
        <v>34</v>
      </c>
      <c r="P2208" s="14"/>
      <c r="Q2208" s="15">
        <f>+K2208*N2208</f>
        <v>3816.54</v>
      </c>
      <c r="R2208" s="16">
        <v>40</v>
      </c>
      <c r="S2208" s="16">
        <f t="shared" ref="S2208" si="3177">K2208*R2208</f>
        <v>1677.6</v>
      </c>
      <c r="T2208" s="16">
        <f t="shared" ref="T2208" si="3178">Q2208-S2208</f>
        <v>2138.94</v>
      </c>
      <c r="U2208" s="16">
        <f t="shared" ref="U2208" si="3179">T2208*1</f>
        <v>2138.94</v>
      </c>
      <c r="V2208" s="16">
        <f t="shared" ref="V2208" si="3180">T2208-U2208</f>
        <v>0</v>
      </c>
      <c r="W2208" s="16">
        <f>K2208*36.5</f>
        <v>1530.81</v>
      </c>
      <c r="X2208" s="17"/>
      <c r="Y2208" s="13" t="s">
        <v>57</v>
      </c>
      <c r="Z2208" s="13" t="s">
        <v>283</v>
      </c>
    </row>
    <row r="2209" spans="1:26" x14ac:dyDescent="0.25">
      <c r="A2209" s="11">
        <v>45350</v>
      </c>
      <c r="B2209" s="12" t="s">
        <v>5029</v>
      </c>
      <c r="C2209" s="12" t="s">
        <v>5030</v>
      </c>
      <c r="D2209" s="12" t="s">
        <v>104</v>
      </c>
      <c r="E2209" s="12" t="s">
        <v>29</v>
      </c>
      <c r="F2209" s="12" t="s">
        <v>45</v>
      </c>
      <c r="G2209" s="13" t="s">
        <v>46</v>
      </c>
      <c r="H2209" s="13" t="s">
        <v>93</v>
      </c>
      <c r="I2209" s="13" t="s">
        <v>93</v>
      </c>
      <c r="J2209" s="13" t="s">
        <v>94</v>
      </c>
      <c r="K2209" s="14">
        <v>36.700000000000003</v>
      </c>
      <c r="L2209" s="14">
        <v>25</v>
      </c>
      <c r="M2209" s="14">
        <f t="shared" si="3105"/>
        <v>1.4680000000000002</v>
      </c>
      <c r="N2209" s="14">
        <v>15</v>
      </c>
      <c r="O2209" s="14" t="s">
        <v>34</v>
      </c>
      <c r="P2209" s="14"/>
      <c r="Q2209" s="15">
        <f t="shared" ref="Q2209:Q2211" si="3181">+K2209*N2209</f>
        <v>550.5</v>
      </c>
      <c r="R2209" s="16">
        <v>0</v>
      </c>
      <c r="S2209" s="16">
        <f t="shared" ref="S2209:S2214" si="3182">+K2209*R2209</f>
        <v>0</v>
      </c>
      <c r="T2209" s="16">
        <f t="shared" ref="T2209:T2211" si="3183">+Q2209-S2209</f>
        <v>550.5</v>
      </c>
      <c r="U2209" s="16">
        <f t="shared" ref="U2209:U2214" si="3184">+T2209*0</f>
        <v>0</v>
      </c>
      <c r="V2209" s="16">
        <f t="shared" ref="V2209:V2211" si="3185">+T2209-U2209</f>
        <v>550.5</v>
      </c>
      <c r="W2209" s="16"/>
      <c r="X2209" s="17"/>
      <c r="Y2209" s="13"/>
      <c r="Z2209" s="13" t="s">
        <v>35</v>
      </c>
    </row>
    <row r="2210" spans="1:26" x14ac:dyDescent="0.25">
      <c r="A2210" s="11">
        <v>45350</v>
      </c>
      <c r="B2210" s="12" t="s">
        <v>5031</v>
      </c>
      <c r="C2210" s="12" t="s">
        <v>5032</v>
      </c>
      <c r="D2210" s="12" t="s">
        <v>2681</v>
      </c>
      <c r="E2210" s="12" t="s">
        <v>29</v>
      </c>
      <c r="F2210" s="12" t="s">
        <v>45</v>
      </c>
      <c r="G2210" s="13" t="s">
        <v>46</v>
      </c>
      <c r="H2210" s="13" t="s">
        <v>93</v>
      </c>
      <c r="I2210" s="13" t="s">
        <v>93</v>
      </c>
      <c r="J2210" s="13" t="s">
        <v>94</v>
      </c>
      <c r="K2210" s="14">
        <v>12.22</v>
      </c>
      <c r="L2210" s="14">
        <v>8</v>
      </c>
      <c r="M2210" s="14">
        <f t="shared" si="3105"/>
        <v>1.5275000000000001</v>
      </c>
      <c r="N2210" s="14">
        <v>15</v>
      </c>
      <c r="O2210" s="14" t="s">
        <v>34</v>
      </c>
      <c r="P2210" s="14"/>
      <c r="Q2210" s="15">
        <f t="shared" si="3181"/>
        <v>183.3</v>
      </c>
      <c r="R2210" s="16">
        <v>0</v>
      </c>
      <c r="S2210" s="16">
        <f t="shared" si="3182"/>
        <v>0</v>
      </c>
      <c r="T2210" s="16">
        <f t="shared" si="3183"/>
        <v>183.3</v>
      </c>
      <c r="U2210" s="16">
        <f t="shared" si="3184"/>
        <v>0</v>
      </c>
      <c r="V2210" s="16">
        <f t="shared" si="3185"/>
        <v>183.3</v>
      </c>
      <c r="W2210" s="17"/>
      <c r="X2210" s="17"/>
      <c r="Y2210" s="13"/>
      <c r="Z2210" s="13" t="s">
        <v>35</v>
      </c>
    </row>
    <row r="2211" spans="1:26" x14ac:dyDescent="0.25">
      <c r="A2211" s="11">
        <v>45350</v>
      </c>
      <c r="B2211" s="12" t="s">
        <v>5033</v>
      </c>
      <c r="C2211" s="12" t="s">
        <v>5034</v>
      </c>
      <c r="D2211" s="12" t="s">
        <v>5035</v>
      </c>
      <c r="E2211" s="12" t="s">
        <v>29</v>
      </c>
      <c r="F2211" s="12" t="s">
        <v>45</v>
      </c>
      <c r="G2211" s="13" t="s">
        <v>46</v>
      </c>
      <c r="H2211" s="13" t="s">
        <v>93</v>
      </c>
      <c r="I2211" s="13" t="s">
        <v>93</v>
      </c>
      <c r="J2211" s="13" t="s">
        <v>94</v>
      </c>
      <c r="K2211" s="14">
        <v>20.94</v>
      </c>
      <c r="L2211" s="14">
        <v>13</v>
      </c>
      <c r="M2211" s="14">
        <f t="shared" si="3105"/>
        <v>1.610769230769231</v>
      </c>
      <c r="N2211" s="14">
        <v>15</v>
      </c>
      <c r="O2211" s="14" t="s">
        <v>34</v>
      </c>
      <c r="P2211" s="14"/>
      <c r="Q2211" s="15">
        <f t="shared" si="3181"/>
        <v>314.10000000000002</v>
      </c>
      <c r="R2211" s="16">
        <v>0</v>
      </c>
      <c r="S2211" s="16">
        <f t="shared" si="3182"/>
        <v>0</v>
      </c>
      <c r="T2211" s="16">
        <f t="shared" si="3183"/>
        <v>314.10000000000002</v>
      </c>
      <c r="U2211" s="16">
        <f t="shared" si="3184"/>
        <v>0</v>
      </c>
      <c r="V2211" s="16">
        <f t="shared" si="3185"/>
        <v>314.10000000000002</v>
      </c>
      <c r="W2211" s="16"/>
      <c r="X2211" s="17"/>
      <c r="Y2211" s="13"/>
      <c r="Z2211" s="13" t="s">
        <v>35</v>
      </c>
    </row>
    <row r="2212" spans="1:26" x14ac:dyDescent="0.25">
      <c r="A2212" s="11">
        <v>45350</v>
      </c>
      <c r="B2212" s="12" t="s">
        <v>5036</v>
      </c>
      <c r="C2212" s="12" t="s">
        <v>5037</v>
      </c>
      <c r="D2212" s="12" t="s">
        <v>110</v>
      </c>
      <c r="E2212" s="12" t="s">
        <v>111</v>
      </c>
      <c r="F2212" s="12" t="s">
        <v>45</v>
      </c>
      <c r="G2212" s="13" t="s">
        <v>46</v>
      </c>
      <c r="H2212" s="13" t="s">
        <v>31</v>
      </c>
      <c r="I2212" s="13" t="s">
        <v>58</v>
      </c>
      <c r="J2212" s="13" t="s">
        <v>59</v>
      </c>
      <c r="K2212" s="14">
        <v>10.14</v>
      </c>
      <c r="L2212" s="14">
        <v>6</v>
      </c>
      <c r="M2212" s="14">
        <f t="shared" si="3105"/>
        <v>1.6900000000000002</v>
      </c>
      <c r="N2212" s="14">
        <v>45</v>
      </c>
      <c r="O2212" s="14" t="s">
        <v>34</v>
      </c>
      <c r="P2212" s="14">
        <v>15</v>
      </c>
      <c r="Q2212" s="16">
        <f>(+K2212*N2212)-P2212</f>
        <v>441.3</v>
      </c>
      <c r="R2212" s="16">
        <v>0</v>
      </c>
      <c r="S2212" s="16">
        <f t="shared" si="3182"/>
        <v>0</v>
      </c>
      <c r="T2212" s="16">
        <f>+Q2212-S2212</f>
        <v>441.3</v>
      </c>
      <c r="U2212" s="16">
        <f t="shared" si="3184"/>
        <v>0</v>
      </c>
      <c r="V2212" s="16">
        <f t="shared" ref="V2212" si="3186">T2212-U2212</f>
        <v>441.3</v>
      </c>
      <c r="W2212" s="17"/>
      <c r="X2212" s="17"/>
      <c r="Y2212" s="13"/>
      <c r="Z2212" s="13" t="s">
        <v>35</v>
      </c>
    </row>
    <row r="2213" spans="1:26" x14ac:dyDescent="0.25">
      <c r="A2213" s="11">
        <v>45350</v>
      </c>
      <c r="B2213" s="12" t="s">
        <v>5038</v>
      </c>
      <c r="C2213" s="12" t="s">
        <v>5039</v>
      </c>
      <c r="D2213" s="12" t="s">
        <v>4666</v>
      </c>
      <c r="E2213" s="12" t="s">
        <v>29</v>
      </c>
      <c r="F2213" s="12" t="s">
        <v>45</v>
      </c>
      <c r="G2213" s="13" t="s">
        <v>46</v>
      </c>
      <c r="H2213" s="13" t="s">
        <v>47</v>
      </c>
      <c r="I2213" s="13" t="s">
        <v>48</v>
      </c>
      <c r="J2213" s="13" t="s">
        <v>49</v>
      </c>
      <c r="K2213" s="14">
        <v>16.86</v>
      </c>
      <c r="L2213" s="14">
        <v>11</v>
      </c>
      <c r="M2213" s="14">
        <f t="shared" si="3105"/>
        <v>1.5327272727272727</v>
      </c>
      <c r="N2213" s="14">
        <v>34</v>
      </c>
      <c r="O2213" s="14" t="s">
        <v>34</v>
      </c>
      <c r="P2213" s="14"/>
      <c r="Q2213" s="15">
        <f t="shared" ref="Q2213:Q2214" si="3187">+K2213*N2213</f>
        <v>573.24</v>
      </c>
      <c r="R2213" s="16">
        <v>0</v>
      </c>
      <c r="S2213" s="16">
        <f t="shared" si="3182"/>
        <v>0</v>
      </c>
      <c r="T2213" s="16">
        <f t="shared" ref="T2213:T2214" si="3188">+Q2213-S2213</f>
        <v>573.24</v>
      </c>
      <c r="U2213" s="16">
        <f t="shared" si="3184"/>
        <v>0</v>
      </c>
      <c r="V2213" s="16">
        <f t="shared" ref="V2213:V2214" si="3189">+T2213-U2213</f>
        <v>573.24</v>
      </c>
      <c r="W2213" s="17"/>
      <c r="X2213" s="17"/>
      <c r="Y2213" s="13"/>
      <c r="Z2213" s="13" t="s">
        <v>35</v>
      </c>
    </row>
    <row r="2214" spans="1:26" x14ac:dyDescent="0.25">
      <c r="A2214" s="11">
        <v>45350</v>
      </c>
      <c r="B2214" s="12" t="s">
        <v>5040</v>
      </c>
      <c r="C2214" s="12" t="s">
        <v>5041</v>
      </c>
      <c r="D2214" s="12" t="s">
        <v>462</v>
      </c>
      <c r="E2214" s="12" t="s">
        <v>29</v>
      </c>
      <c r="F2214" s="12" t="s">
        <v>45</v>
      </c>
      <c r="G2214" s="13" t="s">
        <v>46</v>
      </c>
      <c r="H2214" s="13" t="s">
        <v>47</v>
      </c>
      <c r="I2214" s="13" t="s">
        <v>48</v>
      </c>
      <c r="J2214" s="13" t="s">
        <v>49</v>
      </c>
      <c r="K2214" s="14">
        <v>17.98</v>
      </c>
      <c r="L2214" s="14">
        <v>12</v>
      </c>
      <c r="M2214" s="14">
        <f t="shared" si="3105"/>
        <v>1.4983333333333333</v>
      </c>
      <c r="N2214" s="14">
        <v>34</v>
      </c>
      <c r="O2214" s="14" t="s">
        <v>34</v>
      </c>
      <c r="P2214" s="14"/>
      <c r="Q2214" s="15">
        <f t="shared" si="3187"/>
        <v>611.32000000000005</v>
      </c>
      <c r="R2214" s="16">
        <v>0</v>
      </c>
      <c r="S2214" s="16">
        <f t="shared" si="3182"/>
        <v>0</v>
      </c>
      <c r="T2214" s="16">
        <f t="shared" si="3188"/>
        <v>611.32000000000005</v>
      </c>
      <c r="U2214" s="16">
        <f t="shared" si="3184"/>
        <v>0</v>
      </c>
      <c r="V2214" s="16">
        <f t="shared" si="3189"/>
        <v>611.32000000000005</v>
      </c>
      <c r="W2214" s="16"/>
      <c r="X2214" s="17"/>
      <c r="Y2214" s="13"/>
      <c r="Z2214" s="13" t="s">
        <v>35</v>
      </c>
    </row>
    <row r="2215" spans="1:26" x14ac:dyDescent="0.25">
      <c r="A2215" s="11">
        <v>45350</v>
      </c>
      <c r="B2215" s="12" t="s">
        <v>5042</v>
      </c>
      <c r="C2215" s="12" t="s">
        <v>5043</v>
      </c>
      <c r="D2215" s="12" t="s">
        <v>353</v>
      </c>
      <c r="E2215" s="12" t="s">
        <v>29</v>
      </c>
      <c r="F2215" s="12">
        <v>649</v>
      </c>
      <c r="G2215" s="13" t="s">
        <v>101</v>
      </c>
      <c r="H2215" s="13" t="s">
        <v>31</v>
      </c>
      <c r="I2215" s="13" t="s">
        <v>69</v>
      </c>
      <c r="J2215" s="13" t="s">
        <v>70</v>
      </c>
      <c r="K2215" s="14">
        <v>31.54</v>
      </c>
      <c r="L2215" s="14">
        <v>24</v>
      </c>
      <c r="M2215" s="14">
        <f t="shared" si="3105"/>
        <v>1.3141666666666667</v>
      </c>
      <c r="N2215" s="14">
        <v>46</v>
      </c>
      <c r="O2215" s="14" t="s">
        <v>34</v>
      </c>
      <c r="P2215" s="14"/>
      <c r="Q2215" s="15">
        <f>K2215*N2215</f>
        <v>1450.84</v>
      </c>
      <c r="R2215" s="16">
        <v>0</v>
      </c>
      <c r="S2215" s="16">
        <f>K2215*R2215</f>
        <v>0</v>
      </c>
      <c r="T2215" s="16">
        <f t="shared" ref="T2215:T2216" si="3190">Q2215-S2215</f>
        <v>1450.84</v>
      </c>
      <c r="U2215" s="16">
        <f t="shared" ref="U2215" si="3191">T2215*1</f>
        <v>1450.84</v>
      </c>
      <c r="V2215" s="16">
        <f t="shared" ref="V2215:V2216" si="3192">T2215-U2215</f>
        <v>0</v>
      </c>
      <c r="W2215" s="17"/>
      <c r="X2215" s="17"/>
      <c r="Y2215" s="13"/>
      <c r="Z2215" s="13" t="s">
        <v>35</v>
      </c>
    </row>
    <row r="2216" spans="1:26" x14ac:dyDescent="0.25">
      <c r="A2216" s="11">
        <v>45350</v>
      </c>
      <c r="B2216" s="12" t="s">
        <v>5044</v>
      </c>
      <c r="C2216" s="12" t="s">
        <v>5045</v>
      </c>
      <c r="D2216" s="12" t="s">
        <v>192</v>
      </c>
      <c r="E2216" s="12" t="s">
        <v>29</v>
      </c>
      <c r="F2216" s="12">
        <v>2015</v>
      </c>
      <c r="G2216" s="13" t="s">
        <v>176</v>
      </c>
      <c r="H2216" s="13" t="s">
        <v>31</v>
      </c>
      <c r="I2216" s="13" t="s">
        <v>58</v>
      </c>
      <c r="J2216" s="13" t="s">
        <v>59</v>
      </c>
      <c r="K2216" s="14">
        <v>41.88</v>
      </c>
      <c r="L2216" s="14">
        <v>25</v>
      </c>
      <c r="M2216" s="14">
        <f t="shared" si="3105"/>
        <v>1.6752</v>
      </c>
      <c r="N2216" s="14" t="s">
        <v>34</v>
      </c>
      <c r="O2216" s="14">
        <v>68</v>
      </c>
      <c r="P2216" s="14"/>
      <c r="Q2216" s="15">
        <f>L2216*O2216</f>
        <v>1700</v>
      </c>
      <c r="R2216" s="16">
        <v>0</v>
      </c>
      <c r="S2216" s="16">
        <f>L2216*R2216</f>
        <v>0</v>
      </c>
      <c r="T2216" s="16">
        <f t="shared" si="3190"/>
        <v>1700</v>
      </c>
      <c r="U2216" s="16">
        <f>T2216*0</f>
        <v>0</v>
      </c>
      <c r="V2216" s="16">
        <f t="shared" si="3192"/>
        <v>1700</v>
      </c>
      <c r="W2216" s="16"/>
      <c r="X2216" s="17"/>
      <c r="Y2216" s="13"/>
      <c r="Z2216" s="13" t="s">
        <v>35</v>
      </c>
    </row>
    <row r="2217" spans="1:26" x14ac:dyDescent="0.25">
      <c r="A2217" s="11">
        <v>45350</v>
      </c>
      <c r="B2217" s="12" t="s">
        <v>5046</v>
      </c>
      <c r="C2217" s="12" t="s">
        <v>5047</v>
      </c>
      <c r="D2217" s="12" t="s">
        <v>4349</v>
      </c>
      <c r="E2217" s="12" t="s">
        <v>29</v>
      </c>
      <c r="F2217" s="12" t="s">
        <v>45</v>
      </c>
      <c r="G2217" s="13" t="s">
        <v>46</v>
      </c>
      <c r="H2217" s="13" t="s">
        <v>93</v>
      </c>
      <c r="I2217" s="13" t="s">
        <v>93</v>
      </c>
      <c r="J2217" s="13" t="s">
        <v>94</v>
      </c>
      <c r="K2217" s="14">
        <v>37.22</v>
      </c>
      <c r="L2217" s="14">
        <v>23</v>
      </c>
      <c r="M2217" s="14">
        <f t="shared" si="3105"/>
        <v>1.6182608695652174</v>
      </c>
      <c r="N2217" s="14">
        <v>15</v>
      </c>
      <c r="O2217" s="14" t="s">
        <v>34</v>
      </c>
      <c r="P2217" s="14"/>
      <c r="Q2217" s="15">
        <f t="shared" ref="Q2217" si="3193">+K2217*N2217</f>
        <v>558.29999999999995</v>
      </c>
      <c r="R2217" s="16">
        <v>0</v>
      </c>
      <c r="S2217" s="16">
        <f t="shared" ref="S2217" si="3194">+K2217*R2217</f>
        <v>0</v>
      </c>
      <c r="T2217" s="16">
        <f t="shared" ref="T2217" si="3195">+Q2217-S2217</f>
        <v>558.29999999999995</v>
      </c>
      <c r="U2217" s="16">
        <f>+T2217*0</f>
        <v>0</v>
      </c>
      <c r="V2217" s="16">
        <f>+T2217-U2217</f>
        <v>558.29999999999995</v>
      </c>
      <c r="W2217" s="17"/>
      <c r="X2217" s="17"/>
      <c r="Y2217" s="13"/>
      <c r="Z2217" s="13" t="s">
        <v>35</v>
      </c>
    </row>
    <row r="2218" spans="1:26" x14ac:dyDescent="0.25">
      <c r="A2218" s="11">
        <v>45350</v>
      </c>
      <c r="B2218" s="12" t="s">
        <v>5048</v>
      </c>
      <c r="C2218" s="12" t="s">
        <v>5049</v>
      </c>
      <c r="D2218" s="12" t="s">
        <v>303</v>
      </c>
      <c r="E2218" s="12" t="s">
        <v>29</v>
      </c>
      <c r="F2218" s="12">
        <v>2275</v>
      </c>
      <c r="G2218" s="13" t="s">
        <v>145</v>
      </c>
      <c r="H2218" s="13" t="s">
        <v>31</v>
      </c>
      <c r="I2218" s="13" t="s">
        <v>40</v>
      </c>
      <c r="J2218" s="13" t="s">
        <v>41</v>
      </c>
      <c r="K2218" s="14">
        <v>37.659999999999997</v>
      </c>
      <c r="L2218" s="14">
        <v>25</v>
      </c>
      <c r="M2218" s="14">
        <f t="shared" si="3105"/>
        <v>1.5064</v>
      </c>
      <c r="N2218" s="14">
        <v>46</v>
      </c>
      <c r="O2218" s="14" t="s">
        <v>34</v>
      </c>
      <c r="P2218" s="14"/>
      <c r="Q2218" s="16">
        <f>K2218*N2218</f>
        <v>1732.36</v>
      </c>
      <c r="R2218" s="16">
        <v>0</v>
      </c>
      <c r="S2218" s="16">
        <f t="shared" ref="S2218" si="3196">K2218*R2218</f>
        <v>0</v>
      </c>
      <c r="T2218" s="16">
        <f>Q2218-S2218</f>
        <v>1732.36</v>
      </c>
      <c r="U2218" s="16">
        <f>T2218*1</f>
        <v>1732.36</v>
      </c>
      <c r="V2218" s="16">
        <f>T2218-U2218</f>
        <v>0</v>
      </c>
      <c r="W2218" s="16"/>
      <c r="X2218" s="17"/>
      <c r="Y2218" s="13"/>
      <c r="Z2218" s="13" t="s">
        <v>35</v>
      </c>
    </row>
    <row r="2219" spans="1:26" x14ac:dyDescent="0.25">
      <c r="A2219" s="11">
        <v>45350</v>
      </c>
      <c r="B2219" s="12" t="s">
        <v>5050</v>
      </c>
      <c r="C2219" s="12" t="s">
        <v>5051</v>
      </c>
      <c r="D2219" s="12" t="s">
        <v>462</v>
      </c>
      <c r="E2219" s="12" t="s">
        <v>29</v>
      </c>
      <c r="F2219" s="12" t="s">
        <v>45</v>
      </c>
      <c r="G2219" s="13" t="s">
        <v>46</v>
      </c>
      <c r="H2219" s="13" t="s">
        <v>47</v>
      </c>
      <c r="I2219" s="13" t="s">
        <v>48</v>
      </c>
      <c r="J2219" s="13" t="s">
        <v>49</v>
      </c>
      <c r="K2219" s="14">
        <v>18.940000000000001</v>
      </c>
      <c r="L2219" s="14">
        <v>12</v>
      </c>
      <c r="M2219" s="14">
        <f t="shared" si="3105"/>
        <v>1.5783333333333334</v>
      </c>
      <c r="N2219" s="14">
        <v>34</v>
      </c>
      <c r="O2219" s="14" t="s">
        <v>34</v>
      </c>
      <c r="P2219" s="14"/>
      <c r="Q2219" s="15">
        <f t="shared" ref="Q2219:Q2220" si="3197">+K2219*N2219</f>
        <v>643.96</v>
      </c>
      <c r="R2219" s="16">
        <v>0</v>
      </c>
      <c r="S2219" s="16">
        <f t="shared" ref="S2219:S2220" si="3198">+K2219*R2219</f>
        <v>0</v>
      </c>
      <c r="T2219" s="16">
        <f t="shared" ref="T2219:T2220" si="3199">+Q2219-S2219</f>
        <v>643.96</v>
      </c>
      <c r="U2219" s="16">
        <f>+T2219*0</f>
        <v>0</v>
      </c>
      <c r="V2219" s="16">
        <f>+T2219-U2219</f>
        <v>643.96</v>
      </c>
      <c r="W2219" s="17"/>
      <c r="X2219" s="17"/>
      <c r="Y2219" s="13"/>
      <c r="Z2219" s="13" t="s">
        <v>35</v>
      </c>
    </row>
    <row r="2220" spans="1:26" x14ac:dyDescent="0.25">
      <c r="A2220" s="11">
        <v>45350</v>
      </c>
      <c r="B2220" s="12" t="s">
        <v>5052</v>
      </c>
      <c r="C2220" s="12" t="s">
        <v>5053</v>
      </c>
      <c r="D2220" s="12" t="s">
        <v>110</v>
      </c>
      <c r="E2220" s="12" t="s">
        <v>29</v>
      </c>
      <c r="F2220" s="12" t="s">
        <v>45</v>
      </c>
      <c r="G2220" s="13" t="s">
        <v>46</v>
      </c>
      <c r="H2220" s="13" t="s">
        <v>31</v>
      </c>
      <c r="I2220" s="13" t="s">
        <v>40</v>
      </c>
      <c r="J2220" s="13" t="s">
        <v>41</v>
      </c>
      <c r="K2220" s="14">
        <v>8.92</v>
      </c>
      <c r="L2220" s="14">
        <v>6</v>
      </c>
      <c r="M2220" s="14">
        <f t="shared" si="3105"/>
        <v>1.4866666666666666</v>
      </c>
      <c r="N2220" s="14">
        <v>46</v>
      </c>
      <c r="O2220" s="14" t="s">
        <v>34</v>
      </c>
      <c r="P2220" s="14"/>
      <c r="Q2220" s="15">
        <f t="shared" si="3197"/>
        <v>410.32</v>
      </c>
      <c r="R2220" s="16">
        <v>0</v>
      </c>
      <c r="S2220" s="16">
        <f t="shared" si="3198"/>
        <v>0</v>
      </c>
      <c r="T2220" s="16">
        <f t="shared" si="3199"/>
        <v>410.32</v>
      </c>
      <c r="U2220" s="16">
        <f t="shared" ref="U2220" si="3200">+T2220*0</f>
        <v>0</v>
      </c>
      <c r="V2220" s="16">
        <f>+T2220-U2220</f>
        <v>410.32</v>
      </c>
      <c r="W2220" s="17"/>
      <c r="X2220" s="17"/>
      <c r="Y2220" s="13"/>
      <c r="Z2220" s="13" t="s">
        <v>35</v>
      </c>
    </row>
    <row r="2221" spans="1:26" x14ac:dyDescent="0.25">
      <c r="A2221" s="11">
        <v>45350</v>
      </c>
      <c r="B2221" s="12" t="s">
        <v>5054</v>
      </c>
      <c r="C2221" s="12" t="s">
        <v>5055</v>
      </c>
      <c r="D2221" s="12" t="s">
        <v>144</v>
      </c>
      <c r="E2221" s="12" t="s">
        <v>29</v>
      </c>
      <c r="F2221" s="12">
        <v>2276</v>
      </c>
      <c r="G2221" s="13" t="s">
        <v>145</v>
      </c>
      <c r="H2221" s="13" t="s">
        <v>31</v>
      </c>
      <c r="I2221" s="13" t="s">
        <v>40</v>
      </c>
      <c r="J2221" s="13" t="s">
        <v>41</v>
      </c>
      <c r="K2221" s="14">
        <v>37.72</v>
      </c>
      <c r="L2221" s="14">
        <v>25</v>
      </c>
      <c r="M2221" s="14">
        <f t="shared" si="3105"/>
        <v>1.5087999999999999</v>
      </c>
      <c r="N2221" s="14">
        <v>46</v>
      </c>
      <c r="O2221" s="14" t="s">
        <v>34</v>
      </c>
      <c r="P2221" s="14"/>
      <c r="Q2221" s="16">
        <f>K2221*N2221</f>
        <v>1735.12</v>
      </c>
      <c r="R2221" s="16">
        <v>0</v>
      </c>
      <c r="S2221" s="16">
        <f t="shared" ref="S2221" si="3201">K2221*R2221</f>
        <v>0</v>
      </c>
      <c r="T2221" s="16">
        <f>Q2221-S2221</f>
        <v>1735.12</v>
      </c>
      <c r="U2221" s="16">
        <f>T2221*1</f>
        <v>1735.12</v>
      </c>
      <c r="V2221" s="16">
        <f>T2221-U2221</f>
        <v>0</v>
      </c>
      <c r="W2221" s="16"/>
      <c r="X2221" s="17"/>
      <c r="Y2221" s="13"/>
      <c r="Z2221" s="13" t="s">
        <v>35</v>
      </c>
    </row>
    <row r="2222" spans="1:26" x14ac:dyDescent="0.25">
      <c r="A2222" s="11">
        <v>45350</v>
      </c>
      <c r="B2222" s="12" t="s">
        <v>5056</v>
      </c>
      <c r="C2222" s="12" t="s">
        <v>5057</v>
      </c>
      <c r="D2222" s="12" t="s">
        <v>4666</v>
      </c>
      <c r="E2222" s="12" t="s">
        <v>29</v>
      </c>
      <c r="F2222" s="12" t="s">
        <v>45</v>
      </c>
      <c r="G2222" s="13" t="s">
        <v>46</v>
      </c>
      <c r="H2222" s="13" t="s">
        <v>47</v>
      </c>
      <c r="I2222" s="13" t="s">
        <v>48</v>
      </c>
      <c r="J2222" s="13" t="s">
        <v>49</v>
      </c>
      <c r="K2222" s="14">
        <v>17.7</v>
      </c>
      <c r="L2222" s="14">
        <v>11</v>
      </c>
      <c r="M2222" s="14">
        <f t="shared" ref="M2222:M2285" si="3202">+K2222/L2222</f>
        <v>1.6090909090909091</v>
      </c>
      <c r="N2222" s="14">
        <v>34</v>
      </c>
      <c r="O2222" s="14" t="s">
        <v>34</v>
      </c>
      <c r="P2222" s="14"/>
      <c r="Q2222" s="15">
        <f t="shared" ref="Q2222" si="3203">+K2222*N2222</f>
        <v>601.79999999999995</v>
      </c>
      <c r="R2222" s="16">
        <v>0</v>
      </c>
      <c r="S2222" s="16">
        <f t="shared" ref="S2222" si="3204">+K2222*R2222</f>
        <v>0</v>
      </c>
      <c r="T2222" s="16">
        <f t="shared" ref="T2222" si="3205">+Q2222-S2222</f>
        <v>601.79999999999995</v>
      </c>
      <c r="U2222" s="16">
        <f>+T2222*0</f>
        <v>0</v>
      </c>
      <c r="V2222" s="16">
        <f>+T2222-U2222</f>
        <v>601.79999999999995</v>
      </c>
      <c r="W2222" s="17"/>
      <c r="X2222" s="17"/>
      <c r="Y2222" s="13"/>
      <c r="Z2222" s="13" t="s">
        <v>35</v>
      </c>
    </row>
    <row r="2223" spans="1:26" x14ac:dyDescent="0.25">
      <c r="A2223" s="11">
        <v>45350</v>
      </c>
      <c r="B2223" s="12" t="s">
        <v>5058</v>
      </c>
      <c r="C2223" s="12" t="s">
        <v>5059</v>
      </c>
      <c r="D2223" s="12" t="s">
        <v>405</v>
      </c>
      <c r="E2223" s="12" t="s">
        <v>29</v>
      </c>
      <c r="F2223" s="12">
        <v>23533</v>
      </c>
      <c r="G2223" s="13" t="s">
        <v>101</v>
      </c>
      <c r="H2223" s="13" t="s">
        <v>31</v>
      </c>
      <c r="I2223" s="13" t="s">
        <v>58</v>
      </c>
      <c r="J2223" s="13" t="s">
        <v>59</v>
      </c>
      <c r="K2223" s="14">
        <v>38</v>
      </c>
      <c r="L2223" s="14">
        <v>25</v>
      </c>
      <c r="M2223" s="14">
        <f t="shared" si="3202"/>
        <v>1.52</v>
      </c>
      <c r="N2223" s="14">
        <v>42</v>
      </c>
      <c r="O2223" s="14" t="s">
        <v>34</v>
      </c>
      <c r="P2223" s="14"/>
      <c r="Q2223" s="15">
        <f>K2223*N2223</f>
        <v>1596</v>
      </c>
      <c r="R2223" s="16">
        <v>0</v>
      </c>
      <c r="S2223" s="16">
        <f>K2223*R2223</f>
        <v>0</v>
      </c>
      <c r="T2223" s="16">
        <f>Q2223-S2223</f>
        <v>1596</v>
      </c>
      <c r="U2223" s="16">
        <f>T2223*1</f>
        <v>1596</v>
      </c>
      <c r="V2223" s="16">
        <f>T2223-U2223</f>
        <v>0</v>
      </c>
      <c r="W2223" s="16"/>
      <c r="X2223" s="17"/>
      <c r="Y2223" s="13"/>
      <c r="Z2223" s="13" t="s">
        <v>35</v>
      </c>
    </row>
    <row r="2224" spans="1:26" x14ac:dyDescent="0.25">
      <c r="A2224" s="11">
        <v>45350</v>
      </c>
      <c r="B2224" s="12" t="s">
        <v>5060</v>
      </c>
      <c r="C2224" s="12" t="s">
        <v>5061</v>
      </c>
      <c r="D2224" s="12" t="s">
        <v>100</v>
      </c>
      <c r="E2224" s="12" t="s">
        <v>29</v>
      </c>
      <c r="F2224" s="12">
        <v>3507</v>
      </c>
      <c r="G2224" s="13" t="s">
        <v>101</v>
      </c>
      <c r="H2224" s="13" t="s">
        <v>31</v>
      </c>
      <c r="I2224" s="13" t="s">
        <v>69</v>
      </c>
      <c r="J2224" s="13" t="s">
        <v>70</v>
      </c>
      <c r="K2224" s="14">
        <v>33.72</v>
      </c>
      <c r="L2224" s="14">
        <v>25</v>
      </c>
      <c r="M2224" s="14">
        <f t="shared" si="3202"/>
        <v>1.3488</v>
      </c>
      <c r="N2224" s="14">
        <v>46</v>
      </c>
      <c r="O2224" s="14" t="s">
        <v>34</v>
      </c>
      <c r="P2224" s="14"/>
      <c r="Q2224" s="15">
        <f>K2224*N2224</f>
        <v>1551.12</v>
      </c>
      <c r="R2224" s="16">
        <v>0</v>
      </c>
      <c r="S2224" s="16">
        <f>K2224*R2224</f>
        <v>0</v>
      </c>
      <c r="T2224" s="16">
        <f t="shared" ref="T2224" si="3206">Q2224-S2224</f>
        <v>1551.12</v>
      </c>
      <c r="U2224" s="16">
        <f t="shared" ref="U2224" si="3207">T2224*1</f>
        <v>1551.12</v>
      </c>
      <c r="V2224" s="16">
        <f t="shared" ref="V2224" si="3208">T2224-U2224</f>
        <v>0</v>
      </c>
      <c r="W2224" s="17"/>
      <c r="X2224" s="17"/>
      <c r="Y2224" s="13"/>
      <c r="Z2224" s="13" t="s">
        <v>35</v>
      </c>
    </row>
    <row r="2225" spans="1:26" x14ac:dyDescent="0.25">
      <c r="A2225" s="11">
        <v>45350</v>
      </c>
      <c r="B2225" s="12" t="s">
        <v>5062</v>
      </c>
      <c r="C2225" s="12" t="s">
        <v>5063</v>
      </c>
      <c r="D2225" s="12" t="s">
        <v>126</v>
      </c>
      <c r="E2225" s="12" t="s">
        <v>29</v>
      </c>
      <c r="F2225" s="12" t="s">
        <v>45</v>
      </c>
      <c r="G2225" s="13" t="s">
        <v>46</v>
      </c>
      <c r="H2225" s="13" t="s">
        <v>93</v>
      </c>
      <c r="I2225" s="13" t="s">
        <v>93</v>
      </c>
      <c r="J2225" s="13" t="s">
        <v>94</v>
      </c>
      <c r="K2225" s="14">
        <v>38.24</v>
      </c>
      <c r="L2225" s="14">
        <v>23</v>
      </c>
      <c r="M2225" s="14">
        <f t="shared" si="3202"/>
        <v>1.662608695652174</v>
      </c>
      <c r="N2225" s="14">
        <v>15</v>
      </c>
      <c r="O2225" s="14" t="s">
        <v>34</v>
      </c>
      <c r="P2225" s="14"/>
      <c r="Q2225" s="15">
        <f t="shared" ref="Q2225" si="3209">+K2225*N2225</f>
        <v>573.6</v>
      </c>
      <c r="R2225" s="16">
        <v>0</v>
      </c>
      <c r="S2225" s="16">
        <f t="shared" ref="S2225:S2227" si="3210">+K2225*R2225</f>
        <v>0</v>
      </c>
      <c r="T2225" s="16">
        <f t="shared" ref="T2225" si="3211">+Q2225-S2225</f>
        <v>573.6</v>
      </c>
      <c r="U2225" s="16">
        <f>+T2225*0</f>
        <v>0</v>
      </c>
      <c r="V2225" s="16">
        <f>+T2225-U2225</f>
        <v>573.6</v>
      </c>
      <c r="W2225" s="17"/>
      <c r="X2225" s="17"/>
      <c r="Y2225" s="13"/>
      <c r="Z2225" s="13" t="s">
        <v>35</v>
      </c>
    </row>
    <row r="2226" spans="1:26" x14ac:dyDescent="0.25">
      <c r="A2226" s="11">
        <v>45350</v>
      </c>
      <c r="B2226" s="12" t="s">
        <v>5064</v>
      </c>
      <c r="C2226" s="12" t="s">
        <v>5065</v>
      </c>
      <c r="D2226" s="12" t="s">
        <v>233</v>
      </c>
      <c r="E2226" s="12" t="s">
        <v>29</v>
      </c>
      <c r="F2226" s="12" t="s">
        <v>45</v>
      </c>
      <c r="G2226" s="13" t="s">
        <v>46</v>
      </c>
      <c r="H2226" s="13" t="s">
        <v>31</v>
      </c>
      <c r="I2226" s="13" t="s">
        <v>58</v>
      </c>
      <c r="J2226" s="13" t="s">
        <v>59</v>
      </c>
      <c r="K2226" s="14">
        <v>7.18</v>
      </c>
      <c r="L2226" s="14">
        <v>5</v>
      </c>
      <c r="M2226" s="14">
        <f t="shared" si="3202"/>
        <v>1.4359999999999999</v>
      </c>
      <c r="N2226" s="14">
        <v>45</v>
      </c>
      <c r="O2226" s="14" t="s">
        <v>34</v>
      </c>
      <c r="P2226" s="14"/>
      <c r="Q2226" s="16">
        <f>(+K2226*N2226)-P2226</f>
        <v>323.09999999999997</v>
      </c>
      <c r="R2226" s="16">
        <v>0</v>
      </c>
      <c r="S2226" s="16">
        <f t="shared" si="3210"/>
        <v>0</v>
      </c>
      <c r="T2226" s="16">
        <f>+Q2226-S2226</f>
        <v>323.09999999999997</v>
      </c>
      <c r="U2226" s="16">
        <f t="shared" ref="U2226" si="3212">+T2226*0</f>
        <v>0</v>
      </c>
      <c r="V2226" s="16">
        <f t="shared" ref="V2226" si="3213">T2226-U2226</f>
        <v>323.09999999999997</v>
      </c>
      <c r="W2226" s="16"/>
      <c r="X2226" s="17"/>
      <c r="Y2226" s="13"/>
      <c r="Z2226" s="13" t="s">
        <v>35</v>
      </c>
    </row>
    <row r="2227" spans="1:26" x14ac:dyDescent="0.25">
      <c r="A2227" s="11">
        <v>45350</v>
      </c>
      <c r="B2227" s="12" t="s">
        <v>5066</v>
      </c>
      <c r="C2227" s="12" t="s">
        <v>5067</v>
      </c>
      <c r="D2227" s="12" t="s">
        <v>86</v>
      </c>
      <c r="E2227" s="12" t="s">
        <v>29</v>
      </c>
      <c r="F2227" s="12" t="s">
        <v>45</v>
      </c>
      <c r="G2227" s="13" t="s">
        <v>46</v>
      </c>
      <c r="H2227" s="13" t="s">
        <v>93</v>
      </c>
      <c r="I2227" s="13" t="s">
        <v>93</v>
      </c>
      <c r="J2227" s="13" t="s">
        <v>94</v>
      </c>
      <c r="K2227" s="14">
        <v>39.32</v>
      </c>
      <c r="L2227" s="14">
        <v>24</v>
      </c>
      <c r="M2227" s="14">
        <f t="shared" si="3202"/>
        <v>1.6383333333333334</v>
      </c>
      <c r="N2227" s="14">
        <v>15</v>
      </c>
      <c r="O2227" s="14" t="s">
        <v>34</v>
      </c>
      <c r="P2227" s="14"/>
      <c r="Q2227" s="15">
        <f t="shared" ref="Q2227" si="3214">+K2227*N2227</f>
        <v>589.79999999999995</v>
      </c>
      <c r="R2227" s="16">
        <v>0</v>
      </c>
      <c r="S2227" s="16">
        <f t="shared" si="3210"/>
        <v>0</v>
      </c>
      <c r="T2227" s="16">
        <f t="shared" ref="T2227" si="3215">+Q2227-S2227</f>
        <v>589.79999999999995</v>
      </c>
      <c r="U2227" s="16">
        <f>+T2227*0</f>
        <v>0</v>
      </c>
      <c r="V2227" s="16">
        <f>+T2227-U2227</f>
        <v>589.79999999999995</v>
      </c>
      <c r="W2227" s="16"/>
      <c r="X2227" s="17"/>
      <c r="Y2227" s="13"/>
      <c r="Z2227" s="13" t="s">
        <v>35</v>
      </c>
    </row>
    <row r="2228" spans="1:26" x14ac:dyDescent="0.25">
      <c r="A2228" s="11">
        <v>45350</v>
      </c>
      <c r="B2228" s="12" t="s">
        <v>5068</v>
      </c>
      <c r="C2228" s="12" t="s">
        <v>5069</v>
      </c>
      <c r="D2228" s="12" t="s">
        <v>100</v>
      </c>
      <c r="E2228" s="12" t="s">
        <v>29</v>
      </c>
      <c r="F2228" s="12">
        <v>735</v>
      </c>
      <c r="G2228" s="13" t="s">
        <v>101</v>
      </c>
      <c r="H2228" s="13" t="s">
        <v>31</v>
      </c>
      <c r="I2228" s="13" t="s">
        <v>40</v>
      </c>
      <c r="J2228" s="13" t="s">
        <v>41</v>
      </c>
      <c r="K2228" s="14">
        <v>33.4</v>
      </c>
      <c r="L2228" s="14">
        <v>25</v>
      </c>
      <c r="M2228" s="14">
        <f t="shared" si="3202"/>
        <v>1.3359999999999999</v>
      </c>
      <c r="N2228" s="14">
        <v>45</v>
      </c>
      <c r="O2228" s="14" t="s">
        <v>34</v>
      </c>
      <c r="P2228" s="14"/>
      <c r="Q2228" s="15">
        <f>K2228*N2228</f>
        <v>1503</v>
      </c>
      <c r="R2228" s="16">
        <v>0</v>
      </c>
      <c r="S2228" s="16">
        <f>K2228*R2228</f>
        <v>0</v>
      </c>
      <c r="T2228" s="16">
        <f>Q2228-S2228</f>
        <v>1503</v>
      </c>
      <c r="U2228" s="16">
        <f>T2228*1</f>
        <v>1503</v>
      </c>
      <c r="V2228" s="16">
        <f>T2228-U2228</f>
        <v>0</v>
      </c>
      <c r="W2228" s="16"/>
      <c r="X2228" s="17"/>
      <c r="Y2228" s="13"/>
      <c r="Z2228" s="13" t="s">
        <v>35</v>
      </c>
    </row>
    <row r="2229" spans="1:26" x14ac:dyDescent="0.25">
      <c r="A2229" s="11">
        <v>45350</v>
      </c>
      <c r="B2229" s="12" t="s">
        <v>5070</v>
      </c>
      <c r="C2229" s="12" t="s">
        <v>5071</v>
      </c>
      <c r="D2229" s="12" t="s">
        <v>2681</v>
      </c>
      <c r="E2229" s="12" t="s">
        <v>29</v>
      </c>
      <c r="F2229" s="12" t="s">
        <v>45</v>
      </c>
      <c r="G2229" s="13" t="s">
        <v>46</v>
      </c>
      <c r="H2229" s="13" t="s">
        <v>93</v>
      </c>
      <c r="I2229" s="13" t="s">
        <v>93</v>
      </c>
      <c r="J2229" s="13" t="s">
        <v>94</v>
      </c>
      <c r="K2229" s="14">
        <v>12.22</v>
      </c>
      <c r="L2229" s="14">
        <v>8</v>
      </c>
      <c r="M2229" s="14">
        <f t="shared" si="3202"/>
        <v>1.5275000000000001</v>
      </c>
      <c r="N2229" s="14">
        <v>15</v>
      </c>
      <c r="O2229" s="14" t="s">
        <v>34</v>
      </c>
      <c r="P2229" s="14"/>
      <c r="Q2229" s="15">
        <f t="shared" ref="Q2229:Q2231" si="3216">+K2229*N2229</f>
        <v>183.3</v>
      </c>
      <c r="R2229" s="16">
        <v>0</v>
      </c>
      <c r="S2229" s="16">
        <f t="shared" ref="S2229:S2232" si="3217">+K2229*R2229</f>
        <v>0</v>
      </c>
      <c r="T2229" s="16">
        <f t="shared" ref="T2229:T2231" si="3218">+Q2229-S2229</f>
        <v>183.3</v>
      </c>
      <c r="U2229" s="16">
        <f t="shared" ref="U2229:U2232" si="3219">+T2229*0</f>
        <v>0</v>
      </c>
      <c r="V2229" s="16">
        <f t="shared" ref="V2229:V2231" si="3220">+T2229-U2229</f>
        <v>183.3</v>
      </c>
      <c r="W2229" s="16"/>
      <c r="X2229" s="17"/>
      <c r="Y2229" s="13"/>
      <c r="Z2229" s="13" t="s">
        <v>35</v>
      </c>
    </row>
    <row r="2230" spans="1:26" x14ac:dyDescent="0.25">
      <c r="A2230" s="11">
        <v>45350</v>
      </c>
      <c r="B2230" s="12" t="s">
        <v>3970</v>
      </c>
      <c r="C2230" s="12" t="s">
        <v>5072</v>
      </c>
      <c r="D2230" s="12" t="s">
        <v>52</v>
      </c>
      <c r="E2230" s="12" t="s">
        <v>29</v>
      </c>
      <c r="F2230" s="12" t="s">
        <v>45</v>
      </c>
      <c r="G2230" s="13" t="s">
        <v>46</v>
      </c>
      <c r="H2230" s="13" t="s">
        <v>93</v>
      </c>
      <c r="I2230" s="13" t="s">
        <v>93</v>
      </c>
      <c r="J2230" s="13" t="s">
        <v>94</v>
      </c>
      <c r="K2230" s="14">
        <v>39.18</v>
      </c>
      <c r="L2230" s="14">
        <v>24</v>
      </c>
      <c r="M2230" s="14">
        <f t="shared" si="3202"/>
        <v>1.6325000000000001</v>
      </c>
      <c r="N2230" s="14">
        <v>15</v>
      </c>
      <c r="O2230" s="14" t="s">
        <v>34</v>
      </c>
      <c r="P2230" s="14"/>
      <c r="Q2230" s="15">
        <f t="shared" si="3216"/>
        <v>587.70000000000005</v>
      </c>
      <c r="R2230" s="16">
        <v>0</v>
      </c>
      <c r="S2230" s="16">
        <f t="shared" si="3217"/>
        <v>0</v>
      </c>
      <c r="T2230" s="16">
        <f t="shared" si="3218"/>
        <v>587.70000000000005</v>
      </c>
      <c r="U2230" s="16">
        <f t="shared" si="3219"/>
        <v>0</v>
      </c>
      <c r="V2230" s="16">
        <f t="shared" si="3220"/>
        <v>587.70000000000005</v>
      </c>
      <c r="W2230" s="16"/>
      <c r="X2230" s="17"/>
      <c r="Y2230" s="13"/>
      <c r="Z2230" s="13" t="s">
        <v>35</v>
      </c>
    </row>
    <row r="2231" spans="1:26" x14ac:dyDescent="0.25">
      <c r="A2231" s="11">
        <v>45350</v>
      </c>
      <c r="B2231" s="12" t="s">
        <v>5073</v>
      </c>
      <c r="C2231" s="12" t="s">
        <v>5074</v>
      </c>
      <c r="D2231" s="12" t="s">
        <v>73</v>
      </c>
      <c r="E2231" s="12" t="s">
        <v>29</v>
      </c>
      <c r="F2231" s="12" t="s">
        <v>45</v>
      </c>
      <c r="G2231" s="13" t="s">
        <v>46</v>
      </c>
      <c r="H2231" s="13" t="s">
        <v>93</v>
      </c>
      <c r="I2231" s="13" t="s">
        <v>93</v>
      </c>
      <c r="J2231" s="13" t="s">
        <v>94</v>
      </c>
      <c r="K2231" s="14">
        <v>38.520000000000003</v>
      </c>
      <c r="L2231" s="14">
        <v>23</v>
      </c>
      <c r="M2231" s="14">
        <f t="shared" si="3202"/>
        <v>1.6747826086956523</v>
      </c>
      <c r="N2231" s="14">
        <v>15</v>
      </c>
      <c r="O2231" s="14" t="s">
        <v>34</v>
      </c>
      <c r="P2231" s="14"/>
      <c r="Q2231" s="15">
        <f t="shared" si="3216"/>
        <v>577.80000000000007</v>
      </c>
      <c r="R2231" s="16">
        <v>0</v>
      </c>
      <c r="S2231" s="16">
        <f t="shared" si="3217"/>
        <v>0</v>
      </c>
      <c r="T2231" s="16">
        <f t="shared" si="3218"/>
        <v>577.80000000000007</v>
      </c>
      <c r="U2231" s="16">
        <f t="shared" si="3219"/>
        <v>0</v>
      </c>
      <c r="V2231" s="16">
        <f t="shared" si="3220"/>
        <v>577.80000000000007</v>
      </c>
      <c r="W2231" s="16"/>
      <c r="X2231" s="17"/>
      <c r="Y2231" s="13"/>
      <c r="Z2231" s="13" t="s">
        <v>35</v>
      </c>
    </row>
    <row r="2232" spans="1:26" x14ac:dyDescent="0.25">
      <c r="A2232" s="11">
        <v>45350</v>
      </c>
      <c r="B2232" s="12" t="s">
        <v>5075</v>
      </c>
      <c r="C2232" s="12" t="s">
        <v>5076</v>
      </c>
      <c r="D2232" s="12" t="s">
        <v>4320</v>
      </c>
      <c r="E2232" s="12" t="s">
        <v>1527</v>
      </c>
      <c r="F2232" s="12" t="s">
        <v>45</v>
      </c>
      <c r="G2232" s="13" t="s">
        <v>46</v>
      </c>
      <c r="H2232" s="13" t="s">
        <v>31</v>
      </c>
      <c r="I2232" s="13" t="s">
        <v>58</v>
      </c>
      <c r="J2232" s="13" t="s">
        <v>59</v>
      </c>
      <c r="K2232" s="14">
        <v>42.06</v>
      </c>
      <c r="L2232" s="14">
        <v>25</v>
      </c>
      <c r="M2232" s="14">
        <f t="shared" si="3202"/>
        <v>1.6824000000000001</v>
      </c>
      <c r="N2232" s="14">
        <v>45</v>
      </c>
      <c r="O2232" s="14" t="s">
        <v>34</v>
      </c>
      <c r="P2232" s="14">
        <v>50</v>
      </c>
      <c r="Q2232" s="16">
        <f>(+K2232*N2232)-P2232</f>
        <v>1842.7</v>
      </c>
      <c r="R2232" s="16">
        <v>0</v>
      </c>
      <c r="S2232" s="16">
        <f t="shared" si="3217"/>
        <v>0</v>
      </c>
      <c r="T2232" s="16">
        <f>+Q2232-S2232</f>
        <v>1842.7</v>
      </c>
      <c r="U2232" s="16">
        <f t="shared" si="3219"/>
        <v>0</v>
      </c>
      <c r="V2232" s="16">
        <f t="shared" ref="V2232" si="3221">T2232-U2232</f>
        <v>1842.7</v>
      </c>
      <c r="W2232" s="16"/>
      <c r="X2232" s="17"/>
      <c r="Y2232" s="13"/>
      <c r="Z2232" s="13" t="s">
        <v>35</v>
      </c>
    </row>
    <row r="2233" spans="1:26" x14ac:dyDescent="0.25">
      <c r="A2233" s="11">
        <v>45350</v>
      </c>
      <c r="B2233" s="12" t="s">
        <v>5077</v>
      </c>
      <c r="C2233" s="12" t="s">
        <v>5078</v>
      </c>
      <c r="D2233" s="12" t="s">
        <v>413</v>
      </c>
      <c r="E2233" s="12" t="s">
        <v>29</v>
      </c>
      <c r="F2233" s="12">
        <v>2277</v>
      </c>
      <c r="G2233" s="13" t="s">
        <v>145</v>
      </c>
      <c r="H2233" s="13" t="s">
        <v>31</v>
      </c>
      <c r="I2233" s="13" t="s">
        <v>69</v>
      </c>
      <c r="J2233" s="13" t="s">
        <v>70</v>
      </c>
      <c r="K2233" s="14">
        <v>38.32</v>
      </c>
      <c r="L2233" s="14">
        <v>25</v>
      </c>
      <c r="M2233" s="14">
        <f t="shared" si="3202"/>
        <v>1.5327999999999999</v>
      </c>
      <c r="N2233" s="14">
        <v>48</v>
      </c>
      <c r="O2233" s="14" t="s">
        <v>34</v>
      </c>
      <c r="P2233" s="14"/>
      <c r="Q2233" s="16">
        <f>K2233*N2233</f>
        <v>1839.3600000000001</v>
      </c>
      <c r="R2233" s="16">
        <v>0</v>
      </c>
      <c r="S2233" s="16">
        <f t="shared" ref="S2233:S2235" si="3222">K2233*R2233</f>
        <v>0</v>
      </c>
      <c r="T2233" s="16">
        <f>Q2233-S2233</f>
        <v>1839.3600000000001</v>
      </c>
      <c r="U2233" s="16">
        <f>T2233*1</f>
        <v>1839.3600000000001</v>
      </c>
      <c r="V2233" s="16">
        <f>T2233-U2233</f>
        <v>0</v>
      </c>
      <c r="W2233" s="16"/>
      <c r="X2233" s="17"/>
      <c r="Y2233" s="13"/>
      <c r="Z2233" s="13" t="s">
        <v>35</v>
      </c>
    </row>
    <row r="2234" spans="1:26" x14ac:dyDescent="0.25">
      <c r="A2234" s="11">
        <v>45350</v>
      </c>
      <c r="B2234" s="12" t="s">
        <v>5079</v>
      </c>
      <c r="C2234" s="12" t="s">
        <v>5080</v>
      </c>
      <c r="D2234" s="12" t="s">
        <v>868</v>
      </c>
      <c r="E2234" s="12" t="s">
        <v>29</v>
      </c>
      <c r="F2234" s="12">
        <v>6696</v>
      </c>
      <c r="G2234" s="13" t="s">
        <v>101</v>
      </c>
      <c r="H2234" s="13" t="s">
        <v>31</v>
      </c>
      <c r="I2234" s="13" t="s">
        <v>58</v>
      </c>
      <c r="J2234" s="13" t="s">
        <v>59</v>
      </c>
      <c r="K2234" s="14">
        <v>39.24</v>
      </c>
      <c r="L2234" s="14">
        <v>25</v>
      </c>
      <c r="M2234" s="14">
        <f t="shared" si="3202"/>
        <v>1.5696000000000001</v>
      </c>
      <c r="N2234" s="14">
        <v>42</v>
      </c>
      <c r="O2234" s="14" t="s">
        <v>34</v>
      </c>
      <c r="P2234" s="14"/>
      <c r="Q2234" s="15">
        <f t="shared" ref="Q2234:Q2235" si="3223">K2234*N2234</f>
        <v>1648.0800000000002</v>
      </c>
      <c r="R2234" s="16">
        <v>0</v>
      </c>
      <c r="S2234" s="16">
        <f t="shared" si="3222"/>
        <v>0</v>
      </c>
      <c r="T2234" s="16">
        <f t="shared" ref="T2234:T2235" si="3224">Q2234-S2234</f>
        <v>1648.0800000000002</v>
      </c>
      <c r="U2234" s="16">
        <f t="shared" ref="U2234:U2235" si="3225">T2234*1</f>
        <v>1648.0800000000002</v>
      </c>
      <c r="V2234" s="16">
        <f t="shared" ref="V2234:V2235" si="3226">T2234-U2234</f>
        <v>0</v>
      </c>
      <c r="W2234" s="16"/>
      <c r="X2234" s="17"/>
      <c r="Y2234" s="13"/>
      <c r="Z2234" s="13" t="s">
        <v>35</v>
      </c>
    </row>
    <row r="2235" spans="1:26" x14ac:dyDescent="0.25">
      <c r="A2235" s="11">
        <v>45350</v>
      </c>
      <c r="B2235" s="12" t="s">
        <v>5081</v>
      </c>
      <c r="C2235" s="12" t="s">
        <v>5082</v>
      </c>
      <c r="D2235" s="12" t="s">
        <v>848</v>
      </c>
      <c r="E2235" s="12" t="s">
        <v>29</v>
      </c>
      <c r="F2235" s="12">
        <v>8315</v>
      </c>
      <c r="G2235" s="13" t="s">
        <v>101</v>
      </c>
      <c r="H2235" s="13" t="s">
        <v>31</v>
      </c>
      <c r="I2235" s="13" t="s">
        <v>58</v>
      </c>
      <c r="J2235" s="13" t="s">
        <v>59</v>
      </c>
      <c r="K2235" s="14">
        <v>40.86</v>
      </c>
      <c r="L2235" s="14">
        <v>25</v>
      </c>
      <c r="M2235" s="14">
        <f t="shared" si="3202"/>
        <v>1.6344000000000001</v>
      </c>
      <c r="N2235" s="14">
        <v>42</v>
      </c>
      <c r="O2235" s="14" t="s">
        <v>34</v>
      </c>
      <c r="P2235" s="14"/>
      <c r="Q2235" s="15">
        <f t="shared" si="3223"/>
        <v>1716.12</v>
      </c>
      <c r="R2235" s="16">
        <v>0</v>
      </c>
      <c r="S2235" s="16">
        <f t="shared" si="3222"/>
        <v>0</v>
      </c>
      <c r="T2235" s="16">
        <f t="shared" si="3224"/>
        <v>1716.12</v>
      </c>
      <c r="U2235" s="16">
        <f t="shared" si="3225"/>
        <v>1716.12</v>
      </c>
      <c r="V2235" s="16">
        <f t="shared" si="3226"/>
        <v>0</v>
      </c>
      <c r="W2235" s="17"/>
      <c r="X2235" s="17"/>
      <c r="Y2235" s="13"/>
      <c r="Z2235" s="13" t="s">
        <v>35</v>
      </c>
    </row>
    <row r="2236" spans="1:26" x14ac:dyDescent="0.25">
      <c r="A2236" s="11">
        <v>45351</v>
      </c>
      <c r="B2236" s="12" t="s">
        <v>5083</v>
      </c>
      <c r="C2236" s="12" t="s">
        <v>5084</v>
      </c>
      <c r="D2236" s="12" t="s">
        <v>3358</v>
      </c>
      <c r="E2236" s="12" t="s">
        <v>29</v>
      </c>
      <c r="F2236" s="12">
        <v>6520</v>
      </c>
      <c r="G2236" s="13" t="s">
        <v>101</v>
      </c>
      <c r="H2236" s="13" t="s">
        <v>31</v>
      </c>
      <c r="I2236" s="13" t="s">
        <v>40</v>
      </c>
      <c r="J2236" s="13" t="s">
        <v>41</v>
      </c>
      <c r="K2236" s="14">
        <v>34.020000000000003</v>
      </c>
      <c r="L2236" s="14">
        <v>25</v>
      </c>
      <c r="M2236" s="14">
        <f t="shared" si="3202"/>
        <v>1.3608000000000002</v>
      </c>
      <c r="N2236" s="14">
        <v>45</v>
      </c>
      <c r="O2236" s="14" t="s">
        <v>34</v>
      </c>
      <c r="P2236" s="14"/>
      <c r="Q2236" s="15">
        <f>K2236*N2236</f>
        <v>1530.9</v>
      </c>
      <c r="R2236" s="16">
        <v>0</v>
      </c>
      <c r="S2236" s="16">
        <f>K2236*R2236</f>
        <v>0</v>
      </c>
      <c r="T2236" s="16">
        <f>Q2236-S2236</f>
        <v>1530.9</v>
      </c>
      <c r="U2236" s="16">
        <f>T2236*1</f>
        <v>1530.9</v>
      </c>
      <c r="V2236" s="16">
        <f>T2236-U2236</f>
        <v>0</v>
      </c>
      <c r="W2236" s="17"/>
      <c r="X2236" s="17"/>
      <c r="Y2236" s="13"/>
      <c r="Z2236" s="13" t="s">
        <v>35</v>
      </c>
    </row>
    <row r="2237" spans="1:26" x14ac:dyDescent="0.25">
      <c r="A2237" s="11">
        <v>45351</v>
      </c>
      <c r="B2237" s="12" t="s">
        <v>5085</v>
      </c>
      <c r="C2237" s="12" t="s">
        <v>5086</v>
      </c>
      <c r="D2237" s="12" t="s">
        <v>144</v>
      </c>
      <c r="E2237" s="12" t="s">
        <v>29</v>
      </c>
      <c r="F2237" s="12">
        <v>2278</v>
      </c>
      <c r="G2237" s="13" t="s">
        <v>145</v>
      </c>
      <c r="H2237" s="13" t="s">
        <v>31</v>
      </c>
      <c r="I2237" s="13" t="s">
        <v>58</v>
      </c>
      <c r="J2237" s="13" t="s">
        <v>59</v>
      </c>
      <c r="K2237" s="14">
        <v>41.9</v>
      </c>
      <c r="L2237" s="14">
        <v>25</v>
      </c>
      <c r="M2237" s="14">
        <f t="shared" si="3202"/>
        <v>1.6759999999999999</v>
      </c>
      <c r="N2237" s="14">
        <v>43</v>
      </c>
      <c r="O2237" s="14" t="s">
        <v>34</v>
      </c>
      <c r="P2237" s="14"/>
      <c r="Q2237" s="16">
        <f>K2237*N2237</f>
        <v>1801.7</v>
      </c>
      <c r="R2237" s="16">
        <v>0</v>
      </c>
      <c r="S2237" s="16">
        <f t="shared" ref="S2237" si="3227">K2237*R2237</f>
        <v>0</v>
      </c>
      <c r="T2237" s="16">
        <f>Q2237-S2237</f>
        <v>1801.7</v>
      </c>
      <c r="U2237" s="16">
        <f>T2237*1</f>
        <v>1801.7</v>
      </c>
      <c r="V2237" s="16">
        <f>T2237-U2237</f>
        <v>0</v>
      </c>
      <c r="W2237" s="16"/>
      <c r="X2237" s="17"/>
      <c r="Y2237" s="13"/>
      <c r="Z2237" s="13" t="s">
        <v>35</v>
      </c>
    </row>
    <row r="2238" spans="1:26" x14ac:dyDescent="0.25">
      <c r="A2238" s="11">
        <v>45351</v>
      </c>
      <c r="B2238" s="12" t="s">
        <v>5087</v>
      </c>
      <c r="C2238" s="12" t="s">
        <v>5088</v>
      </c>
      <c r="D2238" s="12" t="s">
        <v>350</v>
      </c>
      <c r="E2238" s="12" t="s">
        <v>29</v>
      </c>
      <c r="F2238" s="12">
        <v>54223</v>
      </c>
      <c r="G2238" s="13" t="s">
        <v>101</v>
      </c>
      <c r="H2238" s="13" t="s">
        <v>31</v>
      </c>
      <c r="I2238" s="13" t="s">
        <v>40</v>
      </c>
      <c r="J2238" s="13" t="s">
        <v>41</v>
      </c>
      <c r="K2238" s="14">
        <v>34.68</v>
      </c>
      <c r="L2238" s="14">
        <v>25</v>
      </c>
      <c r="M2238" s="14">
        <f t="shared" si="3202"/>
        <v>1.3872</v>
      </c>
      <c r="N2238" s="14">
        <v>45</v>
      </c>
      <c r="O2238" s="14" t="s">
        <v>34</v>
      </c>
      <c r="P2238" s="14"/>
      <c r="Q2238" s="15">
        <f>K2238*N2238</f>
        <v>1560.6</v>
      </c>
      <c r="R2238" s="16">
        <v>0</v>
      </c>
      <c r="S2238" s="16">
        <f>K2238*R2238</f>
        <v>0</v>
      </c>
      <c r="T2238" s="16">
        <f>Q2238-S2238</f>
        <v>1560.6</v>
      </c>
      <c r="U2238" s="16">
        <f>T2238*1</f>
        <v>1560.6</v>
      </c>
      <c r="V2238" s="16">
        <f>T2238-U2238</f>
        <v>0</v>
      </c>
      <c r="W2238" s="17"/>
      <c r="X2238" s="17"/>
      <c r="Y2238" s="13"/>
      <c r="Z2238" s="13" t="s">
        <v>35</v>
      </c>
    </row>
    <row r="2239" spans="1:26" x14ac:dyDescent="0.25">
      <c r="A2239" s="11">
        <v>45351</v>
      </c>
      <c r="B2239" s="12" t="s">
        <v>5089</v>
      </c>
      <c r="C2239" s="12" t="s">
        <v>5090</v>
      </c>
      <c r="D2239" s="12" t="s">
        <v>413</v>
      </c>
      <c r="E2239" s="12" t="s">
        <v>29</v>
      </c>
      <c r="F2239" s="12">
        <v>2279</v>
      </c>
      <c r="G2239" s="13" t="s">
        <v>145</v>
      </c>
      <c r="H2239" s="13" t="s">
        <v>31</v>
      </c>
      <c r="I2239" s="13" t="s">
        <v>58</v>
      </c>
      <c r="J2239" s="13" t="s">
        <v>59</v>
      </c>
      <c r="K2239" s="14">
        <v>44.08</v>
      </c>
      <c r="L2239" s="14">
        <v>25</v>
      </c>
      <c r="M2239" s="14">
        <f t="shared" si="3202"/>
        <v>1.7631999999999999</v>
      </c>
      <c r="N2239" s="14">
        <v>43</v>
      </c>
      <c r="O2239" s="14" t="s">
        <v>34</v>
      </c>
      <c r="P2239" s="14"/>
      <c r="Q2239" s="16">
        <f>K2239*N2239</f>
        <v>1895.4399999999998</v>
      </c>
      <c r="R2239" s="16">
        <v>0</v>
      </c>
      <c r="S2239" s="16">
        <f t="shared" ref="S2239" si="3228">K2239*R2239</f>
        <v>0</v>
      </c>
      <c r="T2239" s="16">
        <f>Q2239-S2239</f>
        <v>1895.4399999999998</v>
      </c>
      <c r="U2239" s="16">
        <f>T2239*1</f>
        <v>1895.4399999999998</v>
      </c>
      <c r="V2239" s="16">
        <f>T2239-U2239</f>
        <v>0</v>
      </c>
      <c r="W2239" s="16"/>
      <c r="X2239" s="17"/>
      <c r="Y2239" s="13"/>
      <c r="Z2239" s="13" t="s">
        <v>35</v>
      </c>
    </row>
    <row r="2240" spans="1:26" x14ac:dyDescent="0.25">
      <c r="A2240" s="11">
        <v>45351</v>
      </c>
      <c r="B2240" s="12" t="s">
        <v>5091</v>
      </c>
      <c r="C2240" s="12" t="s">
        <v>5092</v>
      </c>
      <c r="D2240" s="12" t="s">
        <v>68</v>
      </c>
      <c r="E2240" s="12" t="s">
        <v>29</v>
      </c>
      <c r="F2240" s="12"/>
      <c r="G2240" s="13" t="s">
        <v>63</v>
      </c>
      <c r="H2240" s="13" t="s">
        <v>31</v>
      </c>
      <c r="I2240" s="13" t="s">
        <v>40</v>
      </c>
      <c r="J2240" s="13" t="s">
        <v>41</v>
      </c>
      <c r="K2240" s="14">
        <v>40.840000000000003</v>
      </c>
      <c r="L2240" s="14">
        <v>28</v>
      </c>
      <c r="M2240" s="14">
        <f t="shared" si="3202"/>
        <v>1.4585714285714286</v>
      </c>
      <c r="N2240" s="14">
        <v>90</v>
      </c>
      <c r="O2240" s="14" t="s">
        <v>34</v>
      </c>
      <c r="P2240" s="14"/>
      <c r="Q2240" s="15">
        <f>+K2240*N2240</f>
        <v>3675.6000000000004</v>
      </c>
      <c r="R2240" s="16">
        <v>43</v>
      </c>
      <c r="S2240" s="16">
        <f>+K2240*R2240</f>
        <v>1756.1200000000001</v>
      </c>
      <c r="T2240" s="16">
        <f>+Q2240-S2240</f>
        <v>1919.4800000000002</v>
      </c>
      <c r="U2240" s="16">
        <f t="shared" ref="U2240" si="3229">+T2240*1</f>
        <v>1919.4800000000002</v>
      </c>
      <c r="V2240" s="16">
        <f t="shared" ref="V2240" si="3230">+T2240-U2240</f>
        <v>0</v>
      </c>
      <c r="W2240" s="17">
        <f>+K2240*40</f>
        <v>1633.6000000000001</v>
      </c>
      <c r="X2240" s="17"/>
      <c r="Y2240" s="13" t="s">
        <v>64</v>
      </c>
      <c r="Z2240" s="13" t="s">
        <v>65</v>
      </c>
    </row>
    <row r="2241" spans="1:26" x14ac:dyDescent="0.25">
      <c r="A2241" s="11">
        <v>45351</v>
      </c>
      <c r="B2241" s="12" t="s">
        <v>5093</v>
      </c>
      <c r="C2241" s="12" t="s">
        <v>5094</v>
      </c>
      <c r="D2241" s="12" t="s">
        <v>52</v>
      </c>
      <c r="E2241" s="12" t="s">
        <v>29</v>
      </c>
      <c r="F2241" s="12" t="s">
        <v>45</v>
      </c>
      <c r="G2241" s="13" t="s">
        <v>46</v>
      </c>
      <c r="H2241" s="13" t="s">
        <v>93</v>
      </c>
      <c r="I2241" s="13" t="s">
        <v>93</v>
      </c>
      <c r="J2241" s="13" t="s">
        <v>94</v>
      </c>
      <c r="K2241" s="14">
        <v>38.020000000000003</v>
      </c>
      <c r="L2241" s="14">
        <v>25</v>
      </c>
      <c r="M2241" s="14">
        <f t="shared" si="3202"/>
        <v>1.5208000000000002</v>
      </c>
      <c r="N2241" s="14">
        <v>15</v>
      </c>
      <c r="O2241" s="14" t="s">
        <v>34</v>
      </c>
      <c r="P2241" s="14"/>
      <c r="Q2241" s="15">
        <f t="shared" ref="Q2241" si="3231">+K2241*N2241</f>
        <v>570.30000000000007</v>
      </c>
      <c r="R2241" s="16">
        <v>0</v>
      </c>
      <c r="S2241" s="16">
        <f t="shared" ref="S2241" si="3232">+K2241*R2241</f>
        <v>0</v>
      </c>
      <c r="T2241" s="16">
        <f t="shared" ref="T2241" si="3233">+Q2241-S2241</f>
        <v>570.30000000000007</v>
      </c>
      <c r="U2241" s="16">
        <f>+T2241*0</f>
        <v>0</v>
      </c>
      <c r="V2241" s="16">
        <f>+T2241-U2241</f>
        <v>570.30000000000007</v>
      </c>
      <c r="W2241" s="17"/>
      <c r="X2241" s="17"/>
      <c r="Y2241" s="13"/>
      <c r="Z2241" s="13" t="s">
        <v>35</v>
      </c>
    </row>
    <row r="2242" spans="1:26" x14ac:dyDescent="0.25">
      <c r="A2242" s="11">
        <v>45351</v>
      </c>
      <c r="B2242" s="12" t="s">
        <v>2762</v>
      </c>
      <c r="C2242" s="12" t="s">
        <v>5095</v>
      </c>
      <c r="D2242" s="12" t="s">
        <v>303</v>
      </c>
      <c r="E2242" s="12" t="s">
        <v>29</v>
      </c>
      <c r="F2242" s="12">
        <v>2280</v>
      </c>
      <c r="G2242" s="13" t="s">
        <v>145</v>
      </c>
      <c r="H2242" s="13" t="s">
        <v>31</v>
      </c>
      <c r="I2242" s="13" t="s">
        <v>58</v>
      </c>
      <c r="J2242" s="13" t="s">
        <v>59</v>
      </c>
      <c r="K2242" s="14">
        <v>43.32</v>
      </c>
      <c r="L2242" s="14">
        <v>25</v>
      </c>
      <c r="M2242" s="14">
        <f t="shared" si="3202"/>
        <v>1.7328000000000001</v>
      </c>
      <c r="N2242" s="14">
        <v>43</v>
      </c>
      <c r="O2242" s="14" t="s">
        <v>34</v>
      </c>
      <c r="P2242" s="14"/>
      <c r="Q2242" s="16">
        <f>K2242*N2242</f>
        <v>1862.76</v>
      </c>
      <c r="R2242" s="16">
        <v>0</v>
      </c>
      <c r="S2242" s="16">
        <f t="shared" ref="S2242" si="3234">K2242*R2242</f>
        <v>0</v>
      </c>
      <c r="T2242" s="16">
        <f>Q2242-S2242</f>
        <v>1862.76</v>
      </c>
      <c r="U2242" s="16">
        <f>T2242*1</f>
        <v>1862.76</v>
      </c>
      <c r="V2242" s="16">
        <f>T2242-U2242</f>
        <v>0</v>
      </c>
      <c r="W2242" s="17"/>
      <c r="X2242" s="17"/>
      <c r="Y2242" s="13"/>
      <c r="Z2242" s="13" t="s">
        <v>35</v>
      </c>
    </row>
    <row r="2243" spans="1:26" x14ac:dyDescent="0.25">
      <c r="A2243" s="11">
        <v>45351</v>
      </c>
      <c r="B2243" s="12" t="s">
        <v>5096</v>
      </c>
      <c r="C2243" s="12" t="s">
        <v>5097</v>
      </c>
      <c r="D2243" s="12" t="s">
        <v>76</v>
      </c>
      <c r="E2243" s="12" t="s">
        <v>29</v>
      </c>
      <c r="F2243" s="12"/>
      <c r="G2243" s="13" t="s">
        <v>63</v>
      </c>
      <c r="H2243" s="13" t="s">
        <v>31</v>
      </c>
      <c r="I2243" s="13" t="s">
        <v>69</v>
      </c>
      <c r="J2243" s="13" t="s">
        <v>70</v>
      </c>
      <c r="K2243" s="14">
        <v>41.1</v>
      </c>
      <c r="L2243" s="14">
        <v>28</v>
      </c>
      <c r="M2243" s="14">
        <f t="shared" si="3202"/>
        <v>1.467857142857143</v>
      </c>
      <c r="N2243" s="14">
        <v>92</v>
      </c>
      <c r="O2243" s="14" t="s">
        <v>34</v>
      </c>
      <c r="P2243" s="14"/>
      <c r="Q2243" s="15">
        <f>+K2243*N2243</f>
        <v>3781.2000000000003</v>
      </c>
      <c r="R2243" s="16">
        <v>43</v>
      </c>
      <c r="S2243" s="16">
        <f>+K2243*R2243</f>
        <v>1767.3</v>
      </c>
      <c r="T2243" s="16">
        <f>+Q2243-S2243</f>
        <v>2013.9000000000003</v>
      </c>
      <c r="U2243" s="16">
        <f t="shared" ref="U2243:U2244" si="3235">+T2243*1</f>
        <v>2013.9000000000003</v>
      </c>
      <c r="V2243" s="16">
        <f t="shared" ref="V2243:V2244" si="3236">+T2243-U2243</f>
        <v>0</v>
      </c>
      <c r="W2243" s="17">
        <f>+K2243*40</f>
        <v>1644</v>
      </c>
      <c r="X2243" s="17"/>
      <c r="Y2243" s="13" t="s">
        <v>64</v>
      </c>
      <c r="Z2243" s="13" t="s">
        <v>65</v>
      </c>
    </row>
    <row r="2244" spans="1:26" x14ac:dyDescent="0.25">
      <c r="A2244" s="11">
        <v>45351</v>
      </c>
      <c r="B2244" s="12" t="s">
        <v>5098</v>
      </c>
      <c r="C2244" s="12" t="s">
        <v>5099</v>
      </c>
      <c r="D2244" s="12" t="s">
        <v>62</v>
      </c>
      <c r="E2244" s="12" t="s">
        <v>29</v>
      </c>
      <c r="F2244" s="12"/>
      <c r="G2244" s="13" t="s">
        <v>63</v>
      </c>
      <c r="H2244" s="13" t="s">
        <v>31</v>
      </c>
      <c r="I2244" s="13" t="s">
        <v>40</v>
      </c>
      <c r="J2244" s="13" t="s">
        <v>41</v>
      </c>
      <c r="K2244" s="14">
        <v>41.32</v>
      </c>
      <c r="L2244" s="14">
        <v>28</v>
      </c>
      <c r="M2244" s="14">
        <f t="shared" si="3202"/>
        <v>1.4757142857142858</v>
      </c>
      <c r="N2244" s="14">
        <v>90</v>
      </c>
      <c r="O2244" s="14" t="s">
        <v>34</v>
      </c>
      <c r="P2244" s="14"/>
      <c r="Q2244" s="15">
        <f>+K2244*N2244</f>
        <v>3718.8</v>
      </c>
      <c r="R2244" s="16">
        <v>43</v>
      </c>
      <c r="S2244" s="16">
        <f>+K2244*R2244</f>
        <v>1776.76</v>
      </c>
      <c r="T2244" s="16">
        <f>+Q2244-S2244</f>
        <v>1942.0400000000002</v>
      </c>
      <c r="U2244" s="16">
        <f t="shared" si="3235"/>
        <v>1942.0400000000002</v>
      </c>
      <c r="V2244" s="16">
        <f t="shared" si="3236"/>
        <v>0</v>
      </c>
      <c r="W2244" s="17">
        <f>+K2244*40</f>
        <v>1652.8</v>
      </c>
      <c r="X2244" s="17"/>
      <c r="Y2244" s="13" t="s">
        <v>64</v>
      </c>
      <c r="Z2244" s="13" t="s">
        <v>65</v>
      </c>
    </row>
    <row r="2245" spans="1:26" x14ac:dyDescent="0.25">
      <c r="A2245" s="11">
        <v>45351</v>
      </c>
      <c r="B2245" s="12" t="s">
        <v>5100</v>
      </c>
      <c r="C2245" s="12" t="s">
        <v>5101</v>
      </c>
      <c r="D2245" s="12" t="s">
        <v>578</v>
      </c>
      <c r="E2245" s="12" t="s">
        <v>29</v>
      </c>
      <c r="F2245" s="12" t="s">
        <v>45</v>
      </c>
      <c r="G2245" s="13" t="s">
        <v>46</v>
      </c>
      <c r="H2245" s="13" t="s">
        <v>93</v>
      </c>
      <c r="I2245" s="13" t="s">
        <v>93</v>
      </c>
      <c r="J2245" s="13" t="s">
        <v>94</v>
      </c>
      <c r="K2245" s="14">
        <v>32.96</v>
      </c>
      <c r="L2245" s="14">
        <v>20</v>
      </c>
      <c r="M2245" s="14">
        <f t="shared" si="3202"/>
        <v>1.6480000000000001</v>
      </c>
      <c r="N2245" s="14">
        <v>15</v>
      </c>
      <c r="O2245" s="14" t="s">
        <v>34</v>
      </c>
      <c r="P2245" s="14"/>
      <c r="Q2245" s="15">
        <f t="shared" ref="Q2245" si="3237">+K2245*N2245</f>
        <v>494.40000000000003</v>
      </c>
      <c r="R2245" s="16">
        <v>0</v>
      </c>
      <c r="S2245" s="16">
        <f t="shared" ref="S2245" si="3238">+K2245*R2245</f>
        <v>0</v>
      </c>
      <c r="T2245" s="16">
        <f t="shared" ref="T2245" si="3239">+Q2245-S2245</f>
        <v>494.40000000000003</v>
      </c>
      <c r="U2245" s="16">
        <f>+T2245*0</f>
        <v>0</v>
      </c>
      <c r="V2245" s="16">
        <f>+T2245-U2245</f>
        <v>494.40000000000003</v>
      </c>
      <c r="W2245" s="16"/>
      <c r="X2245" s="17"/>
      <c r="Y2245" s="13"/>
      <c r="Z2245" s="13" t="s">
        <v>35</v>
      </c>
    </row>
    <row r="2246" spans="1:26" x14ac:dyDescent="0.25">
      <c r="A2246" s="11">
        <v>45351</v>
      </c>
      <c r="B2246" s="12" t="s">
        <v>5102</v>
      </c>
      <c r="C2246" s="12" t="s">
        <v>5103</v>
      </c>
      <c r="D2246" s="12" t="s">
        <v>394</v>
      </c>
      <c r="E2246" s="12" t="s">
        <v>29</v>
      </c>
      <c r="F2246" s="12">
        <v>6854</v>
      </c>
      <c r="G2246" s="13" t="s">
        <v>101</v>
      </c>
      <c r="H2246" s="13" t="s">
        <v>31</v>
      </c>
      <c r="I2246" s="13" t="s">
        <v>69</v>
      </c>
      <c r="J2246" s="13" t="s">
        <v>70</v>
      </c>
      <c r="K2246" s="14">
        <v>34.4</v>
      </c>
      <c r="L2246" s="14">
        <v>25</v>
      </c>
      <c r="M2246" s="14">
        <f t="shared" si="3202"/>
        <v>1.3759999999999999</v>
      </c>
      <c r="N2246" s="14">
        <v>46</v>
      </c>
      <c r="O2246" s="14" t="s">
        <v>34</v>
      </c>
      <c r="P2246" s="14"/>
      <c r="Q2246" s="15">
        <f>K2246*N2246</f>
        <v>1582.3999999999999</v>
      </c>
      <c r="R2246" s="16">
        <v>0</v>
      </c>
      <c r="S2246" s="16">
        <f>K2246*R2246</f>
        <v>0</v>
      </c>
      <c r="T2246" s="16">
        <f t="shared" ref="T2246" si="3240">Q2246-S2246</f>
        <v>1582.3999999999999</v>
      </c>
      <c r="U2246" s="16">
        <f t="shared" ref="U2246" si="3241">T2246*1</f>
        <v>1582.3999999999999</v>
      </c>
      <c r="V2246" s="16">
        <f t="shared" ref="V2246" si="3242">T2246-U2246</f>
        <v>0</v>
      </c>
      <c r="W2246" s="16"/>
      <c r="X2246" s="17"/>
      <c r="Y2246" s="13"/>
      <c r="Z2246" s="13" t="s">
        <v>35</v>
      </c>
    </row>
    <row r="2247" spans="1:26" x14ac:dyDescent="0.25">
      <c r="A2247" s="11">
        <v>45351</v>
      </c>
      <c r="B2247" s="12" t="s">
        <v>4354</v>
      </c>
      <c r="C2247" s="12" t="s">
        <v>5104</v>
      </c>
      <c r="D2247" s="12" t="s">
        <v>5105</v>
      </c>
      <c r="E2247" s="12" t="s">
        <v>29</v>
      </c>
      <c r="F2247" s="12">
        <v>2281</v>
      </c>
      <c r="G2247" s="13" t="s">
        <v>145</v>
      </c>
      <c r="H2247" s="13" t="s">
        <v>31</v>
      </c>
      <c r="I2247" s="13" t="s">
        <v>58</v>
      </c>
      <c r="J2247" s="13" t="s">
        <v>59</v>
      </c>
      <c r="K2247" s="14">
        <v>41.98</v>
      </c>
      <c r="L2247" s="14">
        <v>25</v>
      </c>
      <c r="M2247" s="14">
        <f t="shared" si="3202"/>
        <v>1.6791999999999998</v>
      </c>
      <c r="N2247" s="14">
        <v>43</v>
      </c>
      <c r="O2247" s="14" t="s">
        <v>34</v>
      </c>
      <c r="P2247" s="14"/>
      <c r="Q2247" s="16">
        <f>K2247*N2247</f>
        <v>1805.1399999999999</v>
      </c>
      <c r="R2247" s="16">
        <v>0</v>
      </c>
      <c r="S2247" s="16">
        <f t="shared" ref="S2247" si="3243">K2247*R2247</f>
        <v>0</v>
      </c>
      <c r="T2247" s="16">
        <f>Q2247-S2247</f>
        <v>1805.1399999999999</v>
      </c>
      <c r="U2247" s="16">
        <f>T2247*1</f>
        <v>1805.1399999999999</v>
      </c>
      <c r="V2247" s="16">
        <f>T2247-U2247</f>
        <v>0</v>
      </c>
      <c r="W2247" s="16"/>
      <c r="X2247" s="17"/>
      <c r="Y2247" s="13"/>
      <c r="Z2247" s="13" t="s">
        <v>35</v>
      </c>
    </row>
    <row r="2248" spans="1:26" x14ac:dyDescent="0.25">
      <c r="A2248" s="11">
        <v>45351</v>
      </c>
      <c r="B2248" s="12" t="s">
        <v>5106</v>
      </c>
      <c r="C2248" s="12" t="s">
        <v>5107</v>
      </c>
      <c r="D2248" s="12" t="s">
        <v>73</v>
      </c>
      <c r="E2248" s="12" t="s">
        <v>29</v>
      </c>
      <c r="F2248" s="12" t="s">
        <v>45</v>
      </c>
      <c r="G2248" s="13" t="s">
        <v>46</v>
      </c>
      <c r="H2248" s="13" t="s">
        <v>93</v>
      </c>
      <c r="I2248" s="13" t="s">
        <v>93</v>
      </c>
      <c r="J2248" s="13" t="s">
        <v>94</v>
      </c>
      <c r="K2248" s="14">
        <v>40.04</v>
      </c>
      <c r="L2248" s="14">
        <v>25</v>
      </c>
      <c r="M2248" s="14">
        <f t="shared" si="3202"/>
        <v>1.6015999999999999</v>
      </c>
      <c r="N2248" s="14">
        <v>15</v>
      </c>
      <c r="O2248" s="14" t="s">
        <v>34</v>
      </c>
      <c r="P2248" s="14"/>
      <c r="Q2248" s="15">
        <f t="shared" ref="Q2248:Q2250" si="3244">+K2248*N2248</f>
        <v>600.6</v>
      </c>
      <c r="R2248" s="16">
        <v>0</v>
      </c>
      <c r="S2248" s="16">
        <f t="shared" ref="S2248:S2250" si="3245">+K2248*R2248</f>
        <v>0</v>
      </c>
      <c r="T2248" s="16">
        <f t="shared" ref="T2248:T2250" si="3246">+Q2248-S2248</f>
        <v>600.6</v>
      </c>
      <c r="U2248" s="16">
        <f t="shared" ref="U2248:U2250" si="3247">+T2248*0</f>
        <v>0</v>
      </c>
      <c r="V2248" s="16">
        <f t="shared" ref="V2248:V2250" si="3248">+T2248-U2248</f>
        <v>600.6</v>
      </c>
      <c r="W2248" s="16"/>
      <c r="X2248" s="17"/>
      <c r="Y2248" s="13"/>
      <c r="Z2248" s="13" t="s">
        <v>35</v>
      </c>
    </row>
    <row r="2249" spans="1:26" x14ac:dyDescent="0.25">
      <c r="A2249" s="11">
        <v>45351</v>
      </c>
      <c r="B2249" s="12" t="s">
        <v>5108</v>
      </c>
      <c r="C2249" s="12" t="s">
        <v>5109</v>
      </c>
      <c r="D2249" s="12" t="s">
        <v>86</v>
      </c>
      <c r="E2249" s="12" t="s">
        <v>29</v>
      </c>
      <c r="F2249" s="12" t="s">
        <v>45</v>
      </c>
      <c r="G2249" s="13" t="s">
        <v>46</v>
      </c>
      <c r="H2249" s="13" t="s">
        <v>93</v>
      </c>
      <c r="I2249" s="13" t="s">
        <v>93</v>
      </c>
      <c r="J2249" s="13" t="s">
        <v>94</v>
      </c>
      <c r="K2249" s="14">
        <v>39.020000000000003</v>
      </c>
      <c r="L2249" s="14">
        <v>25</v>
      </c>
      <c r="M2249" s="14">
        <f t="shared" si="3202"/>
        <v>1.5608000000000002</v>
      </c>
      <c r="N2249" s="14">
        <v>15</v>
      </c>
      <c r="O2249" s="14" t="s">
        <v>34</v>
      </c>
      <c r="P2249" s="14"/>
      <c r="Q2249" s="15">
        <f t="shared" si="3244"/>
        <v>585.30000000000007</v>
      </c>
      <c r="R2249" s="16">
        <v>0</v>
      </c>
      <c r="S2249" s="16">
        <f t="shared" si="3245"/>
        <v>0</v>
      </c>
      <c r="T2249" s="16">
        <f t="shared" si="3246"/>
        <v>585.30000000000007</v>
      </c>
      <c r="U2249" s="16">
        <f t="shared" si="3247"/>
        <v>0</v>
      </c>
      <c r="V2249" s="16">
        <f t="shared" si="3248"/>
        <v>585.30000000000007</v>
      </c>
      <c r="W2249" s="16"/>
      <c r="X2249" s="17"/>
      <c r="Y2249" s="13"/>
      <c r="Z2249" s="13" t="s">
        <v>35</v>
      </c>
    </row>
    <row r="2250" spans="1:26" x14ac:dyDescent="0.25">
      <c r="A2250" s="11">
        <v>45351</v>
      </c>
      <c r="B2250" s="12" t="s">
        <v>5110</v>
      </c>
      <c r="C2250" s="12" t="s">
        <v>5111</v>
      </c>
      <c r="D2250" s="12" t="s">
        <v>5035</v>
      </c>
      <c r="E2250" s="12" t="s">
        <v>29</v>
      </c>
      <c r="F2250" s="12" t="s">
        <v>45</v>
      </c>
      <c r="G2250" s="13" t="s">
        <v>46</v>
      </c>
      <c r="H2250" s="13" t="s">
        <v>93</v>
      </c>
      <c r="I2250" s="13" t="s">
        <v>93</v>
      </c>
      <c r="J2250" s="13" t="s">
        <v>94</v>
      </c>
      <c r="K2250" s="14">
        <v>20.62</v>
      </c>
      <c r="L2250" s="14">
        <v>12</v>
      </c>
      <c r="M2250" s="14">
        <f t="shared" si="3202"/>
        <v>1.7183333333333335</v>
      </c>
      <c r="N2250" s="14">
        <v>15</v>
      </c>
      <c r="O2250" s="14" t="s">
        <v>34</v>
      </c>
      <c r="P2250" s="14"/>
      <c r="Q2250" s="15">
        <f t="shared" si="3244"/>
        <v>309.3</v>
      </c>
      <c r="R2250" s="16">
        <v>0</v>
      </c>
      <c r="S2250" s="16">
        <f t="shared" si="3245"/>
        <v>0</v>
      </c>
      <c r="T2250" s="16">
        <f t="shared" si="3246"/>
        <v>309.3</v>
      </c>
      <c r="U2250" s="16">
        <f t="shared" si="3247"/>
        <v>0</v>
      </c>
      <c r="V2250" s="16">
        <f t="shared" si="3248"/>
        <v>309.3</v>
      </c>
      <c r="W2250" s="16"/>
      <c r="X2250" s="17"/>
      <c r="Y2250" s="13"/>
      <c r="Z2250" s="13" t="s">
        <v>35</v>
      </c>
    </row>
    <row r="2251" spans="1:26" x14ac:dyDescent="0.25">
      <c r="A2251" s="11">
        <v>45351</v>
      </c>
      <c r="B2251" s="12" t="s">
        <v>3667</v>
      </c>
      <c r="C2251" s="12" t="s">
        <v>5112</v>
      </c>
      <c r="D2251" s="12" t="s">
        <v>5113</v>
      </c>
      <c r="E2251" s="12" t="s">
        <v>29</v>
      </c>
      <c r="F2251" s="12">
        <v>2282</v>
      </c>
      <c r="G2251" s="13" t="s">
        <v>145</v>
      </c>
      <c r="H2251" s="13" t="s">
        <v>31</v>
      </c>
      <c r="I2251" s="13" t="s">
        <v>58</v>
      </c>
      <c r="J2251" s="13" t="s">
        <v>59</v>
      </c>
      <c r="K2251" s="14">
        <v>43.64</v>
      </c>
      <c r="L2251" s="14">
        <v>25</v>
      </c>
      <c r="M2251" s="14">
        <f t="shared" si="3202"/>
        <v>1.7456</v>
      </c>
      <c r="N2251" s="14">
        <v>43</v>
      </c>
      <c r="O2251" s="14" t="s">
        <v>34</v>
      </c>
      <c r="P2251" s="14"/>
      <c r="Q2251" s="16">
        <f>K2251*N2251</f>
        <v>1876.52</v>
      </c>
      <c r="R2251" s="16">
        <v>0</v>
      </c>
      <c r="S2251" s="16">
        <f t="shared" ref="S2251" si="3249">K2251*R2251</f>
        <v>0</v>
      </c>
      <c r="T2251" s="16">
        <f>Q2251-S2251</f>
        <v>1876.52</v>
      </c>
      <c r="U2251" s="16">
        <f>T2251*1</f>
        <v>1876.52</v>
      </c>
      <c r="V2251" s="16">
        <f>T2251-U2251</f>
        <v>0</v>
      </c>
      <c r="W2251" s="16"/>
      <c r="X2251" s="17"/>
      <c r="Y2251" s="13"/>
      <c r="Z2251" s="13" t="s">
        <v>35</v>
      </c>
    </row>
    <row r="2252" spans="1:26" x14ac:dyDescent="0.25">
      <c r="A2252" s="11">
        <v>45351</v>
      </c>
      <c r="B2252" s="12" t="s">
        <v>3497</v>
      </c>
      <c r="C2252" s="12" t="s">
        <v>5114</v>
      </c>
      <c r="D2252" s="12" t="s">
        <v>353</v>
      </c>
      <c r="E2252" s="12" t="s">
        <v>29</v>
      </c>
      <c r="F2252" s="12">
        <v>650</v>
      </c>
      <c r="G2252" s="13" t="s">
        <v>101</v>
      </c>
      <c r="H2252" s="13" t="s">
        <v>31</v>
      </c>
      <c r="I2252" s="13" t="s">
        <v>40</v>
      </c>
      <c r="J2252" s="13" t="s">
        <v>41</v>
      </c>
      <c r="K2252" s="14">
        <v>32.26</v>
      </c>
      <c r="L2252" s="14">
        <v>25</v>
      </c>
      <c r="M2252" s="14">
        <f t="shared" si="3202"/>
        <v>1.2904</v>
      </c>
      <c r="N2252" s="14">
        <v>45</v>
      </c>
      <c r="O2252" s="14" t="s">
        <v>34</v>
      </c>
      <c r="P2252" s="14"/>
      <c r="Q2252" s="15">
        <f>K2252*N2252</f>
        <v>1451.6999999999998</v>
      </c>
      <c r="R2252" s="16">
        <v>0</v>
      </c>
      <c r="S2252" s="16">
        <f>K2252*R2252</f>
        <v>0</v>
      </c>
      <c r="T2252" s="16">
        <f>Q2252-S2252</f>
        <v>1451.6999999999998</v>
      </c>
      <c r="U2252" s="16">
        <f>T2252*1</f>
        <v>1451.6999999999998</v>
      </c>
      <c r="V2252" s="16">
        <f>T2252-U2252</f>
        <v>0</v>
      </c>
      <c r="W2252" s="17"/>
      <c r="X2252" s="17"/>
      <c r="Y2252" s="13"/>
      <c r="Z2252" s="13" t="s">
        <v>35</v>
      </c>
    </row>
    <row r="2253" spans="1:26" x14ac:dyDescent="0.25">
      <c r="A2253" s="11">
        <v>45351</v>
      </c>
      <c r="B2253" s="12" t="s">
        <v>5115</v>
      </c>
      <c r="C2253" s="12" t="s">
        <v>5116</v>
      </c>
      <c r="D2253" s="12" t="s">
        <v>110</v>
      </c>
      <c r="E2253" s="12" t="s">
        <v>111</v>
      </c>
      <c r="F2253" s="12" t="s">
        <v>45</v>
      </c>
      <c r="G2253" s="13" t="s">
        <v>46</v>
      </c>
      <c r="H2253" s="13" t="s">
        <v>31</v>
      </c>
      <c r="I2253" s="13" t="s">
        <v>58</v>
      </c>
      <c r="J2253" s="13" t="s">
        <v>59</v>
      </c>
      <c r="K2253" s="14">
        <v>10.18</v>
      </c>
      <c r="L2253" s="14">
        <v>6</v>
      </c>
      <c r="M2253" s="14">
        <f t="shared" si="3202"/>
        <v>1.6966666666666665</v>
      </c>
      <c r="N2253" s="14">
        <v>45</v>
      </c>
      <c r="O2253" s="14" t="s">
        <v>34</v>
      </c>
      <c r="P2253" s="14">
        <v>15</v>
      </c>
      <c r="Q2253" s="16">
        <f>(+K2253*N2253)-P2253</f>
        <v>443.09999999999997</v>
      </c>
      <c r="R2253" s="16">
        <v>0</v>
      </c>
      <c r="S2253" s="16">
        <f t="shared" ref="S2253" si="3250">+K2253*R2253</f>
        <v>0</v>
      </c>
      <c r="T2253" s="16">
        <f>+Q2253-S2253</f>
        <v>443.09999999999997</v>
      </c>
      <c r="U2253" s="16">
        <f t="shared" ref="U2253" si="3251">+T2253*0</f>
        <v>0</v>
      </c>
      <c r="V2253" s="16">
        <f t="shared" ref="V2253" si="3252">T2253-U2253</f>
        <v>443.09999999999997</v>
      </c>
      <c r="W2253" s="16"/>
      <c r="X2253" s="17"/>
      <c r="Y2253" s="13"/>
      <c r="Z2253" s="13" t="s">
        <v>35</v>
      </c>
    </row>
    <row r="2254" spans="1:26" x14ac:dyDescent="0.25">
      <c r="A2254" s="11">
        <v>45351</v>
      </c>
      <c r="B2254" s="12" t="s">
        <v>5117</v>
      </c>
      <c r="C2254" s="12" t="s">
        <v>5118</v>
      </c>
      <c r="D2254" s="12" t="s">
        <v>868</v>
      </c>
      <c r="E2254" s="12" t="s">
        <v>29</v>
      </c>
      <c r="F2254" s="12">
        <v>6697</v>
      </c>
      <c r="G2254" s="13" t="s">
        <v>101</v>
      </c>
      <c r="H2254" s="13" t="s">
        <v>31</v>
      </c>
      <c r="I2254" s="13" t="s">
        <v>58</v>
      </c>
      <c r="J2254" s="13" t="s">
        <v>59</v>
      </c>
      <c r="K2254" s="14">
        <v>37.18</v>
      </c>
      <c r="L2254" s="14">
        <v>25</v>
      </c>
      <c r="M2254" s="14">
        <f t="shared" si="3202"/>
        <v>1.4872000000000001</v>
      </c>
      <c r="N2254" s="14">
        <v>42</v>
      </c>
      <c r="O2254" s="14" t="s">
        <v>34</v>
      </c>
      <c r="P2254" s="14"/>
      <c r="Q2254" s="15">
        <f>K2254*N2254</f>
        <v>1561.56</v>
      </c>
      <c r="R2254" s="16">
        <v>0</v>
      </c>
      <c r="S2254" s="16">
        <f>K2254*R2254</f>
        <v>0</v>
      </c>
      <c r="T2254" s="16">
        <f>Q2254-S2254</f>
        <v>1561.56</v>
      </c>
      <c r="U2254" s="16">
        <f>T2254*1</f>
        <v>1561.56</v>
      </c>
      <c r="V2254" s="16">
        <f>T2254-U2254</f>
        <v>0</v>
      </c>
      <c r="W2254" s="17"/>
      <c r="X2254" s="17"/>
      <c r="Y2254" s="13"/>
      <c r="Z2254" s="13" t="s">
        <v>35</v>
      </c>
    </row>
    <row r="2255" spans="1:26" x14ac:dyDescent="0.25">
      <c r="A2255" s="11">
        <v>45351</v>
      </c>
      <c r="B2255" s="12" t="s">
        <v>5119</v>
      </c>
      <c r="C2255" s="12" t="s">
        <v>5120</v>
      </c>
      <c r="D2255" s="12" t="s">
        <v>100</v>
      </c>
      <c r="E2255" s="12" t="s">
        <v>29</v>
      </c>
      <c r="F2255" s="12">
        <v>736</v>
      </c>
      <c r="G2255" s="13" t="s">
        <v>101</v>
      </c>
      <c r="H2255" s="13" t="s">
        <v>31</v>
      </c>
      <c r="I2255" s="13" t="s">
        <v>69</v>
      </c>
      <c r="J2255" s="13" t="s">
        <v>70</v>
      </c>
      <c r="K2255" s="14">
        <v>34.06</v>
      </c>
      <c r="L2255" s="14">
        <v>25</v>
      </c>
      <c r="M2255" s="14">
        <f t="shared" si="3202"/>
        <v>1.3624000000000001</v>
      </c>
      <c r="N2255" s="14">
        <v>46</v>
      </c>
      <c r="O2255" s="14" t="s">
        <v>34</v>
      </c>
      <c r="P2255" s="14"/>
      <c r="Q2255" s="15">
        <f>K2255*N2255</f>
        <v>1566.7600000000002</v>
      </c>
      <c r="R2255" s="16">
        <v>0</v>
      </c>
      <c r="S2255" s="16">
        <f>K2255*R2255</f>
        <v>0</v>
      </c>
      <c r="T2255" s="16">
        <f t="shared" ref="T2255" si="3253">Q2255-S2255</f>
        <v>1566.7600000000002</v>
      </c>
      <c r="U2255" s="16">
        <f t="shared" ref="U2255" si="3254">T2255*1</f>
        <v>1566.7600000000002</v>
      </c>
      <c r="V2255" s="16">
        <f t="shared" ref="V2255" si="3255">T2255-U2255</f>
        <v>0</v>
      </c>
      <c r="W2255" s="16"/>
      <c r="X2255" s="17"/>
      <c r="Y2255" s="13"/>
      <c r="Z2255" s="13" t="s">
        <v>35</v>
      </c>
    </row>
    <row r="2256" spans="1:26" x14ac:dyDescent="0.25">
      <c r="A2256" s="11">
        <v>45351</v>
      </c>
      <c r="B2256" s="12" t="s">
        <v>5121</v>
      </c>
      <c r="C2256" s="12" t="s">
        <v>5122</v>
      </c>
      <c r="D2256" s="12" t="s">
        <v>126</v>
      </c>
      <c r="E2256" s="12" t="s">
        <v>29</v>
      </c>
      <c r="F2256" s="12" t="s">
        <v>45</v>
      </c>
      <c r="G2256" s="13" t="s">
        <v>46</v>
      </c>
      <c r="H2256" s="13" t="s">
        <v>93</v>
      </c>
      <c r="I2256" s="13" t="s">
        <v>93</v>
      </c>
      <c r="J2256" s="13" t="s">
        <v>94</v>
      </c>
      <c r="K2256" s="14">
        <v>37.96</v>
      </c>
      <c r="L2256" s="14">
        <v>25</v>
      </c>
      <c r="M2256" s="14">
        <f t="shared" si="3202"/>
        <v>1.5184</v>
      </c>
      <c r="N2256" s="14">
        <v>15</v>
      </c>
      <c r="O2256" s="14" t="s">
        <v>34</v>
      </c>
      <c r="P2256" s="14"/>
      <c r="Q2256" s="15">
        <f t="shared" ref="Q2256:Q2258" si="3256">+K2256*N2256</f>
        <v>569.4</v>
      </c>
      <c r="R2256" s="16">
        <v>0</v>
      </c>
      <c r="S2256" s="16">
        <f t="shared" ref="S2256:S2258" si="3257">+K2256*R2256</f>
        <v>0</v>
      </c>
      <c r="T2256" s="16">
        <f t="shared" ref="T2256:T2258" si="3258">+Q2256-S2256</f>
        <v>569.4</v>
      </c>
      <c r="U2256" s="16">
        <f t="shared" ref="U2256:U2257" si="3259">+T2256*0</f>
        <v>0</v>
      </c>
      <c r="V2256" s="16">
        <f t="shared" ref="V2256:V2257" si="3260">+T2256-U2256</f>
        <v>569.4</v>
      </c>
      <c r="W2256" s="16"/>
      <c r="X2256" s="17"/>
      <c r="Y2256" s="13"/>
      <c r="Z2256" s="13" t="s">
        <v>35</v>
      </c>
    </row>
    <row r="2257" spans="1:26" x14ac:dyDescent="0.25">
      <c r="A2257" s="11">
        <v>45351</v>
      </c>
      <c r="B2257" s="12" t="s">
        <v>5123</v>
      </c>
      <c r="C2257" s="12" t="s">
        <v>5124</v>
      </c>
      <c r="D2257" s="12" t="s">
        <v>92</v>
      </c>
      <c r="E2257" s="12" t="s">
        <v>29</v>
      </c>
      <c r="F2257" s="12" t="s">
        <v>45</v>
      </c>
      <c r="G2257" s="13" t="s">
        <v>46</v>
      </c>
      <c r="H2257" s="13" t="s">
        <v>93</v>
      </c>
      <c r="I2257" s="13" t="s">
        <v>93</v>
      </c>
      <c r="J2257" s="13" t="s">
        <v>94</v>
      </c>
      <c r="K2257" s="14">
        <v>35.78</v>
      </c>
      <c r="L2257" s="14">
        <v>25</v>
      </c>
      <c r="M2257" s="14">
        <f t="shared" si="3202"/>
        <v>1.4312</v>
      </c>
      <c r="N2257" s="14">
        <v>15</v>
      </c>
      <c r="O2257" s="14" t="s">
        <v>34</v>
      </c>
      <c r="P2257" s="14"/>
      <c r="Q2257" s="15">
        <f t="shared" si="3256"/>
        <v>536.70000000000005</v>
      </c>
      <c r="R2257" s="16">
        <v>0</v>
      </c>
      <c r="S2257" s="16">
        <f t="shared" si="3257"/>
        <v>0</v>
      </c>
      <c r="T2257" s="16">
        <f t="shared" si="3258"/>
        <v>536.70000000000005</v>
      </c>
      <c r="U2257" s="16">
        <f t="shared" si="3259"/>
        <v>0</v>
      </c>
      <c r="V2257" s="16">
        <f t="shared" si="3260"/>
        <v>536.70000000000005</v>
      </c>
      <c r="W2257" s="16"/>
      <c r="X2257" s="17"/>
      <c r="Y2257" s="13"/>
      <c r="Z2257" s="13" t="s">
        <v>35</v>
      </c>
    </row>
    <row r="2258" spans="1:26" x14ac:dyDescent="0.25">
      <c r="A2258" s="11">
        <v>45351</v>
      </c>
      <c r="B2258" s="12" t="s">
        <v>5125</v>
      </c>
      <c r="C2258" s="12" t="s">
        <v>5126</v>
      </c>
      <c r="D2258" s="12" t="s">
        <v>462</v>
      </c>
      <c r="E2258" s="12" t="s">
        <v>29</v>
      </c>
      <c r="F2258" s="12" t="s">
        <v>45</v>
      </c>
      <c r="G2258" s="13" t="s">
        <v>46</v>
      </c>
      <c r="H2258" s="13" t="s">
        <v>47</v>
      </c>
      <c r="I2258" s="13" t="s">
        <v>48</v>
      </c>
      <c r="J2258" s="13" t="s">
        <v>49</v>
      </c>
      <c r="K2258" s="14">
        <v>19.82</v>
      </c>
      <c r="L2258" s="14">
        <v>11</v>
      </c>
      <c r="M2258" s="14">
        <f t="shared" si="3202"/>
        <v>1.8018181818181818</v>
      </c>
      <c r="N2258" s="14">
        <v>34</v>
      </c>
      <c r="O2258" s="14" t="s">
        <v>34</v>
      </c>
      <c r="P2258" s="14"/>
      <c r="Q2258" s="15">
        <f t="shared" si="3256"/>
        <v>673.88</v>
      </c>
      <c r="R2258" s="16">
        <v>0</v>
      </c>
      <c r="S2258" s="16">
        <f t="shared" si="3257"/>
        <v>0</v>
      </c>
      <c r="T2258" s="16">
        <f t="shared" si="3258"/>
        <v>673.88</v>
      </c>
      <c r="U2258" s="16">
        <f>+T2258*0</f>
        <v>0</v>
      </c>
      <c r="V2258" s="16">
        <f>+T2258-U2258</f>
        <v>673.88</v>
      </c>
      <c r="W2258" s="16"/>
      <c r="X2258" s="17"/>
      <c r="Y2258" s="13"/>
      <c r="Z2258" s="13" t="s">
        <v>35</v>
      </c>
    </row>
    <row r="2259" spans="1:26" x14ac:dyDescent="0.25">
      <c r="A2259" s="11">
        <v>45351</v>
      </c>
      <c r="B2259" s="12" t="s">
        <v>5127</v>
      </c>
      <c r="C2259" s="12" t="s">
        <v>5128</v>
      </c>
      <c r="D2259" s="12" t="s">
        <v>144</v>
      </c>
      <c r="E2259" s="12" t="s">
        <v>29</v>
      </c>
      <c r="F2259" s="12">
        <v>2283</v>
      </c>
      <c r="G2259" s="13" t="s">
        <v>145</v>
      </c>
      <c r="H2259" s="13" t="s">
        <v>31</v>
      </c>
      <c r="I2259" s="13" t="s">
        <v>40</v>
      </c>
      <c r="J2259" s="13" t="s">
        <v>41</v>
      </c>
      <c r="K2259" s="14">
        <v>37.5</v>
      </c>
      <c r="L2259" s="14">
        <v>25</v>
      </c>
      <c r="M2259" s="14">
        <f t="shared" si="3202"/>
        <v>1.5</v>
      </c>
      <c r="N2259" s="14">
        <v>46</v>
      </c>
      <c r="O2259" s="14" t="s">
        <v>34</v>
      </c>
      <c r="P2259" s="14"/>
      <c r="Q2259" s="16">
        <f>K2259*N2259</f>
        <v>1725</v>
      </c>
      <c r="R2259" s="16">
        <v>0</v>
      </c>
      <c r="S2259" s="16">
        <f t="shared" ref="S2259" si="3261">K2259*R2259</f>
        <v>0</v>
      </c>
      <c r="T2259" s="16">
        <f>Q2259-S2259</f>
        <v>1725</v>
      </c>
      <c r="U2259" s="16">
        <f>T2259*1</f>
        <v>1725</v>
      </c>
      <c r="V2259" s="16">
        <f>T2259-U2259</f>
        <v>0</v>
      </c>
      <c r="W2259" s="16"/>
      <c r="X2259" s="17"/>
      <c r="Y2259" s="13"/>
      <c r="Z2259" s="13" t="s">
        <v>35</v>
      </c>
    </row>
    <row r="2260" spans="1:26" x14ac:dyDescent="0.25">
      <c r="A2260" s="11">
        <v>45351</v>
      </c>
      <c r="B2260" s="12" t="s">
        <v>5129</v>
      </c>
      <c r="C2260" s="12" t="s">
        <v>5130</v>
      </c>
      <c r="D2260" s="12" t="s">
        <v>3358</v>
      </c>
      <c r="E2260" s="12" t="s">
        <v>29</v>
      </c>
      <c r="F2260" s="12">
        <v>6521</v>
      </c>
      <c r="G2260" s="13" t="s">
        <v>101</v>
      </c>
      <c r="H2260" s="13" t="s">
        <v>31</v>
      </c>
      <c r="I2260" s="13" t="s">
        <v>40</v>
      </c>
      <c r="J2260" s="13" t="s">
        <v>41</v>
      </c>
      <c r="K2260" s="14">
        <v>33.9</v>
      </c>
      <c r="L2260" s="14">
        <v>25</v>
      </c>
      <c r="M2260" s="14">
        <f t="shared" si="3202"/>
        <v>1.3559999999999999</v>
      </c>
      <c r="N2260" s="14">
        <v>45</v>
      </c>
      <c r="O2260" s="14" t="s">
        <v>34</v>
      </c>
      <c r="P2260" s="14"/>
      <c r="Q2260" s="15">
        <f>K2260*N2260</f>
        <v>1525.5</v>
      </c>
      <c r="R2260" s="16">
        <v>0</v>
      </c>
      <c r="S2260" s="16">
        <f>K2260*R2260</f>
        <v>0</v>
      </c>
      <c r="T2260" s="16">
        <f>Q2260-S2260</f>
        <v>1525.5</v>
      </c>
      <c r="U2260" s="16">
        <f>T2260*1</f>
        <v>1525.5</v>
      </c>
      <c r="V2260" s="16">
        <f>T2260-U2260</f>
        <v>0</v>
      </c>
      <c r="W2260" s="16"/>
      <c r="X2260" s="17"/>
      <c r="Y2260" s="13"/>
      <c r="Z2260" s="13" t="s">
        <v>35</v>
      </c>
    </row>
    <row r="2261" spans="1:26" x14ac:dyDescent="0.25">
      <c r="A2261" s="11">
        <v>45351</v>
      </c>
      <c r="B2261" s="12" t="s">
        <v>5131</v>
      </c>
      <c r="C2261" s="12" t="s">
        <v>5132</v>
      </c>
      <c r="D2261" s="12" t="s">
        <v>52</v>
      </c>
      <c r="E2261" s="12" t="s">
        <v>29</v>
      </c>
      <c r="F2261" s="12" t="s">
        <v>45</v>
      </c>
      <c r="G2261" s="13" t="s">
        <v>46</v>
      </c>
      <c r="H2261" s="13" t="s">
        <v>93</v>
      </c>
      <c r="I2261" s="13" t="s">
        <v>93</v>
      </c>
      <c r="J2261" s="13" t="s">
        <v>94</v>
      </c>
      <c r="K2261" s="14">
        <v>39.18</v>
      </c>
      <c r="L2261" s="14">
        <v>25</v>
      </c>
      <c r="M2261" s="14">
        <f t="shared" si="3202"/>
        <v>1.5671999999999999</v>
      </c>
      <c r="N2261" s="14">
        <v>15</v>
      </c>
      <c r="O2261" s="14" t="s">
        <v>34</v>
      </c>
      <c r="P2261" s="14"/>
      <c r="Q2261" s="15">
        <f t="shared" ref="Q2261:Q2262" si="3262">+K2261*N2261</f>
        <v>587.70000000000005</v>
      </c>
      <c r="R2261" s="16">
        <v>0</v>
      </c>
      <c r="S2261" s="16">
        <f t="shared" ref="S2261:S2262" si="3263">+K2261*R2261</f>
        <v>0</v>
      </c>
      <c r="T2261" s="16">
        <f t="shared" ref="T2261:T2262" si="3264">+Q2261-S2261</f>
        <v>587.70000000000005</v>
      </c>
      <c r="U2261" s="16">
        <f>+T2261*0</f>
        <v>0</v>
      </c>
      <c r="V2261" s="16">
        <f>+T2261-U2261</f>
        <v>587.70000000000005</v>
      </c>
      <c r="W2261" s="16"/>
      <c r="X2261" s="17"/>
      <c r="Y2261" s="13"/>
      <c r="Z2261" s="13" t="s">
        <v>35</v>
      </c>
    </row>
    <row r="2262" spans="1:26" x14ac:dyDescent="0.25">
      <c r="A2262" s="11">
        <v>45351</v>
      </c>
      <c r="B2262" s="12" t="s">
        <v>5133</v>
      </c>
      <c r="C2262" s="12" t="s">
        <v>5134</v>
      </c>
      <c r="D2262" s="12" t="s">
        <v>110</v>
      </c>
      <c r="E2262" s="12" t="s">
        <v>29</v>
      </c>
      <c r="F2262" s="12" t="s">
        <v>45</v>
      </c>
      <c r="G2262" s="13" t="s">
        <v>46</v>
      </c>
      <c r="H2262" s="13" t="s">
        <v>31</v>
      </c>
      <c r="I2262" s="13" t="s">
        <v>40</v>
      </c>
      <c r="J2262" s="13" t="s">
        <v>41</v>
      </c>
      <c r="K2262" s="14">
        <v>8.9</v>
      </c>
      <c r="L2262" s="14">
        <v>6</v>
      </c>
      <c r="M2262" s="14">
        <f t="shared" si="3202"/>
        <v>1.4833333333333334</v>
      </c>
      <c r="N2262" s="14">
        <v>46</v>
      </c>
      <c r="O2262" s="14" t="s">
        <v>34</v>
      </c>
      <c r="P2262" s="14"/>
      <c r="Q2262" s="15">
        <f t="shared" si="3262"/>
        <v>409.40000000000003</v>
      </c>
      <c r="R2262" s="16">
        <v>0</v>
      </c>
      <c r="S2262" s="16">
        <f t="shared" si="3263"/>
        <v>0</v>
      </c>
      <c r="T2262" s="16">
        <f t="shared" si="3264"/>
        <v>409.40000000000003</v>
      </c>
      <c r="U2262" s="16">
        <f t="shared" ref="U2262" si="3265">+T2262*0</f>
        <v>0</v>
      </c>
      <c r="V2262" s="16">
        <f>+T2262-U2262</f>
        <v>409.40000000000003</v>
      </c>
      <c r="W2262" s="16"/>
      <c r="X2262" s="17"/>
      <c r="Y2262" s="13"/>
      <c r="Z2262" s="13" t="s">
        <v>35</v>
      </c>
    </row>
    <row r="2263" spans="1:26" x14ac:dyDescent="0.25">
      <c r="A2263" s="11">
        <v>45351</v>
      </c>
      <c r="B2263" s="12" t="s">
        <v>5135</v>
      </c>
      <c r="C2263" s="12" t="s">
        <v>5136</v>
      </c>
      <c r="D2263" s="12" t="s">
        <v>303</v>
      </c>
      <c r="E2263" s="12" t="s">
        <v>29</v>
      </c>
      <c r="F2263" s="12">
        <v>2284</v>
      </c>
      <c r="G2263" s="13" t="s">
        <v>145</v>
      </c>
      <c r="H2263" s="13" t="s">
        <v>31</v>
      </c>
      <c r="I2263" s="13" t="s">
        <v>69</v>
      </c>
      <c r="J2263" s="13" t="s">
        <v>70</v>
      </c>
      <c r="K2263" s="14">
        <v>37.880000000000003</v>
      </c>
      <c r="L2263" s="14">
        <v>25</v>
      </c>
      <c r="M2263" s="14">
        <f t="shared" si="3202"/>
        <v>1.5152000000000001</v>
      </c>
      <c r="N2263" s="14">
        <v>48</v>
      </c>
      <c r="O2263" s="14" t="s">
        <v>34</v>
      </c>
      <c r="P2263" s="14"/>
      <c r="Q2263" s="16">
        <f>K2263*N2263</f>
        <v>1818.2400000000002</v>
      </c>
      <c r="R2263" s="16">
        <v>0</v>
      </c>
      <c r="S2263" s="16">
        <f t="shared" ref="S2263" si="3266">K2263*R2263</f>
        <v>0</v>
      </c>
      <c r="T2263" s="16">
        <f>Q2263-S2263</f>
        <v>1818.2400000000002</v>
      </c>
      <c r="U2263" s="16">
        <f>T2263*1</f>
        <v>1818.2400000000002</v>
      </c>
      <c r="V2263" s="16">
        <f>T2263-U2263</f>
        <v>0</v>
      </c>
      <c r="W2263" s="17"/>
      <c r="X2263" s="17"/>
      <c r="Y2263" s="13"/>
      <c r="Z2263" s="13" t="s">
        <v>35</v>
      </c>
    </row>
    <row r="2264" spans="1:26" x14ac:dyDescent="0.25">
      <c r="A2264" s="11">
        <v>45351</v>
      </c>
      <c r="B2264" s="12" t="s">
        <v>5137</v>
      </c>
      <c r="C2264" s="12" t="s">
        <v>5138</v>
      </c>
      <c r="D2264" s="12" t="s">
        <v>526</v>
      </c>
      <c r="E2264" s="12" t="s">
        <v>29</v>
      </c>
      <c r="F2264" s="12">
        <v>3706</v>
      </c>
      <c r="G2264" s="13" t="s">
        <v>101</v>
      </c>
      <c r="H2264" s="13" t="s">
        <v>31</v>
      </c>
      <c r="I2264" s="13" t="s">
        <v>58</v>
      </c>
      <c r="J2264" s="13" t="s">
        <v>59</v>
      </c>
      <c r="K2264" s="14">
        <v>32.880000000000003</v>
      </c>
      <c r="L2264" s="14">
        <v>25</v>
      </c>
      <c r="M2264" s="14">
        <f t="shared" si="3202"/>
        <v>1.3152000000000001</v>
      </c>
      <c r="N2264" s="14">
        <v>42</v>
      </c>
      <c r="O2264" s="14" t="s">
        <v>34</v>
      </c>
      <c r="P2264" s="14"/>
      <c r="Q2264" s="15">
        <f>K2264*N2264</f>
        <v>1380.96</v>
      </c>
      <c r="R2264" s="16">
        <v>0</v>
      </c>
      <c r="S2264" s="16">
        <f>K2264*R2264</f>
        <v>0</v>
      </c>
      <c r="T2264" s="16">
        <f>Q2264-S2264</f>
        <v>1380.96</v>
      </c>
      <c r="U2264" s="16">
        <f>T2264*1</f>
        <v>1380.96</v>
      </c>
      <c r="V2264" s="16">
        <f>T2264-U2264</f>
        <v>0</v>
      </c>
      <c r="W2264" s="17"/>
      <c r="X2264" s="17"/>
      <c r="Y2264" s="13"/>
      <c r="Z2264" s="13" t="s">
        <v>35</v>
      </c>
    </row>
    <row r="2265" spans="1:26" x14ac:dyDescent="0.25">
      <c r="A2265" s="11">
        <v>45351</v>
      </c>
      <c r="B2265" s="12" t="s">
        <v>5139</v>
      </c>
      <c r="C2265" s="12" t="s">
        <v>5140</v>
      </c>
      <c r="D2265" s="12" t="s">
        <v>76</v>
      </c>
      <c r="E2265" s="12" t="s">
        <v>29</v>
      </c>
      <c r="F2265" s="12">
        <v>573</v>
      </c>
      <c r="G2265" s="13" t="s">
        <v>64</v>
      </c>
      <c r="H2265" s="13" t="s">
        <v>31</v>
      </c>
      <c r="I2265" s="13" t="s">
        <v>58</v>
      </c>
      <c r="J2265" s="13" t="s">
        <v>59</v>
      </c>
      <c r="K2265" s="14">
        <v>44.34</v>
      </c>
      <c r="L2265" s="14">
        <v>25</v>
      </c>
      <c r="M2265" s="14">
        <f t="shared" si="3202"/>
        <v>1.7736000000000001</v>
      </c>
      <c r="N2265" s="14" t="s">
        <v>34</v>
      </c>
      <c r="O2265" s="14">
        <v>68</v>
      </c>
      <c r="P2265" s="14"/>
      <c r="Q2265" s="15">
        <f>L2265*O2265</f>
        <v>1700</v>
      </c>
      <c r="R2265" s="16">
        <v>0</v>
      </c>
      <c r="S2265" s="16">
        <f>L2265*R2265</f>
        <v>0</v>
      </c>
      <c r="T2265" s="16">
        <f>Q2265-S2265</f>
        <v>1700</v>
      </c>
      <c r="U2265" s="16">
        <f>T2265*0</f>
        <v>0</v>
      </c>
      <c r="V2265" s="16">
        <f>T2265-U2265</f>
        <v>1700</v>
      </c>
      <c r="W2265" s="17"/>
      <c r="X2265" s="17"/>
      <c r="Y2265" s="13"/>
      <c r="Z2265" s="13" t="s">
        <v>35</v>
      </c>
    </row>
    <row r="2266" spans="1:26" x14ac:dyDescent="0.25">
      <c r="A2266" s="11">
        <v>45351</v>
      </c>
      <c r="B2266" s="12" t="s">
        <v>5141</v>
      </c>
      <c r="C2266" s="12" t="s">
        <v>5142</v>
      </c>
      <c r="D2266" s="12" t="s">
        <v>68</v>
      </c>
      <c r="E2266" s="12" t="s">
        <v>29</v>
      </c>
      <c r="F2266" s="12">
        <v>554</v>
      </c>
      <c r="G2266" s="13" t="s">
        <v>64</v>
      </c>
      <c r="H2266" s="13" t="s">
        <v>31</v>
      </c>
      <c r="I2266" s="13" t="s">
        <v>40</v>
      </c>
      <c r="J2266" s="13" t="s">
        <v>41</v>
      </c>
      <c r="K2266" s="14">
        <v>37.979999999999997</v>
      </c>
      <c r="L2266" s="14">
        <v>25</v>
      </c>
      <c r="M2266" s="14">
        <f t="shared" si="3202"/>
        <v>1.5191999999999999</v>
      </c>
      <c r="N2266" s="14" t="s">
        <v>34</v>
      </c>
      <c r="O2266" s="14">
        <v>70</v>
      </c>
      <c r="P2266" s="14"/>
      <c r="Q2266" s="15">
        <f>L2266*O2266</f>
        <v>1750</v>
      </c>
      <c r="R2266" s="16">
        <v>0</v>
      </c>
      <c r="S2266" s="16">
        <f>L2266*R2266</f>
        <v>0</v>
      </c>
      <c r="T2266" s="16">
        <f>Q2266-S2266</f>
        <v>1750</v>
      </c>
      <c r="U2266" s="16">
        <f>T2266*0</f>
        <v>0</v>
      </c>
      <c r="V2266" s="16">
        <f>T2266-U2266</f>
        <v>1750</v>
      </c>
      <c r="W2266" s="16"/>
      <c r="X2266" s="17"/>
      <c r="Y2266" s="13"/>
      <c r="Z2266" s="13" t="s">
        <v>35</v>
      </c>
    </row>
    <row r="2267" spans="1:26" x14ac:dyDescent="0.25">
      <c r="A2267" s="11">
        <v>45351</v>
      </c>
      <c r="B2267" s="12" t="s">
        <v>5143</v>
      </c>
      <c r="C2267" s="12" t="s">
        <v>5144</v>
      </c>
      <c r="D2267" s="12" t="s">
        <v>462</v>
      </c>
      <c r="E2267" s="12" t="s">
        <v>29</v>
      </c>
      <c r="F2267" s="12" t="s">
        <v>45</v>
      </c>
      <c r="G2267" s="13" t="s">
        <v>46</v>
      </c>
      <c r="H2267" s="13" t="s">
        <v>47</v>
      </c>
      <c r="I2267" s="13" t="s">
        <v>48</v>
      </c>
      <c r="J2267" s="13" t="s">
        <v>49</v>
      </c>
      <c r="K2267" s="14">
        <v>17.18</v>
      </c>
      <c r="L2267" s="14">
        <v>11</v>
      </c>
      <c r="M2267" s="14">
        <f t="shared" si="3202"/>
        <v>1.5618181818181818</v>
      </c>
      <c r="N2267" s="14">
        <v>34</v>
      </c>
      <c r="O2267" s="14" t="s">
        <v>34</v>
      </c>
      <c r="P2267" s="14"/>
      <c r="Q2267" s="15">
        <f t="shared" ref="Q2267" si="3267">+K2267*N2267</f>
        <v>584.12</v>
      </c>
      <c r="R2267" s="16">
        <v>0</v>
      </c>
      <c r="S2267" s="16">
        <f t="shared" ref="S2267" si="3268">+K2267*R2267</f>
        <v>0</v>
      </c>
      <c r="T2267" s="16">
        <f t="shared" ref="T2267" si="3269">+Q2267-S2267</f>
        <v>584.12</v>
      </c>
      <c r="U2267" s="16">
        <f>+T2267*0</f>
        <v>0</v>
      </c>
      <c r="V2267" s="16">
        <f>+T2267-U2267</f>
        <v>584.12</v>
      </c>
      <c r="W2267" s="17"/>
      <c r="X2267" s="17"/>
      <c r="Y2267" s="13"/>
      <c r="Z2267" s="13" t="s">
        <v>35</v>
      </c>
    </row>
    <row r="2268" spans="1:26" x14ac:dyDescent="0.25">
      <c r="A2268" s="11">
        <v>45351</v>
      </c>
      <c r="B2268" s="12" t="s">
        <v>5145</v>
      </c>
      <c r="C2268" s="12" t="s">
        <v>5146</v>
      </c>
      <c r="D2268" s="12" t="s">
        <v>394</v>
      </c>
      <c r="E2268" s="12" t="s">
        <v>29</v>
      </c>
      <c r="F2268" s="12">
        <v>6855</v>
      </c>
      <c r="G2268" s="13" t="s">
        <v>101</v>
      </c>
      <c r="H2268" s="13" t="s">
        <v>31</v>
      </c>
      <c r="I2268" s="13" t="s">
        <v>40</v>
      </c>
      <c r="J2268" s="13" t="s">
        <v>41</v>
      </c>
      <c r="K2268" s="14">
        <v>36.020000000000003</v>
      </c>
      <c r="L2268" s="14">
        <v>25</v>
      </c>
      <c r="M2268" s="14">
        <f t="shared" si="3202"/>
        <v>1.4408000000000001</v>
      </c>
      <c r="N2268" s="14">
        <v>45</v>
      </c>
      <c r="O2268" s="14" t="s">
        <v>34</v>
      </c>
      <c r="P2268" s="14"/>
      <c r="Q2268" s="15">
        <f>K2268*N2268</f>
        <v>1620.9</v>
      </c>
      <c r="R2268" s="16">
        <v>0</v>
      </c>
      <c r="S2268" s="16">
        <f>K2268*R2268</f>
        <v>0</v>
      </c>
      <c r="T2268" s="16">
        <f>Q2268-S2268</f>
        <v>1620.9</v>
      </c>
      <c r="U2268" s="16">
        <f>T2268*1</f>
        <v>1620.9</v>
      </c>
      <c r="V2268" s="16">
        <f>T2268-U2268</f>
        <v>0</v>
      </c>
      <c r="W2268" s="16"/>
      <c r="X2268" s="17"/>
      <c r="Y2268" s="13"/>
      <c r="Z2268" s="13" t="s">
        <v>35</v>
      </c>
    </row>
    <row r="2269" spans="1:26" x14ac:dyDescent="0.25">
      <c r="A2269" s="11">
        <v>45351</v>
      </c>
      <c r="B2269" s="12" t="s">
        <v>5147</v>
      </c>
      <c r="C2269" s="12" t="s">
        <v>5148</v>
      </c>
      <c r="D2269" s="12" t="s">
        <v>104</v>
      </c>
      <c r="E2269" s="12" t="s">
        <v>29</v>
      </c>
      <c r="F2269" s="12" t="s">
        <v>45</v>
      </c>
      <c r="G2269" s="13" t="s">
        <v>46</v>
      </c>
      <c r="H2269" s="13" t="s">
        <v>93</v>
      </c>
      <c r="I2269" s="13" t="s">
        <v>93</v>
      </c>
      <c r="J2269" s="13" t="s">
        <v>94</v>
      </c>
      <c r="K2269" s="14">
        <v>37.299999999999997</v>
      </c>
      <c r="L2269" s="14">
        <v>25</v>
      </c>
      <c r="M2269" s="14">
        <f t="shared" si="3202"/>
        <v>1.492</v>
      </c>
      <c r="N2269" s="14">
        <v>15</v>
      </c>
      <c r="O2269" s="14" t="s">
        <v>34</v>
      </c>
      <c r="P2269" s="14"/>
      <c r="Q2269" s="15">
        <f t="shared" ref="Q2269" si="3270">+K2269*N2269</f>
        <v>559.5</v>
      </c>
      <c r="R2269" s="16">
        <v>0</v>
      </c>
      <c r="S2269" s="16">
        <f t="shared" ref="S2269" si="3271">+K2269*R2269</f>
        <v>0</v>
      </c>
      <c r="T2269" s="16">
        <f t="shared" ref="T2269" si="3272">+Q2269-S2269</f>
        <v>559.5</v>
      </c>
      <c r="U2269" s="16">
        <f>+T2269*0</f>
        <v>0</v>
      </c>
      <c r="V2269" s="16">
        <f>+T2269-U2269</f>
        <v>559.5</v>
      </c>
      <c r="W2269" s="17"/>
      <c r="X2269" s="17"/>
      <c r="Y2269" s="13"/>
      <c r="Z2269" s="13" t="s">
        <v>35</v>
      </c>
    </row>
    <row r="2270" spans="1:26" x14ac:dyDescent="0.25">
      <c r="A2270" s="11">
        <v>45351</v>
      </c>
      <c r="B2270" s="12" t="s">
        <v>4464</v>
      </c>
      <c r="C2270" s="12" t="s">
        <v>5149</v>
      </c>
      <c r="D2270" s="12" t="s">
        <v>62</v>
      </c>
      <c r="E2270" s="12" t="s">
        <v>29</v>
      </c>
      <c r="F2270" s="12">
        <v>566</v>
      </c>
      <c r="G2270" s="13" t="s">
        <v>64</v>
      </c>
      <c r="H2270" s="13" t="s">
        <v>31</v>
      </c>
      <c r="I2270" s="13" t="s">
        <v>40</v>
      </c>
      <c r="J2270" s="13" t="s">
        <v>41</v>
      </c>
      <c r="K2270" s="14">
        <v>38.78</v>
      </c>
      <c r="L2270" s="14">
        <v>25</v>
      </c>
      <c r="M2270" s="14">
        <f t="shared" si="3202"/>
        <v>1.5512000000000001</v>
      </c>
      <c r="N2270" s="14" t="s">
        <v>34</v>
      </c>
      <c r="O2270" s="14">
        <v>70</v>
      </c>
      <c r="P2270" s="14"/>
      <c r="Q2270" s="15">
        <f>L2270*O2270</f>
        <v>1750</v>
      </c>
      <c r="R2270" s="16">
        <v>0</v>
      </c>
      <c r="S2270" s="16">
        <f>L2270*R2270</f>
        <v>0</v>
      </c>
      <c r="T2270" s="16">
        <f>Q2270-S2270</f>
        <v>1750</v>
      </c>
      <c r="U2270" s="16">
        <f>T2270*0</f>
        <v>0</v>
      </c>
      <c r="V2270" s="16">
        <f>T2270-U2270</f>
        <v>1750</v>
      </c>
      <c r="W2270" s="16"/>
      <c r="X2270" s="17"/>
      <c r="Y2270" s="13"/>
      <c r="Z2270" s="13" t="s">
        <v>35</v>
      </c>
    </row>
    <row r="2271" spans="1:26" x14ac:dyDescent="0.25">
      <c r="A2271" s="11">
        <v>45351</v>
      </c>
      <c r="B2271" s="12" t="s">
        <v>5150</v>
      </c>
      <c r="C2271" s="12" t="s">
        <v>5151</v>
      </c>
      <c r="D2271" s="12" t="s">
        <v>73</v>
      </c>
      <c r="E2271" s="12" t="s">
        <v>29</v>
      </c>
      <c r="F2271" s="12" t="s">
        <v>45</v>
      </c>
      <c r="G2271" s="13" t="s">
        <v>46</v>
      </c>
      <c r="H2271" s="13" t="s">
        <v>93</v>
      </c>
      <c r="I2271" s="13" t="s">
        <v>93</v>
      </c>
      <c r="J2271" s="13" t="s">
        <v>94</v>
      </c>
      <c r="K2271" s="14">
        <v>39.700000000000003</v>
      </c>
      <c r="L2271" s="14">
        <v>25</v>
      </c>
      <c r="M2271" s="14">
        <f t="shared" si="3202"/>
        <v>1.5880000000000001</v>
      </c>
      <c r="N2271" s="14">
        <v>15</v>
      </c>
      <c r="O2271" s="14" t="s">
        <v>34</v>
      </c>
      <c r="P2271" s="14"/>
      <c r="Q2271" s="15">
        <f t="shared" ref="Q2271:Q2272" si="3273">+K2271*N2271</f>
        <v>595.5</v>
      </c>
      <c r="R2271" s="16">
        <v>0</v>
      </c>
      <c r="S2271" s="16">
        <f t="shared" ref="S2271:S2272" si="3274">+K2271*R2271</f>
        <v>0</v>
      </c>
      <c r="T2271" s="16">
        <f t="shared" ref="T2271:T2272" si="3275">+Q2271-S2271</f>
        <v>595.5</v>
      </c>
      <c r="U2271" s="16">
        <f t="shared" ref="U2271:U2272" si="3276">+T2271*0</f>
        <v>0</v>
      </c>
      <c r="V2271" s="16">
        <f t="shared" ref="V2271:V2272" si="3277">+T2271-U2271</f>
        <v>595.5</v>
      </c>
      <c r="W2271" s="17"/>
      <c r="X2271" s="17"/>
      <c r="Y2271" s="13"/>
      <c r="Z2271" s="13" t="s">
        <v>35</v>
      </c>
    </row>
    <row r="2272" spans="1:26" x14ac:dyDescent="0.25">
      <c r="A2272" s="11">
        <v>45351</v>
      </c>
      <c r="B2272" s="12" t="s">
        <v>5152</v>
      </c>
      <c r="C2272" s="12" t="s">
        <v>5153</v>
      </c>
      <c r="D2272" s="12" t="s">
        <v>86</v>
      </c>
      <c r="E2272" s="12" t="s">
        <v>29</v>
      </c>
      <c r="F2272" s="12" t="s">
        <v>45</v>
      </c>
      <c r="G2272" s="13" t="s">
        <v>46</v>
      </c>
      <c r="H2272" s="13" t="s">
        <v>93</v>
      </c>
      <c r="I2272" s="13" t="s">
        <v>93</v>
      </c>
      <c r="J2272" s="13" t="s">
        <v>94</v>
      </c>
      <c r="K2272" s="14">
        <v>39.32</v>
      </c>
      <c r="L2272" s="14">
        <v>25</v>
      </c>
      <c r="M2272" s="14">
        <f t="shared" si="3202"/>
        <v>1.5728</v>
      </c>
      <c r="N2272" s="14">
        <v>15</v>
      </c>
      <c r="O2272" s="14" t="s">
        <v>34</v>
      </c>
      <c r="P2272" s="14"/>
      <c r="Q2272" s="15">
        <f t="shared" si="3273"/>
        <v>589.79999999999995</v>
      </c>
      <c r="R2272" s="16">
        <v>0</v>
      </c>
      <c r="S2272" s="16">
        <f t="shared" si="3274"/>
        <v>0</v>
      </c>
      <c r="T2272" s="16">
        <f t="shared" si="3275"/>
        <v>589.79999999999995</v>
      </c>
      <c r="U2272" s="16">
        <f t="shared" si="3276"/>
        <v>0</v>
      </c>
      <c r="V2272" s="16">
        <f t="shared" si="3277"/>
        <v>589.79999999999995</v>
      </c>
      <c r="W2272" s="16"/>
      <c r="X2272" s="17"/>
      <c r="Y2272" s="13"/>
      <c r="Z2272" s="13" t="s">
        <v>35</v>
      </c>
    </row>
    <row r="2273" spans="1:26" x14ac:dyDescent="0.25">
      <c r="A2273" s="11">
        <v>45351</v>
      </c>
      <c r="B2273" s="12" t="s">
        <v>5154</v>
      </c>
      <c r="C2273" s="12" t="s">
        <v>5155</v>
      </c>
      <c r="D2273" s="12" t="s">
        <v>5105</v>
      </c>
      <c r="E2273" s="12" t="s">
        <v>29</v>
      </c>
      <c r="F2273" s="12">
        <v>2285</v>
      </c>
      <c r="G2273" s="13" t="s">
        <v>145</v>
      </c>
      <c r="H2273" s="13" t="s">
        <v>31</v>
      </c>
      <c r="I2273" s="13" t="s">
        <v>40</v>
      </c>
      <c r="J2273" s="13" t="s">
        <v>41</v>
      </c>
      <c r="K2273" s="14">
        <v>36.380000000000003</v>
      </c>
      <c r="L2273" s="14">
        <v>25</v>
      </c>
      <c r="M2273" s="14">
        <f t="shared" si="3202"/>
        <v>1.4552</v>
      </c>
      <c r="N2273" s="14">
        <v>46</v>
      </c>
      <c r="O2273" s="14" t="s">
        <v>34</v>
      </c>
      <c r="P2273" s="14"/>
      <c r="Q2273" s="16">
        <f>K2273*N2273</f>
        <v>1673.48</v>
      </c>
      <c r="R2273" s="16">
        <v>0</v>
      </c>
      <c r="S2273" s="16">
        <f t="shared" ref="S2273" si="3278">K2273*R2273</f>
        <v>0</v>
      </c>
      <c r="T2273" s="16">
        <f>Q2273-S2273</f>
        <v>1673.48</v>
      </c>
      <c r="U2273" s="16">
        <f>T2273*1</f>
        <v>1673.48</v>
      </c>
      <c r="V2273" s="16">
        <f>T2273-U2273</f>
        <v>0</v>
      </c>
      <c r="W2273" s="17"/>
      <c r="X2273" s="17"/>
      <c r="Y2273" s="13"/>
      <c r="Z2273" s="13" t="s">
        <v>35</v>
      </c>
    </row>
    <row r="2274" spans="1:26" x14ac:dyDescent="0.25">
      <c r="A2274" s="11">
        <v>45351</v>
      </c>
      <c r="B2274" s="12" t="s">
        <v>5156</v>
      </c>
      <c r="C2274" s="12" t="s">
        <v>5157</v>
      </c>
      <c r="D2274" s="12" t="s">
        <v>4077</v>
      </c>
      <c r="E2274" s="12" t="s">
        <v>1527</v>
      </c>
      <c r="F2274" s="12" t="s">
        <v>45</v>
      </c>
      <c r="G2274" s="13" t="s">
        <v>46</v>
      </c>
      <c r="H2274" s="13" t="s">
        <v>31</v>
      </c>
      <c r="I2274" s="13" t="s">
        <v>58</v>
      </c>
      <c r="J2274" s="13" t="s">
        <v>59</v>
      </c>
      <c r="K2274" s="14">
        <v>40.340000000000003</v>
      </c>
      <c r="L2274" s="14">
        <v>25</v>
      </c>
      <c r="M2274" s="14">
        <f t="shared" si="3202"/>
        <v>1.6136000000000001</v>
      </c>
      <c r="N2274" s="14">
        <v>45</v>
      </c>
      <c r="O2274" s="14" t="s">
        <v>34</v>
      </c>
      <c r="P2274" s="14">
        <v>50</v>
      </c>
      <c r="Q2274" s="16">
        <f>(+K2274*N2274)-P2274</f>
        <v>1765.3000000000002</v>
      </c>
      <c r="R2274" s="16">
        <v>0</v>
      </c>
      <c r="S2274" s="16">
        <f t="shared" ref="S2274:S2275" si="3279">+K2274*R2274</f>
        <v>0</v>
      </c>
      <c r="T2274" s="16">
        <f>+Q2274-S2274</f>
        <v>1765.3000000000002</v>
      </c>
      <c r="U2274" s="16">
        <f t="shared" ref="U2274" si="3280">+T2274*0</f>
        <v>0</v>
      </c>
      <c r="V2274" s="16">
        <f t="shared" ref="V2274" si="3281">T2274-U2274</f>
        <v>1765.3000000000002</v>
      </c>
      <c r="W2274" s="17"/>
      <c r="X2274" s="17"/>
      <c r="Y2274" s="13"/>
      <c r="Z2274" s="13" t="s">
        <v>35</v>
      </c>
    </row>
    <row r="2275" spans="1:26" x14ac:dyDescent="0.25">
      <c r="A2275" s="11">
        <v>45351</v>
      </c>
      <c r="B2275" s="12" t="s">
        <v>5158</v>
      </c>
      <c r="C2275" s="12" t="s">
        <v>5159</v>
      </c>
      <c r="D2275" s="12" t="s">
        <v>126</v>
      </c>
      <c r="E2275" s="12" t="s">
        <v>29</v>
      </c>
      <c r="F2275" s="12" t="s">
        <v>45</v>
      </c>
      <c r="G2275" s="13" t="s">
        <v>46</v>
      </c>
      <c r="H2275" s="13" t="s">
        <v>93</v>
      </c>
      <c r="I2275" s="13" t="s">
        <v>93</v>
      </c>
      <c r="J2275" s="13" t="s">
        <v>94</v>
      </c>
      <c r="K2275" s="14">
        <v>39.18</v>
      </c>
      <c r="L2275" s="14">
        <v>24</v>
      </c>
      <c r="M2275" s="14">
        <f t="shared" si="3202"/>
        <v>1.6325000000000001</v>
      </c>
      <c r="N2275" s="14">
        <v>15</v>
      </c>
      <c r="O2275" s="14" t="s">
        <v>34</v>
      </c>
      <c r="P2275" s="14"/>
      <c r="Q2275" s="15">
        <f t="shared" ref="Q2275" si="3282">+K2275*N2275</f>
        <v>587.70000000000005</v>
      </c>
      <c r="R2275" s="16">
        <v>0</v>
      </c>
      <c r="S2275" s="16">
        <f t="shared" si="3279"/>
        <v>0</v>
      </c>
      <c r="T2275" s="16">
        <f t="shared" ref="T2275" si="3283">+Q2275-S2275</f>
        <v>587.70000000000005</v>
      </c>
      <c r="U2275" s="16">
        <f>+T2275*0</f>
        <v>0</v>
      </c>
      <c r="V2275" s="16">
        <f>+T2275-U2275</f>
        <v>587.70000000000005</v>
      </c>
      <c r="W2275" s="17"/>
      <c r="X2275" s="17"/>
      <c r="Y2275" s="13"/>
      <c r="Z2275" s="13" t="s">
        <v>35</v>
      </c>
    </row>
    <row r="2276" spans="1:26" x14ac:dyDescent="0.25">
      <c r="A2276" s="11">
        <v>45351</v>
      </c>
      <c r="B2276" s="12" t="s">
        <v>2122</v>
      </c>
      <c r="C2276" s="12" t="s">
        <v>5160</v>
      </c>
      <c r="D2276" s="12" t="s">
        <v>868</v>
      </c>
      <c r="E2276" s="12" t="s">
        <v>29</v>
      </c>
      <c r="F2276" s="12">
        <v>6698</v>
      </c>
      <c r="G2276" s="13" t="s">
        <v>101</v>
      </c>
      <c r="H2276" s="13" t="s">
        <v>31</v>
      </c>
      <c r="I2276" s="13" t="s">
        <v>69</v>
      </c>
      <c r="J2276" s="13" t="s">
        <v>70</v>
      </c>
      <c r="K2276" s="14">
        <v>37.24</v>
      </c>
      <c r="L2276" s="14">
        <v>25</v>
      </c>
      <c r="M2276" s="14">
        <f t="shared" si="3202"/>
        <v>1.4896</v>
      </c>
      <c r="N2276" s="14">
        <v>46</v>
      </c>
      <c r="O2276" s="14" t="s">
        <v>34</v>
      </c>
      <c r="P2276" s="14"/>
      <c r="Q2276" s="15">
        <f>K2276*N2276</f>
        <v>1713.0400000000002</v>
      </c>
      <c r="R2276" s="16">
        <v>0</v>
      </c>
      <c r="S2276" s="16">
        <f>K2276*R2276</f>
        <v>0</v>
      </c>
      <c r="T2276" s="16">
        <f t="shared" ref="T2276" si="3284">Q2276-S2276</f>
        <v>1713.0400000000002</v>
      </c>
      <c r="U2276" s="16">
        <f t="shared" ref="U2276" si="3285">T2276*1</f>
        <v>1713.0400000000002</v>
      </c>
      <c r="V2276" s="16">
        <f t="shared" ref="V2276" si="3286">T2276-U2276</f>
        <v>0</v>
      </c>
      <c r="W2276" s="16"/>
      <c r="X2276" s="17"/>
      <c r="Y2276" s="13"/>
      <c r="Z2276" s="13" t="s">
        <v>35</v>
      </c>
    </row>
    <row r="2277" spans="1:26" x14ac:dyDescent="0.25">
      <c r="A2277" s="11">
        <v>45351</v>
      </c>
      <c r="B2277" s="12" t="s">
        <v>5161</v>
      </c>
      <c r="C2277" s="12" t="s">
        <v>5162</v>
      </c>
      <c r="D2277" s="12" t="s">
        <v>531</v>
      </c>
      <c r="E2277" s="12" t="s">
        <v>29</v>
      </c>
      <c r="F2277" s="12">
        <v>8034</v>
      </c>
      <c r="G2277" s="13" t="s">
        <v>101</v>
      </c>
      <c r="H2277" s="13" t="s">
        <v>31</v>
      </c>
      <c r="I2277" s="13" t="s">
        <v>58</v>
      </c>
      <c r="J2277" s="13" t="s">
        <v>59</v>
      </c>
      <c r="K2277" s="14">
        <v>37.56</v>
      </c>
      <c r="L2277" s="14">
        <v>25</v>
      </c>
      <c r="M2277" s="14">
        <f t="shared" si="3202"/>
        <v>1.5024000000000002</v>
      </c>
      <c r="N2277" s="14">
        <v>42</v>
      </c>
      <c r="O2277" s="14" t="s">
        <v>34</v>
      </c>
      <c r="P2277" s="14"/>
      <c r="Q2277" s="15">
        <f>K2277*N2277</f>
        <v>1577.52</v>
      </c>
      <c r="R2277" s="16">
        <v>0</v>
      </c>
      <c r="S2277" s="16">
        <f>K2277*R2277</f>
        <v>0</v>
      </c>
      <c r="T2277" s="16">
        <f>Q2277-S2277</f>
        <v>1577.52</v>
      </c>
      <c r="U2277" s="16">
        <f>T2277*1</f>
        <v>1577.52</v>
      </c>
      <c r="V2277" s="16">
        <f>T2277-U2277</f>
        <v>0</v>
      </c>
      <c r="W2277" s="16"/>
      <c r="X2277" s="17"/>
      <c r="Y2277" s="13"/>
      <c r="Z2277" s="13" t="s">
        <v>35</v>
      </c>
    </row>
    <row r="2278" spans="1:26" x14ac:dyDescent="0.25">
      <c r="A2278" s="11">
        <v>45351</v>
      </c>
      <c r="B2278" s="12" t="s">
        <v>5163</v>
      </c>
      <c r="C2278" s="12" t="s">
        <v>5164</v>
      </c>
      <c r="D2278" s="12" t="s">
        <v>5113</v>
      </c>
      <c r="E2278" s="12" t="s">
        <v>29</v>
      </c>
      <c r="F2278" s="12">
        <v>2286</v>
      </c>
      <c r="G2278" s="13" t="s">
        <v>145</v>
      </c>
      <c r="H2278" s="13" t="s">
        <v>31</v>
      </c>
      <c r="I2278" s="13" t="s">
        <v>40</v>
      </c>
      <c r="J2278" s="13" t="s">
        <v>41</v>
      </c>
      <c r="K2278" s="14">
        <v>37.200000000000003</v>
      </c>
      <c r="L2278" s="14">
        <v>25</v>
      </c>
      <c r="M2278" s="14">
        <f t="shared" si="3202"/>
        <v>1.4880000000000002</v>
      </c>
      <c r="N2278" s="14">
        <v>46</v>
      </c>
      <c r="O2278" s="14" t="s">
        <v>34</v>
      </c>
      <c r="P2278" s="14"/>
      <c r="Q2278" s="16">
        <f>K2278*N2278</f>
        <v>1711.2</v>
      </c>
      <c r="R2278" s="16">
        <v>0</v>
      </c>
      <c r="S2278" s="16">
        <f t="shared" ref="S2278" si="3287">K2278*R2278</f>
        <v>0</v>
      </c>
      <c r="T2278" s="16">
        <f>Q2278-S2278</f>
        <v>1711.2</v>
      </c>
      <c r="U2278" s="16">
        <f>T2278*1</f>
        <v>1711.2</v>
      </c>
      <c r="V2278" s="16">
        <f>T2278-U2278</f>
        <v>0</v>
      </c>
      <c r="W2278" s="16"/>
      <c r="X2278" s="17"/>
      <c r="Y2278" s="13"/>
      <c r="Z2278" s="13" t="s">
        <v>35</v>
      </c>
    </row>
    <row r="2279" spans="1:26" x14ac:dyDescent="0.25">
      <c r="A2279" s="11">
        <v>45351</v>
      </c>
      <c r="B2279" s="12" t="s">
        <v>5165</v>
      </c>
      <c r="C2279" s="12" t="s">
        <v>5166</v>
      </c>
      <c r="D2279" s="12" t="s">
        <v>107</v>
      </c>
      <c r="E2279" s="12" t="s">
        <v>29</v>
      </c>
      <c r="F2279" s="12" t="s">
        <v>45</v>
      </c>
      <c r="G2279" s="13" t="s">
        <v>46</v>
      </c>
      <c r="H2279" s="13" t="s">
        <v>31</v>
      </c>
      <c r="I2279" s="13" t="s">
        <v>58</v>
      </c>
      <c r="J2279" s="13" t="s">
        <v>59</v>
      </c>
      <c r="K2279" s="14">
        <v>8.7799999999999994</v>
      </c>
      <c r="L2279" s="14">
        <v>6</v>
      </c>
      <c r="M2279" s="14">
        <f t="shared" si="3202"/>
        <v>1.4633333333333332</v>
      </c>
      <c r="N2279" s="14">
        <v>45</v>
      </c>
      <c r="O2279" s="14" t="s">
        <v>34</v>
      </c>
      <c r="P2279" s="14"/>
      <c r="Q2279" s="16">
        <f>(+K2279*N2279)-P2279</f>
        <v>395.09999999999997</v>
      </c>
      <c r="R2279" s="16">
        <v>0</v>
      </c>
      <c r="S2279" s="16">
        <f t="shared" ref="S2279" si="3288">+K2279*R2279</f>
        <v>0</v>
      </c>
      <c r="T2279" s="16">
        <f>+Q2279-S2279</f>
        <v>395.09999999999997</v>
      </c>
      <c r="U2279" s="16">
        <f t="shared" ref="U2279" si="3289">+T2279*0</f>
        <v>0</v>
      </c>
      <c r="V2279" s="16">
        <f t="shared" ref="V2279:V2280" si="3290">T2279-U2279</f>
        <v>395.09999999999997</v>
      </c>
      <c r="W2279" s="16"/>
      <c r="X2279" s="17"/>
      <c r="Y2279" s="13"/>
      <c r="Z2279" s="13" t="s">
        <v>35</v>
      </c>
    </row>
    <row r="2280" spans="1:26" x14ac:dyDescent="0.25">
      <c r="A2280" s="11">
        <v>45351</v>
      </c>
      <c r="B2280" s="12" t="s">
        <v>5167</v>
      </c>
      <c r="C2280" s="12" t="s">
        <v>5168</v>
      </c>
      <c r="D2280" s="12" t="s">
        <v>3830</v>
      </c>
      <c r="E2280" s="12" t="s">
        <v>29</v>
      </c>
      <c r="F2280" s="12"/>
      <c r="G2280" s="13" t="s">
        <v>282</v>
      </c>
      <c r="H2280" s="13" t="s">
        <v>31</v>
      </c>
      <c r="I2280" s="13" t="s">
        <v>40</v>
      </c>
      <c r="J2280" s="13" t="s">
        <v>41</v>
      </c>
      <c r="K2280" s="14">
        <v>40.520000000000003</v>
      </c>
      <c r="L2280" s="14">
        <v>28</v>
      </c>
      <c r="M2280" s="14">
        <f t="shared" si="3202"/>
        <v>1.4471428571428573</v>
      </c>
      <c r="N2280" s="14">
        <v>91</v>
      </c>
      <c r="O2280" s="14" t="s">
        <v>34</v>
      </c>
      <c r="P2280" s="14"/>
      <c r="Q2280" s="15">
        <f>+K2280*N2280</f>
        <v>3687.32</v>
      </c>
      <c r="R2280" s="16">
        <v>40</v>
      </c>
      <c r="S2280" s="16">
        <f t="shared" ref="S2280" si="3291">K2280*R2280</f>
        <v>1620.8000000000002</v>
      </c>
      <c r="T2280" s="16">
        <f t="shared" ref="T2280" si="3292">Q2280-S2280</f>
        <v>2066.52</v>
      </c>
      <c r="U2280" s="16">
        <f t="shared" ref="U2280" si="3293">T2280*1</f>
        <v>2066.52</v>
      </c>
      <c r="V2280" s="16">
        <f t="shared" si="3290"/>
        <v>0</v>
      </c>
      <c r="W2280" s="16">
        <f>K2280*36.5</f>
        <v>1478.98</v>
      </c>
      <c r="X2280" s="17"/>
      <c r="Y2280" s="13" t="s">
        <v>57</v>
      </c>
      <c r="Z2280" s="13" t="s">
        <v>283</v>
      </c>
    </row>
    <row r="2281" spans="1:26" x14ac:dyDescent="0.25">
      <c r="A2281" s="11">
        <v>45351</v>
      </c>
      <c r="B2281" s="12" t="s">
        <v>5169</v>
      </c>
      <c r="C2281" s="12" t="s">
        <v>5170</v>
      </c>
      <c r="D2281" s="12" t="s">
        <v>462</v>
      </c>
      <c r="E2281" s="12" t="s">
        <v>29</v>
      </c>
      <c r="F2281" s="12" t="s">
        <v>45</v>
      </c>
      <c r="G2281" s="13" t="s">
        <v>46</v>
      </c>
      <c r="H2281" s="13" t="s">
        <v>47</v>
      </c>
      <c r="I2281" s="13" t="s">
        <v>48</v>
      </c>
      <c r="J2281" s="13" t="s">
        <v>49</v>
      </c>
      <c r="K2281" s="14">
        <v>18</v>
      </c>
      <c r="L2281" s="14">
        <v>12</v>
      </c>
      <c r="M2281" s="14">
        <f t="shared" si="3202"/>
        <v>1.5</v>
      </c>
      <c r="N2281" s="14">
        <v>34</v>
      </c>
      <c r="O2281" s="14" t="s">
        <v>34</v>
      </c>
      <c r="P2281" s="14"/>
      <c r="Q2281" s="15">
        <f t="shared" ref="Q2281" si="3294">+K2281*N2281</f>
        <v>612</v>
      </c>
      <c r="R2281" s="16">
        <v>0</v>
      </c>
      <c r="S2281" s="16">
        <f t="shared" ref="S2281" si="3295">+K2281*R2281</f>
        <v>0</v>
      </c>
      <c r="T2281" s="16">
        <f t="shared" ref="T2281" si="3296">+Q2281-S2281</f>
        <v>612</v>
      </c>
      <c r="U2281" s="16">
        <f>+T2281*0</f>
        <v>0</v>
      </c>
      <c r="V2281" s="16">
        <f>+T2281-U2281</f>
        <v>612</v>
      </c>
      <c r="W2281" s="16"/>
      <c r="X2281" s="17"/>
      <c r="Y2281" s="13"/>
      <c r="Z2281" s="13" t="s">
        <v>35</v>
      </c>
    </row>
    <row r="2282" spans="1:26" x14ac:dyDescent="0.25">
      <c r="A2282" s="11">
        <v>45351</v>
      </c>
      <c r="B2282" s="12" t="s">
        <v>5171</v>
      </c>
      <c r="C2282" s="12" t="s">
        <v>5172</v>
      </c>
      <c r="D2282" s="12" t="s">
        <v>100</v>
      </c>
      <c r="E2282" s="12" t="s">
        <v>29</v>
      </c>
      <c r="F2282" s="12">
        <v>737</v>
      </c>
      <c r="G2282" s="13" t="s">
        <v>101</v>
      </c>
      <c r="H2282" s="13" t="s">
        <v>31</v>
      </c>
      <c r="I2282" s="13" t="s">
        <v>40</v>
      </c>
      <c r="J2282" s="13" t="s">
        <v>41</v>
      </c>
      <c r="K2282" s="14">
        <v>35.520000000000003</v>
      </c>
      <c r="L2282" s="14">
        <v>25</v>
      </c>
      <c r="M2282" s="14">
        <f t="shared" si="3202"/>
        <v>1.4208000000000001</v>
      </c>
      <c r="N2282" s="14">
        <v>45</v>
      </c>
      <c r="O2282" s="14" t="s">
        <v>34</v>
      </c>
      <c r="P2282" s="14"/>
      <c r="Q2282" s="15">
        <f>K2282*N2282</f>
        <v>1598.4</v>
      </c>
      <c r="R2282" s="16">
        <v>0</v>
      </c>
      <c r="S2282" s="16">
        <f>K2282*R2282</f>
        <v>0</v>
      </c>
      <c r="T2282" s="16">
        <f>Q2282-S2282</f>
        <v>1598.4</v>
      </c>
      <c r="U2282" s="16">
        <f>T2282*1</f>
        <v>1598.4</v>
      </c>
      <c r="V2282" s="16">
        <f>T2282-U2282</f>
        <v>0</v>
      </c>
      <c r="W2282" s="16"/>
      <c r="X2282" s="17"/>
      <c r="Y2282" s="13"/>
      <c r="Z2282" s="13" t="s">
        <v>35</v>
      </c>
    </row>
    <row r="2283" spans="1:26" x14ac:dyDescent="0.25">
      <c r="A2283" s="11">
        <v>45351</v>
      </c>
      <c r="B2283" s="12" t="s">
        <v>5173</v>
      </c>
      <c r="C2283" s="12" t="s">
        <v>5174</v>
      </c>
      <c r="D2283" s="12" t="s">
        <v>4108</v>
      </c>
      <c r="E2283" s="12" t="s">
        <v>29</v>
      </c>
      <c r="F2283" s="12">
        <v>2184</v>
      </c>
      <c r="G2283" s="13" t="s">
        <v>101</v>
      </c>
      <c r="H2283" s="13" t="s">
        <v>31</v>
      </c>
      <c r="I2283" s="13" t="s">
        <v>58</v>
      </c>
      <c r="J2283" s="13" t="s">
        <v>59</v>
      </c>
      <c r="K2283" s="14">
        <v>39.44</v>
      </c>
      <c r="L2283" s="14">
        <v>25</v>
      </c>
      <c r="M2283" s="14">
        <f t="shared" si="3202"/>
        <v>1.5775999999999999</v>
      </c>
      <c r="N2283" s="14">
        <v>42</v>
      </c>
      <c r="O2283" s="14" t="s">
        <v>34</v>
      </c>
      <c r="P2283" s="14"/>
      <c r="Q2283" s="15">
        <f>K2283*N2283</f>
        <v>1656.48</v>
      </c>
      <c r="R2283" s="16">
        <v>0</v>
      </c>
      <c r="S2283" s="16">
        <f>K2283*R2283</f>
        <v>0</v>
      </c>
      <c r="T2283" s="16">
        <f>Q2283-S2283</f>
        <v>1656.48</v>
      </c>
      <c r="U2283" s="16">
        <f>T2283*1</f>
        <v>1656.48</v>
      </c>
      <c r="V2283" s="16">
        <f>T2283-U2283</f>
        <v>0</v>
      </c>
      <c r="W2283" s="16"/>
      <c r="X2283" s="17"/>
      <c r="Y2283" s="13"/>
      <c r="Z2283" s="13" t="s">
        <v>35</v>
      </c>
    </row>
    <row r="2284" spans="1:26" x14ac:dyDescent="0.25">
      <c r="A2284" s="11">
        <v>45351</v>
      </c>
      <c r="B2284" s="12" t="s">
        <v>5175</v>
      </c>
      <c r="C2284" s="12" t="s">
        <v>5176</v>
      </c>
      <c r="D2284" s="12" t="s">
        <v>5177</v>
      </c>
      <c r="E2284" s="12" t="s">
        <v>1527</v>
      </c>
      <c r="F2284" s="12" t="s">
        <v>45</v>
      </c>
      <c r="G2284" s="13" t="s">
        <v>46</v>
      </c>
      <c r="H2284" s="13" t="s">
        <v>31</v>
      </c>
      <c r="I2284" s="13" t="s">
        <v>58</v>
      </c>
      <c r="J2284" s="13" t="s">
        <v>59</v>
      </c>
      <c r="K2284" s="14">
        <v>41.06</v>
      </c>
      <c r="L2284" s="14">
        <v>25</v>
      </c>
      <c r="M2284" s="14">
        <f t="shared" si="3202"/>
        <v>1.6424000000000001</v>
      </c>
      <c r="N2284" s="14">
        <v>45</v>
      </c>
      <c r="O2284" s="14" t="s">
        <v>34</v>
      </c>
      <c r="P2284" s="14">
        <v>50</v>
      </c>
      <c r="Q2284" s="16">
        <f>(+K2284*N2284)-P2284</f>
        <v>1797.7</v>
      </c>
      <c r="R2284" s="16">
        <v>0</v>
      </c>
      <c r="S2284" s="16">
        <f t="shared" ref="S2284" si="3297">+K2284*R2284</f>
        <v>0</v>
      </c>
      <c r="T2284" s="16">
        <f>+Q2284-S2284</f>
        <v>1797.7</v>
      </c>
      <c r="U2284" s="16">
        <f t="shared" ref="U2284" si="3298">+T2284*0</f>
        <v>0</v>
      </c>
      <c r="V2284" s="16">
        <f t="shared" ref="V2284:V2286" si="3299">T2284-U2284</f>
        <v>1797.7</v>
      </c>
      <c r="W2284" s="17"/>
      <c r="X2284" s="17"/>
      <c r="Y2284" s="13"/>
      <c r="Z2284" s="13" t="s">
        <v>35</v>
      </c>
    </row>
    <row r="2285" spans="1:26" x14ac:dyDescent="0.25">
      <c r="A2285" s="11">
        <v>45351</v>
      </c>
      <c r="B2285" s="12" t="s">
        <v>5178</v>
      </c>
      <c r="C2285" s="12" t="s">
        <v>5179</v>
      </c>
      <c r="D2285" s="12" t="s">
        <v>353</v>
      </c>
      <c r="E2285" s="12" t="s">
        <v>29</v>
      </c>
      <c r="F2285" s="12">
        <v>3851</v>
      </c>
      <c r="G2285" s="13" t="s">
        <v>101</v>
      </c>
      <c r="H2285" s="13" t="s">
        <v>31</v>
      </c>
      <c r="I2285" s="13" t="s">
        <v>69</v>
      </c>
      <c r="J2285" s="13" t="s">
        <v>70</v>
      </c>
      <c r="K2285" s="14">
        <v>32.119999999999997</v>
      </c>
      <c r="L2285" s="14">
        <v>25</v>
      </c>
      <c r="M2285" s="14">
        <f t="shared" si="3202"/>
        <v>1.2847999999999999</v>
      </c>
      <c r="N2285" s="14">
        <v>46</v>
      </c>
      <c r="O2285" s="14" t="s">
        <v>34</v>
      </c>
      <c r="P2285" s="14"/>
      <c r="Q2285" s="15">
        <f t="shared" ref="Q2285:Q2286" si="3300">K2285*N2285</f>
        <v>1477.52</v>
      </c>
      <c r="R2285" s="16">
        <v>0</v>
      </c>
      <c r="S2285" s="16">
        <f t="shared" ref="S2285:S2286" si="3301">K2285*R2285</f>
        <v>0</v>
      </c>
      <c r="T2285" s="16">
        <f t="shared" ref="T2285:T2286" si="3302">Q2285-S2285</f>
        <v>1477.52</v>
      </c>
      <c r="U2285" s="16">
        <f t="shared" ref="U2285:U2286" si="3303">T2285*1</f>
        <v>1477.52</v>
      </c>
      <c r="V2285" s="16">
        <f t="shared" si="3299"/>
        <v>0</v>
      </c>
      <c r="W2285" s="16"/>
      <c r="X2285" s="17"/>
      <c r="Y2285" s="13"/>
      <c r="Z2285" s="13" t="s">
        <v>35</v>
      </c>
    </row>
    <row r="2286" spans="1:26" x14ac:dyDescent="0.25">
      <c r="A2286" s="11">
        <v>45351</v>
      </c>
      <c r="B2286" s="12" t="s">
        <v>685</v>
      </c>
      <c r="C2286" s="12" t="s">
        <v>5180</v>
      </c>
      <c r="D2286" s="12" t="s">
        <v>3358</v>
      </c>
      <c r="E2286" s="12" t="s">
        <v>29</v>
      </c>
      <c r="F2286" s="12">
        <v>6522</v>
      </c>
      <c r="G2286" s="13" t="s">
        <v>101</v>
      </c>
      <c r="H2286" s="13" t="s">
        <v>31</v>
      </c>
      <c r="I2286" s="13" t="s">
        <v>69</v>
      </c>
      <c r="J2286" s="13" t="s">
        <v>70</v>
      </c>
      <c r="K2286" s="14">
        <v>31.72</v>
      </c>
      <c r="L2286" s="14">
        <v>25</v>
      </c>
      <c r="M2286" s="14">
        <f t="shared" ref="M2286:M2312" si="3304">+K2286/L2286</f>
        <v>1.2687999999999999</v>
      </c>
      <c r="N2286" s="14">
        <v>46</v>
      </c>
      <c r="O2286" s="14" t="s">
        <v>34</v>
      </c>
      <c r="P2286" s="14"/>
      <c r="Q2286" s="15">
        <f t="shared" si="3300"/>
        <v>1459.12</v>
      </c>
      <c r="R2286" s="16">
        <v>0</v>
      </c>
      <c r="S2286" s="16">
        <f t="shared" si="3301"/>
        <v>0</v>
      </c>
      <c r="T2286" s="16">
        <f t="shared" si="3302"/>
        <v>1459.12</v>
      </c>
      <c r="U2286" s="16">
        <f t="shared" si="3303"/>
        <v>1459.12</v>
      </c>
      <c r="V2286" s="16">
        <f t="shared" si="3299"/>
        <v>0</v>
      </c>
      <c r="W2286" s="17"/>
      <c r="X2286" s="17"/>
      <c r="Y2286" s="13"/>
      <c r="Z2286" s="13" t="s">
        <v>35</v>
      </c>
    </row>
    <row r="2287" spans="1:26" x14ac:dyDescent="0.25">
      <c r="A2287" s="11">
        <v>45351</v>
      </c>
      <c r="B2287" s="12" t="s">
        <v>5181</v>
      </c>
      <c r="C2287" s="12" t="s">
        <v>5182</v>
      </c>
      <c r="D2287" s="12" t="s">
        <v>1573</v>
      </c>
      <c r="E2287" s="12" t="s">
        <v>29</v>
      </c>
      <c r="F2287" s="12">
        <v>41</v>
      </c>
      <c r="G2287" s="13" t="s">
        <v>1036</v>
      </c>
      <c r="H2287" s="13" t="s">
        <v>31</v>
      </c>
      <c r="I2287" s="13" t="s">
        <v>69</v>
      </c>
      <c r="J2287" s="13" t="s">
        <v>70</v>
      </c>
      <c r="K2287" s="14">
        <v>16.86</v>
      </c>
      <c r="L2287" s="14">
        <v>11</v>
      </c>
      <c r="M2287" s="14">
        <f t="shared" si="3304"/>
        <v>1.5327272727272727</v>
      </c>
      <c r="N2287" s="14" t="s">
        <v>34</v>
      </c>
      <c r="O2287" s="14">
        <v>73</v>
      </c>
      <c r="P2287" s="14"/>
      <c r="Q2287" s="15">
        <f>L2287*O2287</f>
        <v>803</v>
      </c>
      <c r="R2287" s="16">
        <v>0</v>
      </c>
      <c r="S2287" s="16">
        <f>L2287*R2287</f>
        <v>0</v>
      </c>
      <c r="T2287" s="16">
        <f>Q2287-S2287</f>
        <v>803</v>
      </c>
      <c r="U2287" s="16">
        <f>T2287*1</f>
        <v>803</v>
      </c>
      <c r="V2287" s="16">
        <f>T2287-U2287</f>
        <v>0</v>
      </c>
      <c r="W2287" s="17"/>
      <c r="X2287" s="17"/>
      <c r="Y2287" s="13"/>
      <c r="Z2287" s="13" t="s">
        <v>35</v>
      </c>
    </row>
    <row r="2288" spans="1:26" x14ac:dyDescent="0.25">
      <c r="A2288" s="11">
        <v>45351</v>
      </c>
      <c r="B2288" s="12" t="s">
        <v>5183</v>
      </c>
      <c r="C2288" s="12" t="s">
        <v>5184</v>
      </c>
      <c r="D2288" s="12" t="s">
        <v>3503</v>
      </c>
      <c r="E2288" s="12" t="s">
        <v>111</v>
      </c>
      <c r="F2288" s="12" t="s">
        <v>45</v>
      </c>
      <c r="G2288" s="13" t="s">
        <v>46</v>
      </c>
      <c r="H2288" s="13" t="s">
        <v>31</v>
      </c>
      <c r="I2288" s="13" t="s">
        <v>58</v>
      </c>
      <c r="J2288" s="13" t="s">
        <v>59</v>
      </c>
      <c r="K2288" s="14">
        <v>16.079999999999998</v>
      </c>
      <c r="L2288" s="14">
        <v>10</v>
      </c>
      <c r="M2288" s="14">
        <f t="shared" si="3304"/>
        <v>1.6079999999999999</v>
      </c>
      <c r="N2288" s="14">
        <v>45</v>
      </c>
      <c r="O2288" s="14" t="s">
        <v>34</v>
      </c>
      <c r="P2288" s="14">
        <v>15</v>
      </c>
      <c r="Q2288" s="16">
        <f>(+K2288*N2288)-P2288</f>
        <v>708.59999999999991</v>
      </c>
      <c r="R2288" s="16">
        <v>0</v>
      </c>
      <c r="S2288" s="16">
        <f t="shared" ref="S2288" si="3305">+K2288*R2288</f>
        <v>0</v>
      </c>
      <c r="T2288" s="16">
        <f>+Q2288-S2288</f>
        <v>708.59999999999991</v>
      </c>
      <c r="U2288" s="16">
        <f t="shared" ref="U2288" si="3306">+T2288*0</f>
        <v>0</v>
      </c>
      <c r="V2288" s="16">
        <f t="shared" ref="V2288" si="3307">T2288-U2288</f>
        <v>708.59999999999991</v>
      </c>
      <c r="W2288" s="16"/>
      <c r="X2288" s="17"/>
      <c r="Y2288" s="13"/>
      <c r="Z2288" s="13" t="s">
        <v>35</v>
      </c>
    </row>
    <row r="2289" spans="1:26" x14ac:dyDescent="0.25">
      <c r="A2289" s="11">
        <v>45351</v>
      </c>
      <c r="B2289" s="12" t="s">
        <v>5185</v>
      </c>
      <c r="C2289" s="12" t="s">
        <v>5186</v>
      </c>
      <c r="D2289" s="12" t="s">
        <v>4705</v>
      </c>
      <c r="E2289" s="12" t="s">
        <v>29</v>
      </c>
      <c r="F2289" s="12">
        <v>83161</v>
      </c>
      <c r="G2289" s="13" t="s">
        <v>39</v>
      </c>
      <c r="H2289" s="13" t="s">
        <v>31</v>
      </c>
      <c r="I2289" s="13" t="s">
        <v>40</v>
      </c>
      <c r="J2289" s="13" t="s">
        <v>41</v>
      </c>
      <c r="K2289" s="14">
        <v>37.44</v>
      </c>
      <c r="L2289" s="14">
        <v>25</v>
      </c>
      <c r="M2289" s="14">
        <f t="shared" si="3304"/>
        <v>1.4975999999999998</v>
      </c>
      <c r="N2289" s="14" t="s">
        <v>34</v>
      </c>
      <c r="O2289" s="14">
        <v>68</v>
      </c>
      <c r="P2289" s="14"/>
      <c r="Q2289" s="15">
        <f>+L2289*O2289</f>
        <v>1700</v>
      </c>
      <c r="R2289" s="16">
        <v>0</v>
      </c>
      <c r="S2289" s="16">
        <f>+L2289*R2289</f>
        <v>0</v>
      </c>
      <c r="T2289" s="16">
        <f>+Q2289-S2289</f>
        <v>1700</v>
      </c>
      <c r="U2289" s="16">
        <f>+T2289*0.75</f>
        <v>1275</v>
      </c>
      <c r="V2289" s="16">
        <f t="shared" ref="V2289" si="3308">+T2289-U2289</f>
        <v>425</v>
      </c>
      <c r="W2289" s="17"/>
      <c r="X2289" s="17"/>
      <c r="Y2289" s="13"/>
      <c r="Z2289" s="13" t="s">
        <v>35</v>
      </c>
    </row>
    <row r="2290" spans="1:26" x14ac:dyDescent="0.25">
      <c r="A2290" s="11">
        <v>45351</v>
      </c>
      <c r="B2290" s="12" t="s">
        <v>5187</v>
      </c>
      <c r="C2290" s="12" t="s">
        <v>5188</v>
      </c>
      <c r="D2290" s="12" t="s">
        <v>52</v>
      </c>
      <c r="E2290" s="12" t="s">
        <v>29</v>
      </c>
      <c r="F2290" s="12" t="s">
        <v>45</v>
      </c>
      <c r="G2290" s="13" t="s">
        <v>46</v>
      </c>
      <c r="H2290" s="13" t="s">
        <v>93</v>
      </c>
      <c r="I2290" s="13" t="s">
        <v>93</v>
      </c>
      <c r="J2290" s="13" t="s">
        <v>94</v>
      </c>
      <c r="K2290" s="14">
        <v>40.24</v>
      </c>
      <c r="L2290" s="14">
        <v>25</v>
      </c>
      <c r="M2290" s="14">
        <f t="shared" si="3304"/>
        <v>1.6096000000000001</v>
      </c>
      <c r="N2290" s="14">
        <v>15</v>
      </c>
      <c r="O2290" s="14" t="s">
        <v>34</v>
      </c>
      <c r="P2290" s="14"/>
      <c r="Q2290" s="15">
        <f t="shared" ref="Q2290" si="3309">+K2290*N2290</f>
        <v>603.6</v>
      </c>
      <c r="R2290" s="16">
        <v>0</v>
      </c>
      <c r="S2290" s="16">
        <f t="shared" ref="S2290" si="3310">+K2290*R2290</f>
        <v>0</v>
      </c>
      <c r="T2290" s="16">
        <f t="shared" ref="T2290" si="3311">+Q2290-S2290</f>
        <v>603.6</v>
      </c>
      <c r="U2290" s="16">
        <f>+T2290*0</f>
        <v>0</v>
      </c>
      <c r="V2290" s="16">
        <f>+T2290-U2290</f>
        <v>603.6</v>
      </c>
      <c r="W2290" s="17"/>
      <c r="X2290" s="17"/>
      <c r="Y2290" s="13"/>
      <c r="Z2290" s="13" t="s">
        <v>35</v>
      </c>
    </row>
    <row r="2291" spans="1:26" x14ac:dyDescent="0.25">
      <c r="A2291" s="11">
        <v>45351</v>
      </c>
      <c r="B2291" s="12" t="s">
        <v>5189</v>
      </c>
      <c r="C2291" s="12" t="s">
        <v>5190</v>
      </c>
      <c r="D2291" s="12" t="s">
        <v>172</v>
      </c>
      <c r="E2291" s="12" t="s">
        <v>29</v>
      </c>
      <c r="F2291" s="12">
        <v>78401</v>
      </c>
      <c r="G2291" s="13" t="s">
        <v>39</v>
      </c>
      <c r="H2291" s="13" t="s">
        <v>31</v>
      </c>
      <c r="I2291" s="13" t="s">
        <v>58</v>
      </c>
      <c r="J2291" s="13" t="s">
        <v>59</v>
      </c>
      <c r="K2291" s="14">
        <v>44</v>
      </c>
      <c r="L2291" s="14">
        <v>25</v>
      </c>
      <c r="M2291" s="14">
        <f t="shared" si="3304"/>
        <v>1.76</v>
      </c>
      <c r="N2291" s="14" t="s">
        <v>34</v>
      </c>
      <c r="O2291" s="14">
        <v>68</v>
      </c>
      <c r="P2291" s="14"/>
      <c r="Q2291" s="15">
        <f>+L2291*O2291</f>
        <v>1700</v>
      </c>
      <c r="R2291" s="16">
        <v>0</v>
      </c>
      <c r="S2291" s="16">
        <f>+L2291*R2291</f>
        <v>0</v>
      </c>
      <c r="T2291" s="16">
        <f>+Q2291-S2291</f>
        <v>1700</v>
      </c>
      <c r="U2291" s="16">
        <f>+T2291*0.75</f>
        <v>1275</v>
      </c>
      <c r="V2291" s="16">
        <f>+T2291-U2291</f>
        <v>425</v>
      </c>
      <c r="W2291" s="17"/>
      <c r="X2291" s="17"/>
      <c r="Y2291" s="13"/>
      <c r="Z2291" s="13" t="s">
        <v>35</v>
      </c>
    </row>
    <row r="2292" spans="1:26" x14ac:dyDescent="0.25">
      <c r="A2292" s="11">
        <v>45351</v>
      </c>
      <c r="B2292" s="12" t="s">
        <v>5191</v>
      </c>
      <c r="C2292" s="12" t="s">
        <v>5192</v>
      </c>
      <c r="D2292" s="12" t="s">
        <v>1848</v>
      </c>
      <c r="E2292" s="12" t="s">
        <v>29</v>
      </c>
      <c r="F2292" s="12">
        <v>3509</v>
      </c>
      <c r="G2292" s="13" t="s">
        <v>101</v>
      </c>
      <c r="H2292" s="13" t="s">
        <v>31</v>
      </c>
      <c r="I2292" s="13" t="s">
        <v>40</v>
      </c>
      <c r="J2292" s="13" t="s">
        <v>41</v>
      </c>
      <c r="K2292" s="14">
        <v>37.299999999999997</v>
      </c>
      <c r="L2292" s="14">
        <v>25</v>
      </c>
      <c r="M2292" s="14">
        <f t="shared" si="3304"/>
        <v>1.492</v>
      </c>
      <c r="N2292" s="14">
        <v>45</v>
      </c>
      <c r="O2292" s="14" t="s">
        <v>34</v>
      </c>
      <c r="P2292" s="14"/>
      <c r="Q2292" s="15">
        <f>K2292*N2292</f>
        <v>1678.4999999999998</v>
      </c>
      <c r="R2292" s="16">
        <v>0</v>
      </c>
      <c r="S2292" s="16">
        <f>K2292*R2292</f>
        <v>0</v>
      </c>
      <c r="T2292" s="16">
        <f>Q2292-S2292</f>
        <v>1678.4999999999998</v>
      </c>
      <c r="U2292" s="16">
        <f>T2292*1</f>
        <v>1678.4999999999998</v>
      </c>
      <c r="V2292" s="16">
        <f>T2292-U2292</f>
        <v>0</v>
      </c>
      <c r="W2292" s="16"/>
      <c r="X2292" s="17"/>
      <c r="Y2292" s="13"/>
      <c r="Z2292" s="13" t="s">
        <v>35</v>
      </c>
    </row>
    <row r="2293" spans="1:26" x14ac:dyDescent="0.25">
      <c r="A2293" s="11">
        <v>45351</v>
      </c>
      <c r="B2293" s="12" t="s">
        <v>5193</v>
      </c>
      <c r="C2293" s="12" t="s">
        <v>5194</v>
      </c>
      <c r="D2293" s="12" t="s">
        <v>5035</v>
      </c>
      <c r="E2293" s="12" t="s">
        <v>29</v>
      </c>
      <c r="F2293" s="12" t="s">
        <v>45</v>
      </c>
      <c r="G2293" s="13" t="s">
        <v>46</v>
      </c>
      <c r="H2293" s="13" t="s">
        <v>93</v>
      </c>
      <c r="I2293" s="13" t="s">
        <v>93</v>
      </c>
      <c r="J2293" s="13" t="s">
        <v>94</v>
      </c>
      <c r="K2293" s="14">
        <v>19.66</v>
      </c>
      <c r="L2293" s="14">
        <v>13</v>
      </c>
      <c r="M2293" s="14">
        <f t="shared" si="3304"/>
        <v>1.5123076923076924</v>
      </c>
      <c r="N2293" s="14">
        <v>15</v>
      </c>
      <c r="O2293" s="14" t="s">
        <v>34</v>
      </c>
      <c r="P2293" s="14"/>
      <c r="Q2293" s="15">
        <f t="shared" ref="Q2293" si="3312">+K2293*N2293</f>
        <v>294.89999999999998</v>
      </c>
      <c r="R2293" s="16">
        <v>0</v>
      </c>
      <c r="S2293" s="16">
        <f t="shared" ref="S2293:S2294" si="3313">+K2293*R2293</f>
        <v>0</v>
      </c>
      <c r="T2293" s="16">
        <f t="shared" ref="T2293" si="3314">+Q2293-S2293</f>
        <v>294.89999999999998</v>
      </c>
      <c r="U2293" s="16">
        <f>+T2293*0</f>
        <v>0</v>
      </c>
      <c r="V2293" s="16">
        <f>+T2293-U2293</f>
        <v>294.89999999999998</v>
      </c>
      <c r="W2293" s="16"/>
      <c r="X2293" s="17"/>
      <c r="Y2293" s="13"/>
      <c r="Z2293" s="13" t="s">
        <v>35</v>
      </c>
    </row>
    <row r="2294" spans="1:26" x14ac:dyDescent="0.25">
      <c r="A2294" s="11">
        <v>45351</v>
      </c>
      <c r="B2294" s="12" t="s">
        <v>5195</v>
      </c>
      <c r="C2294" s="12" t="s">
        <v>5196</v>
      </c>
      <c r="D2294" s="12" t="s">
        <v>3503</v>
      </c>
      <c r="E2294" s="12" t="s">
        <v>111</v>
      </c>
      <c r="F2294" s="12" t="s">
        <v>45</v>
      </c>
      <c r="G2294" s="13" t="s">
        <v>46</v>
      </c>
      <c r="H2294" s="13" t="s">
        <v>31</v>
      </c>
      <c r="I2294" s="13" t="s">
        <v>58</v>
      </c>
      <c r="J2294" s="13" t="s">
        <v>59</v>
      </c>
      <c r="K2294" s="14">
        <v>16.66</v>
      </c>
      <c r="L2294" s="14">
        <v>10</v>
      </c>
      <c r="M2294" s="14">
        <f t="shared" si="3304"/>
        <v>1.6659999999999999</v>
      </c>
      <c r="N2294" s="14">
        <v>45</v>
      </c>
      <c r="O2294" s="14" t="s">
        <v>34</v>
      </c>
      <c r="P2294" s="14">
        <v>15</v>
      </c>
      <c r="Q2294" s="16">
        <f>(+K2294*N2294)-P2294</f>
        <v>734.7</v>
      </c>
      <c r="R2294" s="16">
        <v>0</v>
      </c>
      <c r="S2294" s="16">
        <f t="shared" si="3313"/>
        <v>0</v>
      </c>
      <c r="T2294" s="16">
        <f>+Q2294-S2294</f>
        <v>734.7</v>
      </c>
      <c r="U2294" s="16">
        <f t="shared" ref="U2294" si="3315">+T2294*0</f>
        <v>0</v>
      </c>
      <c r="V2294" s="16">
        <f t="shared" ref="V2294" si="3316">T2294-U2294</f>
        <v>734.7</v>
      </c>
      <c r="W2294" s="16"/>
      <c r="X2294" s="17"/>
      <c r="Y2294" s="13"/>
      <c r="Z2294" s="13" t="s">
        <v>35</v>
      </c>
    </row>
    <row r="2295" spans="1:26" x14ac:dyDescent="0.25">
      <c r="A2295" s="11">
        <v>45351</v>
      </c>
      <c r="B2295" s="12" t="s">
        <v>5197</v>
      </c>
      <c r="C2295" s="12" t="s">
        <v>5198</v>
      </c>
      <c r="D2295" s="12" t="s">
        <v>38</v>
      </c>
      <c r="E2295" s="12" t="s">
        <v>29</v>
      </c>
      <c r="F2295" s="12">
        <v>83414</v>
      </c>
      <c r="G2295" s="13" t="s">
        <v>39</v>
      </c>
      <c r="H2295" s="13" t="s">
        <v>31</v>
      </c>
      <c r="I2295" s="13" t="s">
        <v>58</v>
      </c>
      <c r="J2295" s="13" t="s">
        <v>59</v>
      </c>
      <c r="K2295" s="14">
        <v>44.48</v>
      </c>
      <c r="L2295" s="14">
        <v>25</v>
      </c>
      <c r="M2295" s="14">
        <f t="shared" si="3304"/>
        <v>1.7791999999999999</v>
      </c>
      <c r="N2295" s="14" t="s">
        <v>34</v>
      </c>
      <c r="O2295" s="14">
        <v>68</v>
      </c>
      <c r="P2295" s="14"/>
      <c r="Q2295" s="15">
        <f>+L2295*O2295</f>
        <v>1700</v>
      </c>
      <c r="R2295" s="16">
        <v>0</v>
      </c>
      <c r="S2295" s="16">
        <f>+L2295*R2295</f>
        <v>0</v>
      </c>
      <c r="T2295" s="16">
        <f>+Q2295-S2295</f>
        <v>1700</v>
      </c>
      <c r="U2295" s="16">
        <f>+T2295*0.75</f>
        <v>1275</v>
      </c>
      <c r="V2295" s="16">
        <f>+T2295-U2295</f>
        <v>425</v>
      </c>
      <c r="W2295" s="16"/>
      <c r="X2295" s="17"/>
      <c r="Y2295" s="13"/>
      <c r="Z2295" s="13" t="s">
        <v>35</v>
      </c>
    </row>
    <row r="2296" spans="1:26" x14ac:dyDescent="0.25">
      <c r="A2296" s="11">
        <v>45351</v>
      </c>
      <c r="B2296" s="12" t="s">
        <v>5199</v>
      </c>
      <c r="C2296" s="12" t="s">
        <v>5200</v>
      </c>
      <c r="D2296" s="12" t="s">
        <v>303</v>
      </c>
      <c r="E2296" s="12" t="s">
        <v>29</v>
      </c>
      <c r="F2296" s="12">
        <v>2287</v>
      </c>
      <c r="G2296" s="13" t="s">
        <v>145</v>
      </c>
      <c r="H2296" s="13" t="s">
        <v>31</v>
      </c>
      <c r="I2296" s="13" t="s">
        <v>69</v>
      </c>
      <c r="J2296" s="13" t="s">
        <v>70</v>
      </c>
      <c r="K2296" s="14">
        <v>38.979999999999997</v>
      </c>
      <c r="L2296" s="14">
        <v>25</v>
      </c>
      <c r="M2296" s="14">
        <f t="shared" si="3304"/>
        <v>1.5591999999999999</v>
      </c>
      <c r="N2296" s="14">
        <v>48</v>
      </c>
      <c r="O2296" s="14" t="s">
        <v>34</v>
      </c>
      <c r="P2296" s="14"/>
      <c r="Q2296" s="16">
        <f>K2296*N2296</f>
        <v>1871.04</v>
      </c>
      <c r="R2296" s="16">
        <v>0</v>
      </c>
      <c r="S2296" s="16">
        <f t="shared" ref="S2296" si="3317">K2296*R2296</f>
        <v>0</v>
      </c>
      <c r="T2296" s="16">
        <f>Q2296-S2296</f>
        <v>1871.04</v>
      </c>
      <c r="U2296" s="16">
        <f>T2296*1</f>
        <v>1871.04</v>
      </c>
      <c r="V2296" s="16">
        <f>T2296-U2296</f>
        <v>0</v>
      </c>
      <c r="W2296" s="16"/>
      <c r="X2296" s="17"/>
      <c r="Y2296" s="13"/>
      <c r="Z2296" s="13" t="s">
        <v>35</v>
      </c>
    </row>
    <row r="2297" spans="1:26" x14ac:dyDescent="0.25">
      <c r="A2297" s="11">
        <v>45351</v>
      </c>
      <c r="B2297" s="12" t="s">
        <v>5201</v>
      </c>
      <c r="C2297" s="12" t="s">
        <v>5202</v>
      </c>
      <c r="D2297" s="12" t="s">
        <v>4320</v>
      </c>
      <c r="E2297" s="12" t="s">
        <v>29</v>
      </c>
      <c r="F2297" s="12" t="s">
        <v>45</v>
      </c>
      <c r="G2297" s="13" t="s">
        <v>46</v>
      </c>
      <c r="H2297" s="13" t="s">
        <v>93</v>
      </c>
      <c r="I2297" s="13" t="s">
        <v>93</v>
      </c>
      <c r="J2297" s="13" t="s">
        <v>94</v>
      </c>
      <c r="K2297" s="14">
        <v>39.119999999999997</v>
      </c>
      <c r="L2297" s="14">
        <v>25</v>
      </c>
      <c r="M2297" s="14">
        <f t="shared" si="3304"/>
        <v>1.5648</v>
      </c>
      <c r="N2297" s="14">
        <v>15</v>
      </c>
      <c r="O2297" s="14" t="s">
        <v>34</v>
      </c>
      <c r="P2297" s="14"/>
      <c r="Q2297" s="15">
        <f t="shared" ref="Q2297:Q2299" si="3318">+K2297*N2297</f>
        <v>586.79999999999995</v>
      </c>
      <c r="R2297" s="16">
        <v>0</v>
      </c>
      <c r="S2297" s="16">
        <f t="shared" ref="S2297:S2299" si="3319">+K2297*R2297</f>
        <v>0</v>
      </c>
      <c r="T2297" s="16">
        <f t="shared" ref="T2297:T2299" si="3320">+Q2297-S2297</f>
        <v>586.79999999999995</v>
      </c>
      <c r="U2297" s="16">
        <f t="shared" ref="U2297:U2298" si="3321">+T2297*0</f>
        <v>0</v>
      </c>
      <c r="V2297" s="16">
        <f t="shared" ref="V2297:V2298" si="3322">+T2297-U2297</f>
        <v>586.79999999999995</v>
      </c>
      <c r="W2297" s="16"/>
      <c r="X2297" s="17"/>
      <c r="Y2297" s="13"/>
      <c r="Z2297" s="13" t="s">
        <v>35</v>
      </c>
    </row>
    <row r="2298" spans="1:26" x14ac:dyDescent="0.25">
      <c r="A2298" s="11">
        <v>45351</v>
      </c>
      <c r="B2298" s="12" t="s">
        <v>5203</v>
      </c>
      <c r="C2298" s="12" t="s">
        <v>5204</v>
      </c>
      <c r="D2298" s="12" t="s">
        <v>73</v>
      </c>
      <c r="E2298" s="12" t="s">
        <v>29</v>
      </c>
      <c r="F2298" s="12" t="s">
        <v>45</v>
      </c>
      <c r="G2298" s="13" t="s">
        <v>46</v>
      </c>
      <c r="H2298" s="13" t="s">
        <v>93</v>
      </c>
      <c r="I2298" s="13" t="s">
        <v>93</v>
      </c>
      <c r="J2298" s="13" t="s">
        <v>94</v>
      </c>
      <c r="K2298" s="14">
        <v>39.159999999999997</v>
      </c>
      <c r="L2298" s="14">
        <v>25</v>
      </c>
      <c r="M2298" s="14">
        <f t="shared" si="3304"/>
        <v>1.5663999999999998</v>
      </c>
      <c r="N2298" s="14">
        <v>15</v>
      </c>
      <c r="O2298" s="14" t="s">
        <v>34</v>
      </c>
      <c r="P2298" s="14"/>
      <c r="Q2298" s="15">
        <f t="shared" si="3318"/>
        <v>587.4</v>
      </c>
      <c r="R2298" s="16">
        <v>0</v>
      </c>
      <c r="S2298" s="16">
        <f t="shared" si="3319"/>
        <v>0</v>
      </c>
      <c r="T2298" s="16">
        <f t="shared" si="3320"/>
        <v>587.4</v>
      </c>
      <c r="U2298" s="16">
        <f t="shared" si="3321"/>
        <v>0</v>
      </c>
      <c r="V2298" s="16">
        <f t="shared" si="3322"/>
        <v>587.4</v>
      </c>
      <c r="W2298" s="17"/>
      <c r="X2298" s="17"/>
      <c r="Y2298" s="13"/>
      <c r="Z2298" s="13" t="s">
        <v>35</v>
      </c>
    </row>
    <row r="2299" spans="1:26" x14ac:dyDescent="0.25">
      <c r="A2299" s="11">
        <v>45351</v>
      </c>
      <c r="B2299" s="12" t="s">
        <v>5205</v>
      </c>
      <c r="C2299" s="12" t="s">
        <v>5206</v>
      </c>
      <c r="D2299" s="12" t="s">
        <v>462</v>
      </c>
      <c r="E2299" s="12" t="s">
        <v>29</v>
      </c>
      <c r="F2299" s="12" t="s">
        <v>45</v>
      </c>
      <c r="G2299" s="13" t="s">
        <v>46</v>
      </c>
      <c r="H2299" s="13" t="s">
        <v>47</v>
      </c>
      <c r="I2299" s="13" t="s">
        <v>48</v>
      </c>
      <c r="J2299" s="13" t="s">
        <v>49</v>
      </c>
      <c r="K2299" s="14">
        <v>18.02</v>
      </c>
      <c r="L2299" s="14">
        <v>12</v>
      </c>
      <c r="M2299" s="14">
        <f t="shared" si="3304"/>
        <v>1.5016666666666667</v>
      </c>
      <c r="N2299" s="14">
        <v>34</v>
      </c>
      <c r="O2299" s="14" t="s">
        <v>34</v>
      </c>
      <c r="P2299" s="14"/>
      <c r="Q2299" s="15">
        <f t="shared" si="3318"/>
        <v>612.67999999999995</v>
      </c>
      <c r="R2299" s="16">
        <v>0</v>
      </c>
      <c r="S2299" s="16">
        <f t="shared" si="3319"/>
        <v>0</v>
      </c>
      <c r="T2299" s="16">
        <f t="shared" si="3320"/>
        <v>612.67999999999995</v>
      </c>
      <c r="U2299" s="16">
        <f>+T2299*0</f>
        <v>0</v>
      </c>
      <c r="V2299" s="16">
        <f>+T2299-U2299</f>
        <v>612.67999999999995</v>
      </c>
      <c r="W2299" s="17"/>
      <c r="X2299" s="17"/>
      <c r="Y2299" s="13"/>
      <c r="Z2299" s="13" t="s">
        <v>35</v>
      </c>
    </row>
    <row r="2300" spans="1:26" x14ac:dyDescent="0.25">
      <c r="A2300" s="11">
        <v>45351</v>
      </c>
      <c r="B2300" s="12" t="s">
        <v>5207</v>
      </c>
      <c r="C2300" s="12" t="s">
        <v>5208</v>
      </c>
      <c r="D2300" s="12" t="s">
        <v>2119</v>
      </c>
      <c r="E2300" s="12" t="s">
        <v>29</v>
      </c>
      <c r="F2300" s="12"/>
      <c r="G2300" s="13" t="s">
        <v>2985</v>
      </c>
      <c r="H2300" s="13" t="s">
        <v>31</v>
      </c>
      <c r="I2300" s="13" t="s">
        <v>58</v>
      </c>
      <c r="J2300" s="13" t="s">
        <v>59</v>
      </c>
      <c r="K2300" s="14">
        <v>39.799999999999997</v>
      </c>
      <c r="L2300" s="14">
        <v>25</v>
      </c>
      <c r="M2300" s="14">
        <f t="shared" si="3304"/>
        <v>1.5919999999999999</v>
      </c>
      <c r="N2300" s="14">
        <v>43.5</v>
      </c>
      <c r="O2300" s="14" t="s">
        <v>34</v>
      </c>
      <c r="P2300" s="14"/>
      <c r="Q2300" s="15">
        <f>K2300*N2300</f>
        <v>1731.3</v>
      </c>
      <c r="R2300" s="16">
        <v>0</v>
      </c>
      <c r="S2300" s="16">
        <f t="shared" ref="S2300" si="3323">K2300*R2300</f>
        <v>0</v>
      </c>
      <c r="T2300" s="16">
        <f>Q2300-S2300</f>
        <v>1731.3</v>
      </c>
      <c r="U2300" s="16">
        <f>T2300*1</f>
        <v>1731.3</v>
      </c>
      <c r="V2300" s="16">
        <f>T2300-U2300</f>
        <v>0</v>
      </c>
      <c r="W2300" s="16"/>
      <c r="X2300" s="17"/>
      <c r="Y2300" s="13"/>
      <c r="Z2300" s="13" t="s">
        <v>35</v>
      </c>
    </row>
    <row r="2301" spans="1:26" x14ac:dyDescent="0.25">
      <c r="A2301" s="11">
        <v>45351</v>
      </c>
      <c r="B2301" s="12" t="s">
        <v>5209</v>
      </c>
      <c r="C2301" s="12" t="s">
        <v>5210</v>
      </c>
      <c r="D2301" s="12" t="s">
        <v>2451</v>
      </c>
      <c r="E2301" s="12" t="s">
        <v>1527</v>
      </c>
      <c r="F2301" s="12" t="s">
        <v>45</v>
      </c>
      <c r="G2301" s="13" t="s">
        <v>46</v>
      </c>
      <c r="H2301" s="13" t="s">
        <v>31</v>
      </c>
      <c r="I2301" s="13" t="s">
        <v>69</v>
      </c>
      <c r="J2301" s="13" t="s">
        <v>70</v>
      </c>
      <c r="K2301" s="14">
        <v>40.799999999999997</v>
      </c>
      <c r="L2301" s="14">
        <v>28</v>
      </c>
      <c r="M2301" s="14">
        <f t="shared" si="3304"/>
        <v>1.4571428571428571</v>
      </c>
      <c r="N2301" s="14">
        <v>46</v>
      </c>
      <c r="O2301" s="14" t="s">
        <v>34</v>
      </c>
      <c r="P2301" s="14">
        <v>50</v>
      </c>
      <c r="Q2301" s="16">
        <f>(+K2301*N2301)-P2301</f>
        <v>1826.8</v>
      </c>
      <c r="R2301" s="16">
        <v>0</v>
      </c>
      <c r="S2301" s="16">
        <f t="shared" ref="S2301:S2306" si="3324">+K2301*R2301</f>
        <v>0</v>
      </c>
      <c r="T2301" s="16">
        <f>+Q2301-S2301</f>
        <v>1826.8</v>
      </c>
      <c r="U2301" s="16">
        <f t="shared" ref="U2301:U2306" si="3325">+T2301*0</f>
        <v>0</v>
      </c>
      <c r="V2301" s="16">
        <f t="shared" ref="V2301" si="3326">T2301-U2301</f>
        <v>1826.8</v>
      </c>
      <c r="W2301" s="17"/>
      <c r="X2301" s="17"/>
      <c r="Y2301" s="13"/>
      <c r="Z2301" s="13" t="s">
        <v>35</v>
      </c>
    </row>
    <row r="2302" spans="1:26" x14ac:dyDescent="0.25">
      <c r="A2302" s="11">
        <v>45351</v>
      </c>
      <c r="B2302" s="12" t="s">
        <v>5211</v>
      </c>
      <c r="C2302" s="12" t="s">
        <v>5212</v>
      </c>
      <c r="D2302" s="12" t="s">
        <v>107</v>
      </c>
      <c r="E2302" s="12" t="s">
        <v>29</v>
      </c>
      <c r="F2302" s="12" t="s">
        <v>45</v>
      </c>
      <c r="G2302" s="13" t="s">
        <v>46</v>
      </c>
      <c r="H2302" s="13" t="s">
        <v>31</v>
      </c>
      <c r="I2302" s="13" t="s">
        <v>40</v>
      </c>
      <c r="J2302" s="13" t="s">
        <v>41</v>
      </c>
      <c r="K2302" s="14">
        <v>8.1199999999999992</v>
      </c>
      <c r="L2302" s="14">
        <v>5</v>
      </c>
      <c r="M2302" s="14">
        <f t="shared" si="3304"/>
        <v>1.6239999999999999</v>
      </c>
      <c r="N2302" s="14">
        <v>46</v>
      </c>
      <c r="O2302" s="14" t="s">
        <v>34</v>
      </c>
      <c r="P2302" s="14"/>
      <c r="Q2302" s="15">
        <f t="shared" ref="Q2302:Q2305" si="3327">+K2302*N2302</f>
        <v>373.52</v>
      </c>
      <c r="R2302" s="16">
        <v>0</v>
      </c>
      <c r="S2302" s="16">
        <f t="shared" si="3324"/>
        <v>0</v>
      </c>
      <c r="T2302" s="16">
        <f t="shared" ref="T2302:T2305" si="3328">+Q2302-S2302</f>
        <v>373.52</v>
      </c>
      <c r="U2302" s="16">
        <f t="shared" si="3325"/>
        <v>0</v>
      </c>
      <c r="V2302" s="16">
        <f>+T2302-U2302</f>
        <v>373.52</v>
      </c>
      <c r="W2302" s="17"/>
      <c r="X2302" s="17"/>
      <c r="Y2302" s="13"/>
      <c r="Z2302" s="13" t="s">
        <v>35</v>
      </c>
    </row>
    <row r="2303" spans="1:26" x14ac:dyDescent="0.25">
      <c r="A2303" s="11">
        <v>45351</v>
      </c>
      <c r="B2303" s="12" t="s">
        <v>5213</v>
      </c>
      <c r="C2303" s="12" t="s">
        <v>5214</v>
      </c>
      <c r="D2303" s="12" t="s">
        <v>86</v>
      </c>
      <c r="E2303" s="12" t="s">
        <v>29</v>
      </c>
      <c r="F2303" s="12" t="s">
        <v>45</v>
      </c>
      <c r="G2303" s="13" t="s">
        <v>46</v>
      </c>
      <c r="H2303" s="13" t="s">
        <v>93</v>
      </c>
      <c r="I2303" s="13" t="s">
        <v>93</v>
      </c>
      <c r="J2303" s="13" t="s">
        <v>94</v>
      </c>
      <c r="K2303" s="14">
        <v>41.26</v>
      </c>
      <c r="L2303" s="14">
        <v>25</v>
      </c>
      <c r="M2303" s="14">
        <f t="shared" si="3304"/>
        <v>1.6503999999999999</v>
      </c>
      <c r="N2303" s="14">
        <v>15</v>
      </c>
      <c r="O2303" s="14" t="s">
        <v>34</v>
      </c>
      <c r="P2303" s="14"/>
      <c r="Q2303" s="15">
        <f t="shared" si="3327"/>
        <v>618.9</v>
      </c>
      <c r="R2303" s="16">
        <v>0</v>
      </c>
      <c r="S2303" s="16">
        <f t="shared" si="3324"/>
        <v>0</v>
      </c>
      <c r="T2303" s="16">
        <f t="shared" si="3328"/>
        <v>618.9</v>
      </c>
      <c r="U2303" s="16">
        <f t="shared" si="3325"/>
        <v>0</v>
      </c>
      <c r="V2303" s="16">
        <f t="shared" ref="V2303:V2305" si="3329">+T2303-U2303</f>
        <v>618.9</v>
      </c>
      <c r="W2303" s="16"/>
      <c r="X2303" s="17"/>
      <c r="Y2303" s="13"/>
      <c r="Z2303" s="13" t="s">
        <v>35</v>
      </c>
    </row>
    <row r="2304" spans="1:26" x14ac:dyDescent="0.25">
      <c r="A2304" s="11">
        <v>45351</v>
      </c>
      <c r="B2304" s="12" t="s">
        <v>5215</v>
      </c>
      <c r="C2304" s="12" t="s">
        <v>5216</v>
      </c>
      <c r="D2304" s="12" t="s">
        <v>2681</v>
      </c>
      <c r="E2304" s="12" t="s">
        <v>29</v>
      </c>
      <c r="F2304" s="12" t="s">
        <v>45</v>
      </c>
      <c r="G2304" s="13" t="s">
        <v>46</v>
      </c>
      <c r="H2304" s="13" t="s">
        <v>93</v>
      </c>
      <c r="I2304" s="13" t="s">
        <v>93</v>
      </c>
      <c r="J2304" s="13" t="s">
        <v>94</v>
      </c>
      <c r="K2304" s="14">
        <v>12.36</v>
      </c>
      <c r="L2304" s="14">
        <v>8</v>
      </c>
      <c r="M2304" s="14">
        <f t="shared" si="3304"/>
        <v>1.5449999999999999</v>
      </c>
      <c r="N2304" s="14">
        <v>15</v>
      </c>
      <c r="O2304" s="14" t="s">
        <v>34</v>
      </c>
      <c r="P2304" s="14"/>
      <c r="Q2304" s="15">
        <f t="shared" si="3327"/>
        <v>185.39999999999998</v>
      </c>
      <c r="R2304" s="16">
        <v>0</v>
      </c>
      <c r="S2304" s="16">
        <f t="shared" si="3324"/>
        <v>0</v>
      </c>
      <c r="T2304" s="16">
        <f t="shared" si="3328"/>
        <v>185.39999999999998</v>
      </c>
      <c r="U2304" s="16">
        <f t="shared" si="3325"/>
        <v>0</v>
      </c>
      <c r="V2304" s="16">
        <f t="shared" si="3329"/>
        <v>185.39999999999998</v>
      </c>
      <c r="W2304" s="16"/>
      <c r="X2304" s="17"/>
      <c r="Y2304" s="13"/>
      <c r="Z2304" s="13" t="s">
        <v>35</v>
      </c>
    </row>
    <row r="2305" spans="1:26" x14ac:dyDescent="0.25">
      <c r="A2305" s="11">
        <v>45351</v>
      </c>
      <c r="B2305" s="12" t="s">
        <v>5217</v>
      </c>
      <c r="C2305" s="12" t="s">
        <v>5218</v>
      </c>
      <c r="D2305" s="12" t="s">
        <v>126</v>
      </c>
      <c r="E2305" s="12" t="s">
        <v>29</v>
      </c>
      <c r="F2305" s="12" t="s">
        <v>45</v>
      </c>
      <c r="G2305" s="13" t="s">
        <v>46</v>
      </c>
      <c r="H2305" s="13" t="s">
        <v>93</v>
      </c>
      <c r="I2305" s="13" t="s">
        <v>93</v>
      </c>
      <c r="J2305" s="13" t="s">
        <v>94</v>
      </c>
      <c r="K2305" s="14">
        <v>39.74</v>
      </c>
      <c r="L2305" s="14">
        <v>25</v>
      </c>
      <c r="M2305" s="14">
        <f t="shared" si="3304"/>
        <v>1.5896000000000001</v>
      </c>
      <c r="N2305" s="14">
        <v>15</v>
      </c>
      <c r="O2305" s="14" t="s">
        <v>34</v>
      </c>
      <c r="P2305" s="14"/>
      <c r="Q2305" s="15">
        <f t="shared" si="3327"/>
        <v>596.1</v>
      </c>
      <c r="R2305" s="16">
        <v>0</v>
      </c>
      <c r="S2305" s="16">
        <f t="shared" si="3324"/>
        <v>0</v>
      </c>
      <c r="T2305" s="16">
        <f t="shared" si="3328"/>
        <v>596.1</v>
      </c>
      <c r="U2305" s="16">
        <f t="shared" si="3325"/>
        <v>0</v>
      </c>
      <c r="V2305" s="16">
        <f t="shared" si="3329"/>
        <v>596.1</v>
      </c>
      <c r="W2305" s="16"/>
      <c r="X2305" s="17"/>
      <c r="Y2305" s="13"/>
      <c r="Z2305" s="13" t="s">
        <v>35</v>
      </c>
    </row>
    <row r="2306" spans="1:26" x14ac:dyDescent="0.25">
      <c r="A2306" s="11">
        <v>45351</v>
      </c>
      <c r="B2306" s="12" t="s">
        <v>5219</v>
      </c>
      <c r="C2306" s="12" t="s">
        <v>5220</v>
      </c>
      <c r="D2306" s="12" t="s">
        <v>4666</v>
      </c>
      <c r="E2306" s="12" t="s">
        <v>111</v>
      </c>
      <c r="F2306" s="12" t="s">
        <v>45</v>
      </c>
      <c r="G2306" s="13" t="s">
        <v>46</v>
      </c>
      <c r="H2306" s="13" t="s">
        <v>31</v>
      </c>
      <c r="I2306" s="13" t="s">
        <v>58</v>
      </c>
      <c r="J2306" s="13" t="s">
        <v>59</v>
      </c>
      <c r="K2306" s="14">
        <v>20.260000000000002</v>
      </c>
      <c r="L2306" s="14">
        <v>13</v>
      </c>
      <c r="M2306" s="14">
        <f t="shared" si="3304"/>
        <v>1.5584615384615386</v>
      </c>
      <c r="N2306" s="14">
        <v>45</v>
      </c>
      <c r="O2306" s="14" t="s">
        <v>34</v>
      </c>
      <c r="P2306" s="14">
        <v>15</v>
      </c>
      <c r="Q2306" s="16">
        <f>(+K2306*N2306)-P2306</f>
        <v>896.7</v>
      </c>
      <c r="R2306" s="16">
        <v>0</v>
      </c>
      <c r="S2306" s="16">
        <f t="shared" si="3324"/>
        <v>0</v>
      </c>
      <c r="T2306" s="16">
        <f>+Q2306-S2306</f>
        <v>896.7</v>
      </c>
      <c r="U2306" s="16">
        <f t="shared" si="3325"/>
        <v>0</v>
      </c>
      <c r="V2306" s="16">
        <f t="shared" ref="V2306:V2310" si="3330">T2306-U2306</f>
        <v>896.7</v>
      </c>
      <c r="W2306" s="16"/>
      <c r="X2306" s="17"/>
      <c r="Y2306" s="13"/>
      <c r="Z2306" s="13" t="s">
        <v>35</v>
      </c>
    </row>
    <row r="2307" spans="1:26" x14ac:dyDescent="0.25">
      <c r="A2307" s="11">
        <v>45351</v>
      </c>
      <c r="B2307" s="12" t="s">
        <v>5221</v>
      </c>
      <c r="C2307" s="12" t="s">
        <v>5222</v>
      </c>
      <c r="D2307" s="12" t="s">
        <v>5105</v>
      </c>
      <c r="E2307" s="12" t="s">
        <v>29</v>
      </c>
      <c r="F2307" s="12">
        <v>2288</v>
      </c>
      <c r="G2307" s="13" t="s">
        <v>145</v>
      </c>
      <c r="H2307" s="13" t="s">
        <v>31</v>
      </c>
      <c r="I2307" s="13" t="s">
        <v>69</v>
      </c>
      <c r="J2307" s="13" t="s">
        <v>70</v>
      </c>
      <c r="K2307" s="14">
        <v>38.619999999999997</v>
      </c>
      <c r="L2307" s="14">
        <v>25</v>
      </c>
      <c r="M2307" s="14">
        <f t="shared" si="3304"/>
        <v>1.5448</v>
      </c>
      <c r="N2307" s="14">
        <v>48</v>
      </c>
      <c r="O2307" s="14" t="s">
        <v>34</v>
      </c>
      <c r="P2307" s="14"/>
      <c r="Q2307" s="16">
        <f t="shared" ref="Q2307:Q2308" si="3331">K2307*N2307</f>
        <v>1853.7599999999998</v>
      </c>
      <c r="R2307" s="16">
        <v>0</v>
      </c>
      <c r="S2307" s="16">
        <f t="shared" ref="S2307:S2309" si="3332">K2307*R2307</f>
        <v>0</v>
      </c>
      <c r="T2307" s="16">
        <f t="shared" ref="T2307:T2309" si="3333">Q2307-S2307</f>
        <v>1853.7599999999998</v>
      </c>
      <c r="U2307" s="16">
        <f t="shared" ref="U2307:U2309" si="3334">T2307*1</f>
        <v>1853.7599999999998</v>
      </c>
      <c r="V2307" s="16">
        <f t="shared" si="3330"/>
        <v>0</v>
      </c>
      <c r="W2307" s="16"/>
      <c r="X2307" s="17"/>
      <c r="Y2307" s="13"/>
      <c r="Z2307" s="13" t="s">
        <v>35</v>
      </c>
    </row>
    <row r="2308" spans="1:26" x14ac:dyDescent="0.25">
      <c r="A2308" s="11">
        <v>45351</v>
      </c>
      <c r="B2308" s="12" t="s">
        <v>5223</v>
      </c>
      <c r="C2308" s="12" t="s">
        <v>5224</v>
      </c>
      <c r="D2308" s="12" t="s">
        <v>5113</v>
      </c>
      <c r="E2308" s="12" t="s">
        <v>29</v>
      </c>
      <c r="F2308" s="12">
        <v>2289</v>
      </c>
      <c r="G2308" s="13" t="s">
        <v>145</v>
      </c>
      <c r="H2308" s="13" t="s">
        <v>31</v>
      </c>
      <c r="I2308" s="13" t="s">
        <v>69</v>
      </c>
      <c r="J2308" s="13" t="s">
        <v>70</v>
      </c>
      <c r="K2308" s="14">
        <v>38.799999999999997</v>
      </c>
      <c r="L2308" s="14">
        <v>25</v>
      </c>
      <c r="M2308" s="14">
        <f t="shared" si="3304"/>
        <v>1.5519999999999998</v>
      </c>
      <c r="N2308" s="14">
        <v>48</v>
      </c>
      <c r="O2308" s="14" t="s">
        <v>34</v>
      </c>
      <c r="P2308" s="14"/>
      <c r="Q2308" s="16">
        <f t="shared" si="3331"/>
        <v>1862.3999999999999</v>
      </c>
      <c r="R2308" s="16">
        <v>0</v>
      </c>
      <c r="S2308" s="16">
        <f t="shared" si="3332"/>
        <v>0</v>
      </c>
      <c r="T2308" s="16">
        <f t="shared" si="3333"/>
        <v>1862.3999999999999</v>
      </c>
      <c r="U2308" s="16">
        <f t="shared" si="3334"/>
        <v>1862.3999999999999</v>
      </c>
      <c r="V2308" s="16">
        <f t="shared" si="3330"/>
        <v>0</v>
      </c>
      <c r="W2308" s="16"/>
      <c r="X2308" s="17"/>
      <c r="Y2308" s="13"/>
      <c r="Z2308" s="13" t="s">
        <v>35</v>
      </c>
    </row>
    <row r="2309" spans="1:26" x14ac:dyDescent="0.25">
      <c r="A2309" s="11">
        <v>45351</v>
      </c>
      <c r="B2309" s="12" t="s">
        <v>5225</v>
      </c>
      <c r="C2309" s="12" t="s">
        <v>5226</v>
      </c>
      <c r="D2309" s="12" t="s">
        <v>3830</v>
      </c>
      <c r="E2309" s="12" t="s">
        <v>29</v>
      </c>
      <c r="F2309" s="12"/>
      <c r="G2309" s="13" t="s">
        <v>282</v>
      </c>
      <c r="H2309" s="13" t="s">
        <v>31</v>
      </c>
      <c r="I2309" s="13" t="s">
        <v>40</v>
      </c>
      <c r="J2309" s="13" t="s">
        <v>41</v>
      </c>
      <c r="K2309" s="14">
        <v>40.5</v>
      </c>
      <c r="L2309" s="14">
        <v>28</v>
      </c>
      <c r="M2309" s="14">
        <f t="shared" si="3304"/>
        <v>1.4464285714285714</v>
      </c>
      <c r="N2309" s="14">
        <v>91</v>
      </c>
      <c r="O2309" s="14" t="s">
        <v>34</v>
      </c>
      <c r="P2309" s="14"/>
      <c r="Q2309" s="15">
        <f>+K2309*N2309</f>
        <v>3685.5</v>
      </c>
      <c r="R2309" s="16">
        <v>40</v>
      </c>
      <c r="S2309" s="16">
        <f t="shared" si="3332"/>
        <v>1620</v>
      </c>
      <c r="T2309" s="16">
        <f t="shared" si="3333"/>
        <v>2065.5</v>
      </c>
      <c r="U2309" s="16">
        <f t="shared" si="3334"/>
        <v>2065.5</v>
      </c>
      <c r="V2309" s="16">
        <f t="shared" si="3330"/>
        <v>0</v>
      </c>
      <c r="W2309" s="16">
        <f>K2309*36.5</f>
        <v>1478.25</v>
      </c>
      <c r="X2309" s="17"/>
      <c r="Y2309" s="13" t="s">
        <v>57</v>
      </c>
      <c r="Z2309" s="13" t="s">
        <v>283</v>
      </c>
    </row>
    <row r="2310" spans="1:26" x14ac:dyDescent="0.25">
      <c r="A2310" s="11">
        <v>45351</v>
      </c>
      <c r="B2310" s="12" t="s">
        <v>5227</v>
      </c>
      <c r="C2310" s="12" t="s">
        <v>5228</v>
      </c>
      <c r="D2310" s="12" t="s">
        <v>107</v>
      </c>
      <c r="E2310" s="12" t="s">
        <v>29</v>
      </c>
      <c r="F2310" s="12" t="s">
        <v>45</v>
      </c>
      <c r="G2310" s="13" t="s">
        <v>46</v>
      </c>
      <c r="H2310" s="13" t="s">
        <v>31</v>
      </c>
      <c r="I2310" s="13" t="s">
        <v>58</v>
      </c>
      <c r="J2310" s="13" t="s">
        <v>59</v>
      </c>
      <c r="K2310" s="14">
        <v>8.84</v>
      </c>
      <c r="L2310" s="14">
        <v>6</v>
      </c>
      <c r="M2310" s="14">
        <f t="shared" si="3304"/>
        <v>1.4733333333333334</v>
      </c>
      <c r="N2310" s="14">
        <v>45</v>
      </c>
      <c r="O2310" s="14" t="s">
        <v>34</v>
      </c>
      <c r="P2310" s="14"/>
      <c r="Q2310" s="16">
        <f>(+K2310*N2310)-P2310</f>
        <v>397.8</v>
      </c>
      <c r="R2310" s="16">
        <v>0</v>
      </c>
      <c r="S2310" s="16">
        <f t="shared" ref="S2310" si="3335">+K2310*R2310</f>
        <v>0</v>
      </c>
      <c r="T2310" s="16">
        <f>+Q2310-S2310</f>
        <v>397.8</v>
      </c>
      <c r="U2310" s="16">
        <f t="shared" ref="U2310" si="3336">+T2310*0</f>
        <v>0</v>
      </c>
      <c r="V2310" s="16">
        <f t="shared" si="3330"/>
        <v>397.8</v>
      </c>
      <c r="W2310" s="16"/>
      <c r="X2310" s="17"/>
      <c r="Y2310" s="13"/>
      <c r="Z2310" s="13" t="s">
        <v>35</v>
      </c>
    </row>
    <row r="2311" spans="1:26" x14ac:dyDescent="0.25">
      <c r="A2311" s="11">
        <v>45351</v>
      </c>
      <c r="B2311" s="12" t="s">
        <v>5229</v>
      </c>
      <c r="C2311" s="12" t="s">
        <v>5230</v>
      </c>
      <c r="D2311" s="12" t="s">
        <v>531</v>
      </c>
      <c r="E2311" s="12" t="s">
        <v>29</v>
      </c>
      <c r="F2311" s="12">
        <v>8035</v>
      </c>
      <c r="G2311" s="13" t="s">
        <v>101</v>
      </c>
      <c r="H2311" s="13" t="s">
        <v>31</v>
      </c>
      <c r="I2311" s="13" t="s">
        <v>58</v>
      </c>
      <c r="J2311" s="13" t="s">
        <v>59</v>
      </c>
      <c r="K2311" s="14">
        <v>39.340000000000003</v>
      </c>
      <c r="L2311" s="14">
        <v>25</v>
      </c>
      <c r="M2311" s="14">
        <f t="shared" si="3304"/>
        <v>1.5736000000000001</v>
      </c>
      <c r="N2311" s="14">
        <v>42</v>
      </c>
      <c r="O2311" s="14" t="s">
        <v>34</v>
      </c>
      <c r="P2311" s="14"/>
      <c r="Q2311" s="15">
        <f>K2311*N2311</f>
        <v>1652.2800000000002</v>
      </c>
      <c r="R2311" s="16">
        <v>0</v>
      </c>
      <c r="S2311" s="16">
        <f>K2311*R2311</f>
        <v>0</v>
      </c>
      <c r="T2311" s="16">
        <f>Q2311-S2311</f>
        <v>1652.2800000000002</v>
      </c>
      <c r="U2311" s="16">
        <f>T2311*1</f>
        <v>1652.2800000000002</v>
      </c>
      <c r="V2311" s="16">
        <f>T2311-U2311</f>
        <v>0</v>
      </c>
      <c r="W2311" s="16"/>
      <c r="X2311" s="17"/>
      <c r="Y2311" s="13"/>
      <c r="Z2311" s="13" t="s">
        <v>35</v>
      </c>
    </row>
    <row r="2312" spans="1:26" x14ac:dyDescent="0.25">
      <c r="A2312" s="11">
        <v>45351</v>
      </c>
      <c r="B2312" s="12" t="s">
        <v>5231</v>
      </c>
      <c r="C2312" s="12" t="s">
        <v>5232</v>
      </c>
      <c r="D2312" s="12" t="s">
        <v>107</v>
      </c>
      <c r="E2312" s="12" t="s">
        <v>29</v>
      </c>
      <c r="F2312" s="12" t="s">
        <v>45</v>
      </c>
      <c r="G2312" s="13" t="s">
        <v>46</v>
      </c>
      <c r="H2312" s="13" t="s">
        <v>31</v>
      </c>
      <c r="I2312" s="13" t="s">
        <v>58</v>
      </c>
      <c r="J2312" s="13" t="s">
        <v>59</v>
      </c>
      <c r="K2312" s="14">
        <v>8.86</v>
      </c>
      <c r="L2312" s="14">
        <v>6</v>
      </c>
      <c r="M2312" s="14">
        <f t="shared" si="3304"/>
        <v>1.4766666666666666</v>
      </c>
      <c r="N2312" s="14">
        <v>45</v>
      </c>
      <c r="O2312" s="14" t="s">
        <v>34</v>
      </c>
      <c r="P2312" s="14"/>
      <c r="Q2312" s="16">
        <f>(+K2312*N2312)-P2312</f>
        <v>398.7</v>
      </c>
      <c r="R2312" s="16">
        <v>0</v>
      </c>
      <c r="S2312" s="16">
        <f t="shared" ref="S2312" si="3337">+K2312*R2312</f>
        <v>0</v>
      </c>
      <c r="T2312" s="16">
        <f>+Q2312-S2312</f>
        <v>398.7</v>
      </c>
      <c r="U2312" s="16">
        <f t="shared" ref="U2312" si="3338">+T2312*0</f>
        <v>0</v>
      </c>
      <c r="V2312" s="16">
        <f t="shared" ref="V2312" si="3339">T2312-U2312</f>
        <v>398.7</v>
      </c>
      <c r="W2312" s="16"/>
      <c r="X2312" s="17"/>
      <c r="Y2312" s="13"/>
      <c r="Z2312" s="13" t="s">
        <v>35</v>
      </c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autoFilter ref="A1:Z2312" xr:uid="{59409D17-1C23-4742-B986-241C51B515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C11" sqref="C11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>
        <v>0</v>
      </c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A2" sqref="A2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C1" sqref="C1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38A0F-28B5-44C4-AFFB-42E546173753}">
  <dimension ref="A1:P2"/>
  <sheetViews>
    <sheetView tabSelected="1" workbookViewId="0"/>
  </sheetViews>
  <sheetFormatPr baseColWidth="10" defaultRowHeight="12" x14ac:dyDescent="0.2"/>
  <cols>
    <col min="1" max="1" width="12.140625" style="87" bestFit="1" customWidth="1"/>
    <col min="2" max="2" width="12" style="87" bestFit="1" customWidth="1"/>
    <col min="3" max="3" width="17.85546875" style="87" bestFit="1" customWidth="1"/>
    <col min="4" max="4" width="22" style="87" bestFit="1" customWidth="1"/>
    <col min="5" max="5" width="15.85546875" style="87" bestFit="1" customWidth="1"/>
    <col min="6" max="6" width="25.28515625" style="87" bestFit="1" customWidth="1"/>
    <col min="7" max="7" width="16.140625" style="87" bestFit="1" customWidth="1"/>
    <col min="8" max="8" width="29.42578125" style="87" bestFit="1" customWidth="1"/>
    <col min="9" max="9" width="25.7109375" style="87" bestFit="1" customWidth="1"/>
    <col min="10" max="10" width="20.140625" style="87" bestFit="1" customWidth="1"/>
    <col min="11" max="11" width="15.42578125" style="87" bestFit="1" customWidth="1"/>
    <col min="12" max="13" width="15.5703125" style="87" bestFit="1" customWidth="1"/>
    <col min="14" max="14" width="19" style="87" bestFit="1" customWidth="1"/>
    <col min="15" max="15" width="17.85546875" style="87" bestFit="1" customWidth="1"/>
    <col min="16" max="16" width="18.5703125" style="87" bestFit="1" customWidth="1"/>
    <col min="17" max="16384" width="11.42578125" style="87"/>
  </cols>
  <sheetData>
    <row r="1" spans="1:16" s="86" customFormat="1" ht="24" customHeight="1" x14ac:dyDescent="0.25">
      <c r="A1" s="85" t="s">
        <v>5233</v>
      </c>
      <c r="B1" s="85" t="s">
        <v>5234</v>
      </c>
      <c r="C1" s="85" t="s">
        <v>5235</v>
      </c>
      <c r="D1" s="85" t="s">
        <v>5236</v>
      </c>
      <c r="E1" s="85" t="s">
        <v>5237</v>
      </c>
      <c r="F1" s="85" t="s">
        <v>5238</v>
      </c>
      <c r="G1" s="85" t="s">
        <v>5239</v>
      </c>
      <c r="H1" s="85" t="s">
        <v>5240</v>
      </c>
      <c r="I1" s="85" t="s">
        <v>5241</v>
      </c>
      <c r="J1" s="85" t="s">
        <v>5242</v>
      </c>
      <c r="K1" s="85" t="s">
        <v>5244</v>
      </c>
      <c r="L1" s="85" t="s">
        <v>5243</v>
      </c>
      <c r="M1" s="85" t="s">
        <v>5245</v>
      </c>
      <c r="N1" s="85" t="s">
        <v>5246</v>
      </c>
      <c r="O1" s="85" t="s">
        <v>5248</v>
      </c>
      <c r="P1" s="85" t="s">
        <v>5247</v>
      </c>
    </row>
    <row r="2" spans="1:16" s="89" customFormat="1" x14ac:dyDescent="0.2">
      <c r="A2" s="88">
        <v>26000000</v>
      </c>
      <c r="B2" s="88">
        <v>20000000</v>
      </c>
      <c r="C2" s="88">
        <v>5000000</v>
      </c>
      <c r="D2" s="88">
        <v>500000</v>
      </c>
      <c r="E2" s="88">
        <v>38.909999999999997</v>
      </c>
      <c r="F2" s="88">
        <v>1500000</v>
      </c>
      <c r="G2" s="88">
        <v>5700000</v>
      </c>
      <c r="H2" s="88">
        <v>0</v>
      </c>
      <c r="I2" s="88">
        <v>200000</v>
      </c>
      <c r="J2" s="88">
        <f>+I2+H2+G2+F2</f>
        <v>7400000</v>
      </c>
      <c r="K2" s="88">
        <v>44.25</v>
      </c>
      <c r="L2" s="88">
        <v>33.25</v>
      </c>
      <c r="M2" s="88">
        <v>15</v>
      </c>
      <c r="N2" s="88">
        <v>35000000</v>
      </c>
      <c r="O2" s="88">
        <v>31000000</v>
      </c>
      <c r="P2" s="88">
        <v>8000000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RECOUVREMENT</vt:lpstr>
      <vt:lpstr>ETAT FINANCIER</vt:lpstr>
      <vt:lpstr>V.RENDUS</vt:lpstr>
      <vt:lpstr>OBJECTIFS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2025-01-05T14:29:37Z</dcterms:modified>
</cp:coreProperties>
</file>