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767AE1AC-6E29-4D9D-A37E-B0D4688BBA3F}" xr6:coauthVersionLast="47" xr6:coauthVersionMax="47" xr10:uidLastSave="{00000000-0000-0000-0000-000000000000}"/>
  <bookViews>
    <workbookView xWindow="-120" yWindow="-120" windowWidth="29040" windowHeight="15840" xr2:uid="{67CAF1F8-5BD9-4E97-AB37-D83854AC3FB1}"/>
  </bookViews>
  <sheets>
    <sheet name="VENTES" sheetId="1" r:id="rId1"/>
    <sheet name="Feuil1" sheetId="5" r:id="rId2"/>
    <sheet name="RECOUVREMENT" sheetId="2" r:id="rId3"/>
    <sheet name="ETAT FINANCIER" sheetId="4" r:id="rId4"/>
    <sheet name="V.RENDUS" sheetId="3" r:id="rId5"/>
  </sheets>
  <definedNames>
    <definedName name="_xlnm._FilterDatabase" localSheetId="2" hidden="1">RECOUVREMENT!$A$1:$G$615</definedName>
    <definedName name="_xlnm._FilterDatabase" localSheetId="0" hidden="1">VENTES!$A$1:$Z$442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2" i="3"/>
  <c r="S442" i="1" l="1"/>
  <c r="S441" i="1"/>
  <c r="X442" i="1" s="1"/>
  <c r="S440" i="1"/>
  <c r="X441" i="1" s="1"/>
  <c r="S439" i="1"/>
  <c r="X440" i="1" s="1"/>
  <c r="S438" i="1"/>
  <c r="X439" i="1" s="1"/>
  <c r="S437" i="1"/>
  <c r="X438" i="1" s="1"/>
  <c r="S436" i="1"/>
  <c r="X437" i="1" s="1"/>
  <c r="W435" i="1"/>
  <c r="S435" i="1"/>
  <c r="T435" i="1" s="1"/>
  <c r="U435" i="1" s="1"/>
  <c r="S434" i="1"/>
  <c r="X435" i="1" s="1"/>
  <c r="S433" i="1"/>
  <c r="X434" i="1" s="1"/>
  <c r="S432" i="1"/>
  <c r="X433" i="1" s="1"/>
  <c r="S431" i="1"/>
  <c r="S430" i="1"/>
  <c r="X431" i="1" s="1"/>
  <c r="W429" i="1"/>
  <c r="S429" i="1"/>
  <c r="S428" i="1"/>
  <c r="S427" i="1"/>
  <c r="X428" i="1" s="1"/>
  <c r="S426" i="1"/>
  <c r="X427" i="1" s="1"/>
  <c r="S425" i="1"/>
  <c r="X426" i="1" s="1"/>
  <c r="S424" i="1"/>
  <c r="X425" i="1" s="1"/>
  <c r="S423" i="1"/>
  <c r="X424" i="1" s="1"/>
  <c r="S422" i="1"/>
  <c r="X423" i="1" s="1"/>
  <c r="S421" i="1"/>
  <c r="S420" i="1"/>
  <c r="S419" i="1"/>
  <c r="S418" i="1"/>
  <c r="X419" i="1" s="1"/>
  <c r="S417" i="1"/>
  <c r="X418" i="1" s="1"/>
  <c r="S416" i="1"/>
  <c r="X417" i="1" s="1"/>
  <c r="S415" i="1"/>
  <c r="X416" i="1" s="1"/>
  <c r="S414" i="1"/>
  <c r="S413" i="1"/>
  <c r="X414" i="1" s="1"/>
  <c r="S412" i="1"/>
  <c r="S411" i="1"/>
  <c r="X412" i="1" s="1"/>
  <c r="S410" i="1"/>
  <c r="X411" i="1" s="1"/>
  <c r="S409" i="1"/>
  <c r="X410" i="1" s="1"/>
  <c r="S408" i="1"/>
  <c r="X409" i="1" s="1"/>
  <c r="S407" i="1"/>
  <c r="X408" i="1" s="1"/>
  <c r="S406" i="1"/>
  <c r="X407" i="1" s="1"/>
  <c r="S405" i="1"/>
  <c r="X406" i="1" s="1"/>
  <c r="S404" i="1"/>
  <c r="S403" i="1"/>
  <c r="S402" i="1"/>
  <c r="X403" i="1" s="1"/>
  <c r="S401" i="1"/>
  <c r="X402" i="1" s="1"/>
  <c r="S400" i="1"/>
  <c r="X401" i="1" s="1"/>
  <c r="S399" i="1"/>
  <c r="X400" i="1" s="1"/>
  <c r="S398" i="1"/>
  <c r="X399" i="1" s="1"/>
  <c r="S397" i="1"/>
  <c r="X398" i="1" s="1"/>
  <c r="S396" i="1"/>
  <c r="X397" i="1" s="1"/>
  <c r="S395" i="1"/>
  <c r="X396" i="1" s="1"/>
  <c r="S394" i="1"/>
  <c r="X395" i="1" s="1"/>
  <c r="S393" i="1"/>
  <c r="X394" i="1" s="1"/>
  <c r="S392" i="1"/>
  <c r="X393" i="1" s="1"/>
  <c r="S391" i="1"/>
  <c r="X392" i="1" s="1"/>
  <c r="S390" i="1"/>
  <c r="X391" i="1" s="1"/>
  <c r="S389" i="1"/>
  <c r="X390" i="1" s="1"/>
  <c r="S388" i="1"/>
  <c r="X389" i="1" s="1"/>
  <c r="S387" i="1"/>
  <c r="X388" i="1" s="1"/>
  <c r="S386" i="1"/>
  <c r="X387" i="1" s="1"/>
  <c r="S385" i="1"/>
  <c r="X386" i="1" s="1"/>
  <c r="S384" i="1"/>
  <c r="X385" i="1" s="1"/>
  <c r="S383" i="1"/>
  <c r="X384" i="1" s="1"/>
  <c r="S382" i="1"/>
  <c r="X383" i="1" s="1"/>
  <c r="S381" i="1"/>
  <c r="X382" i="1" s="1"/>
  <c r="S380" i="1"/>
  <c r="S379" i="1"/>
  <c r="S378" i="1"/>
  <c r="X379" i="1" s="1"/>
  <c r="S377" i="1"/>
  <c r="X378" i="1" s="1"/>
  <c r="S376" i="1"/>
  <c r="X377" i="1" s="1"/>
  <c r="S375" i="1"/>
  <c r="X376" i="1" s="1"/>
  <c r="S374" i="1"/>
  <c r="X375" i="1" s="1"/>
  <c r="S373" i="1"/>
  <c r="X374" i="1" s="1"/>
  <c r="S372" i="1"/>
  <c r="X373" i="1" s="1"/>
  <c r="S371" i="1"/>
  <c r="X372" i="1" s="1"/>
  <c r="S370" i="1"/>
  <c r="X371" i="1" s="1"/>
  <c r="S369" i="1"/>
  <c r="X370" i="1" s="1"/>
  <c r="S368" i="1"/>
  <c r="X369" i="1" s="1"/>
  <c r="S367" i="1"/>
  <c r="X368" i="1" s="1"/>
  <c r="S366" i="1"/>
  <c r="X367" i="1" s="1"/>
  <c r="S365" i="1"/>
  <c r="X366" i="1" s="1"/>
  <c r="S364" i="1"/>
  <c r="S363" i="1"/>
  <c r="S362" i="1"/>
  <c r="X363" i="1" s="1"/>
  <c r="W361" i="1"/>
  <c r="S361" i="1"/>
  <c r="S360" i="1"/>
  <c r="S359" i="1"/>
  <c r="X360" i="1" s="1"/>
  <c r="S358" i="1"/>
  <c r="X359" i="1" s="1"/>
  <c r="S357" i="1"/>
  <c r="X358" i="1" s="1"/>
  <c r="S356" i="1"/>
  <c r="X357" i="1" s="1"/>
  <c r="S355" i="1"/>
  <c r="X356" i="1" s="1"/>
  <c r="S354" i="1"/>
  <c r="X355" i="1" s="1"/>
  <c r="S353" i="1"/>
  <c r="X354" i="1" s="1"/>
  <c r="S352" i="1"/>
  <c r="X353" i="1" s="1"/>
  <c r="S351" i="1"/>
  <c r="X352" i="1" s="1"/>
  <c r="S350" i="1"/>
  <c r="X351" i="1" s="1"/>
  <c r="S349" i="1"/>
  <c r="X350" i="1" s="1"/>
  <c r="S348" i="1"/>
  <c r="X349" i="1" s="1"/>
  <c r="S347" i="1"/>
  <c r="X348" i="1" s="1"/>
  <c r="S346" i="1"/>
  <c r="X347" i="1" s="1"/>
  <c r="S345" i="1"/>
  <c r="X346" i="1" s="1"/>
  <c r="S344" i="1"/>
  <c r="X345" i="1" s="1"/>
  <c r="S343" i="1"/>
  <c r="X344" i="1" s="1"/>
  <c r="S342" i="1"/>
  <c r="X343" i="1" s="1"/>
  <c r="S341" i="1"/>
  <c r="X342" i="1" s="1"/>
  <c r="S340" i="1"/>
  <c r="X341" i="1" s="1"/>
  <c r="S339" i="1"/>
  <c r="X340" i="1" s="1"/>
  <c r="S338" i="1"/>
  <c r="X339" i="1" s="1"/>
  <c r="S337" i="1"/>
  <c r="X338" i="1" s="1"/>
  <c r="S336" i="1"/>
  <c r="X337" i="1" s="1"/>
  <c r="S335" i="1"/>
  <c r="X336" i="1" s="1"/>
  <c r="S334" i="1"/>
  <c r="X335" i="1" s="1"/>
  <c r="S333" i="1"/>
  <c r="X334" i="1" s="1"/>
  <c r="S332" i="1"/>
  <c r="X333" i="1" s="1"/>
  <c r="S331" i="1"/>
  <c r="W330" i="1"/>
  <c r="S330" i="1"/>
  <c r="S329" i="1"/>
  <c r="X330" i="1" s="1"/>
  <c r="W328" i="1"/>
  <c r="S328" i="1"/>
  <c r="W327" i="1"/>
  <c r="S327" i="1"/>
  <c r="S326" i="1"/>
  <c r="X327" i="1" s="1"/>
  <c r="S325" i="1"/>
  <c r="X326" i="1" s="1"/>
  <c r="S324" i="1"/>
  <c r="X325" i="1" s="1"/>
  <c r="S323" i="1"/>
  <c r="X324" i="1" s="1"/>
  <c r="S322" i="1"/>
  <c r="X323" i="1" s="1"/>
  <c r="S321" i="1"/>
  <c r="X322" i="1" s="1"/>
  <c r="S320" i="1"/>
  <c r="X321" i="1" s="1"/>
  <c r="S319" i="1"/>
  <c r="S318" i="1"/>
  <c r="X319" i="1" s="1"/>
  <c r="S317" i="1"/>
  <c r="X318" i="1" s="1"/>
  <c r="S316" i="1"/>
  <c r="X317" i="1" s="1"/>
  <c r="S315" i="1"/>
  <c r="X316" i="1" s="1"/>
  <c r="S314" i="1"/>
  <c r="X315" i="1" s="1"/>
  <c r="S313" i="1"/>
  <c r="X314" i="1" s="1"/>
  <c r="S312" i="1"/>
  <c r="S311" i="1"/>
  <c r="S310" i="1"/>
  <c r="X311" i="1" s="1"/>
  <c r="S309" i="1"/>
  <c r="X310" i="1" s="1"/>
  <c r="S308" i="1"/>
  <c r="X309" i="1" s="1"/>
  <c r="S307" i="1"/>
  <c r="X308" i="1" s="1"/>
  <c r="S306" i="1"/>
  <c r="X307" i="1" s="1"/>
  <c r="S305" i="1"/>
  <c r="X306" i="1" s="1"/>
  <c r="S304" i="1"/>
  <c r="S303" i="1"/>
  <c r="S302" i="1"/>
  <c r="X303" i="1" s="1"/>
  <c r="S301" i="1"/>
  <c r="X302" i="1" s="1"/>
  <c r="S300" i="1"/>
  <c r="X301" i="1" s="1"/>
  <c r="S299" i="1"/>
  <c r="X300" i="1" s="1"/>
  <c r="S298" i="1"/>
  <c r="X299" i="1" s="1"/>
  <c r="S297" i="1"/>
  <c r="X298" i="1" s="1"/>
  <c r="S296" i="1"/>
  <c r="S295" i="1"/>
  <c r="S294" i="1"/>
  <c r="X295" i="1" s="1"/>
  <c r="S293" i="1"/>
  <c r="X294" i="1" s="1"/>
  <c r="S292" i="1"/>
  <c r="X293" i="1" s="1"/>
  <c r="S291" i="1"/>
  <c r="X292" i="1" s="1"/>
  <c r="S290" i="1"/>
  <c r="X291" i="1" s="1"/>
  <c r="S289" i="1"/>
  <c r="X290" i="1" s="1"/>
  <c r="S288" i="1"/>
  <c r="X289" i="1" s="1"/>
  <c r="S287" i="1"/>
  <c r="X288" i="1" s="1"/>
  <c r="S286" i="1"/>
  <c r="X287" i="1" s="1"/>
  <c r="S285" i="1"/>
  <c r="X286" i="1" s="1"/>
  <c r="S284" i="1"/>
  <c r="X285" i="1" s="1"/>
  <c r="S283" i="1"/>
  <c r="X284" i="1" s="1"/>
  <c r="S282" i="1"/>
  <c r="X283" i="1" s="1"/>
  <c r="S281" i="1"/>
  <c r="X282" i="1" s="1"/>
  <c r="S280" i="1"/>
  <c r="X281" i="1" s="1"/>
  <c r="S279" i="1"/>
  <c r="X280" i="1" s="1"/>
  <c r="S278" i="1"/>
  <c r="X279" i="1" s="1"/>
  <c r="S277" i="1"/>
  <c r="X278" i="1" s="1"/>
  <c r="S276" i="1"/>
  <c r="X277" i="1" s="1"/>
  <c r="S275" i="1"/>
  <c r="X276" i="1" s="1"/>
  <c r="S274" i="1"/>
  <c r="X275" i="1" s="1"/>
  <c r="S273" i="1"/>
  <c r="X274" i="1" s="1"/>
  <c r="S272" i="1"/>
  <c r="X273" i="1" s="1"/>
  <c r="S271" i="1"/>
  <c r="X272" i="1" s="1"/>
  <c r="S270" i="1"/>
  <c r="X271" i="1" s="1"/>
  <c r="S269" i="1"/>
  <c r="X270" i="1" s="1"/>
  <c r="S268" i="1"/>
  <c r="X269" i="1" s="1"/>
  <c r="S267" i="1"/>
  <c r="X268" i="1" s="1"/>
  <c r="S266" i="1"/>
  <c r="X267" i="1" s="1"/>
  <c r="S265" i="1"/>
  <c r="X266" i="1" s="1"/>
  <c r="S264" i="1"/>
  <c r="S263" i="1"/>
  <c r="W262" i="1"/>
  <c r="S262" i="1"/>
  <c r="W261" i="1"/>
  <c r="S261" i="1"/>
  <c r="S260" i="1"/>
  <c r="X261" i="1" s="1"/>
  <c r="S259" i="1"/>
  <c r="X260" i="1" s="1"/>
  <c r="S258" i="1"/>
  <c r="X259" i="1" s="1"/>
  <c r="S257" i="1"/>
  <c r="W256" i="1"/>
  <c r="S256" i="1"/>
  <c r="S255" i="1"/>
  <c r="X256" i="1" s="1"/>
  <c r="S254" i="1"/>
  <c r="S253" i="1"/>
  <c r="X254" i="1" s="1"/>
  <c r="S252" i="1"/>
  <c r="X253" i="1" s="1"/>
  <c r="S251" i="1"/>
  <c r="X252" i="1" s="1"/>
  <c r="S250" i="1"/>
  <c r="X251" i="1" s="1"/>
  <c r="S249" i="1"/>
  <c r="X250" i="1" s="1"/>
  <c r="S248" i="1"/>
  <c r="X249" i="1" s="1"/>
  <c r="S247" i="1"/>
  <c r="X248" i="1" s="1"/>
  <c r="S246" i="1"/>
  <c r="X247" i="1" s="1"/>
  <c r="S245" i="1"/>
  <c r="X246" i="1" s="1"/>
  <c r="S244" i="1"/>
  <c r="X245" i="1" s="1"/>
  <c r="S243" i="1"/>
  <c r="X244" i="1" s="1"/>
  <c r="S242" i="1"/>
  <c r="X243" i="1" s="1"/>
  <c r="S241" i="1"/>
  <c r="X242" i="1" s="1"/>
  <c r="S240" i="1"/>
  <c r="X241" i="1" s="1"/>
  <c r="S239" i="1"/>
  <c r="W238" i="1"/>
  <c r="S238" i="1"/>
  <c r="S237" i="1"/>
  <c r="X238" i="1" s="1"/>
  <c r="S236" i="1"/>
  <c r="X237" i="1" s="1"/>
  <c r="S235" i="1"/>
  <c r="X236" i="1" s="1"/>
  <c r="S234" i="1"/>
  <c r="X235" i="1" s="1"/>
  <c r="S233" i="1"/>
  <c r="X234" i="1" s="1"/>
  <c r="S232" i="1"/>
  <c r="X233" i="1" s="1"/>
  <c r="W231" i="1"/>
  <c r="S231" i="1"/>
  <c r="W230" i="1"/>
  <c r="S230" i="1"/>
  <c r="W229" i="1"/>
  <c r="S229" i="1"/>
  <c r="T229" i="1" s="1"/>
  <c r="S228" i="1"/>
  <c r="X229" i="1" s="1"/>
  <c r="S227" i="1"/>
  <c r="X228" i="1" s="1"/>
  <c r="S226" i="1"/>
  <c r="X227" i="1" s="1"/>
  <c r="S225" i="1"/>
  <c r="X226" i="1" s="1"/>
  <c r="S224" i="1"/>
  <c r="X225" i="1" s="1"/>
  <c r="S223" i="1"/>
  <c r="X224" i="1" s="1"/>
  <c r="S222" i="1"/>
  <c r="X223" i="1" s="1"/>
  <c r="S221" i="1"/>
  <c r="X222" i="1" s="1"/>
  <c r="S220" i="1"/>
  <c r="X221" i="1" s="1"/>
  <c r="W219" i="1"/>
  <c r="S219" i="1"/>
  <c r="S218" i="1"/>
  <c r="X219" i="1" s="1"/>
  <c r="S217" i="1"/>
  <c r="X218" i="1" s="1"/>
  <c r="W216" i="1"/>
  <c r="S216" i="1"/>
  <c r="T216" i="1" s="1"/>
  <c r="S215" i="1"/>
  <c r="X216" i="1" s="1"/>
  <c r="S214" i="1"/>
  <c r="X215" i="1" s="1"/>
  <c r="W213" i="1"/>
  <c r="S213" i="1"/>
  <c r="S212" i="1"/>
  <c r="X213" i="1" s="1"/>
  <c r="S211" i="1"/>
  <c r="X212" i="1" s="1"/>
  <c r="W210" i="1"/>
  <c r="S210" i="1"/>
  <c r="S209" i="1"/>
  <c r="X210" i="1" s="1"/>
  <c r="S208" i="1"/>
  <c r="X209" i="1" s="1"/>
  <c r="S207" i="1"/>
  <c r="S206" i="1"/>
  <c r="S205" i="1"/>
  <c r="X206" i="1" s="1"/>
  <c r="S204" i="1"/>
  <c r="X205" i="1" s="1"/>
  <c r="S203" i="1"/>
  <c r="X204" i="1" s="1"/>
  <c r="S202" i="1"/>
  <c r="X203" i="1" s="1"/>
  <c r="S201" i="1"/>
  <c r="X202" i="1" s="1"/>
  <c r="S200" i="1"/>
  <c r="X201" i="1" s="1"/>
  <c r="S199" i="1"/>
  <c r="S198" i="1"/>
  <c r="S197" i="1"/>
  <c r="X198" i="1" s="1"/>
  <c r="S196" i="1"/>
  <c r="X197" i="1" s="1"/>
  <c r="S195" i="1"/>
  <c r="X196" i="1" s="1"/>
  <c r="S194" i="1"/>
  <c r="X195" i="1" s="1"/>
  <c r="S193" i="1"/>
  <c r="X194" i="1" s="1"/>
  <c r="S192" i="1"/>
  <c r="X193" i="1" s="1"/>
  <c r="S191" i="1"/>
  <c r="S190" i="1"/>
  <c r="S189" i="1"/>
  <c r="X190" i="1" s="1"/>
  <c r="S188" i="1"/>
  <c r="X189" i="1" s="1"/>
  <c r="S187" i="1"/>
  <c r="X188" i="1" s="1"/>
  <c r="S186" i="1"/>
  <c r="X187" i="1" s="1"/>
  <c r="S185" i="1"/>
  <c r="X186" i="1" s="1"/>
  <c r="S184" i="1"/>
  <c r="S183" i="1"/>
  <c r="S182" i="1"/>
  <c r="S181" i="1"/>
  <c r="X182" i="1" s="1"/>
  <c r="S180" i="1"/>
  <c r="X181" i="1" s="1"/>
  <c r="S179" i="1"/>
  <c r="X180" i="1" s="1"/>
  <c r="S178" i="1"/>
  <c r="X179" i="1" s="1"/>
  <c r="S177" i="1"/>
  <c r="X178" i="1" s="1"/>
  <c r="S176" i="1"/>
  <c r="S175" i="1"/>
  <c r="S174" i="1"/>
  <c r="S173" i="1"/>
  <c r="X174" i="1" s="1"/>
  <c r="S172" i="1"/>
  <c r="X173" i="1" s="1"/>
  <c r="S171" i="1"/>
  <c r="X172" i="1" s="1"/>
  <c r="W170" i="1"/>
  <c r="S170" i="1"/>
  <c r="T170" i="1" s="1"/>
  <c r="S169" i="1"/>
  <c r="X170" i="1" s="1"/>
  <c r="S168" i="1"/>
  <c r="X169" i="1" s="1"/>
  <c r="W167" i="1"/>
  <c r="S167" i="1"/>
  <c r="S166" i="1"/>
  <c r="X167" i="1" s="1"/>
  <c r="W165" i="1"/>
  <c r="S165" i="1"/>
  <c r="S164" i="1"/>
  <c r="X165" i="1" s="1"/>
  <c r="S163" i="1"/>
  <c r="X164" i="1" s="1"/>
  <c r="S162" i="1"/>
  <c r="X163" i="1" s="1"/>
  <c r="S161" i="1"/>
  <c r="X162" i="1" s="1"/>
  <c r="S160" i="1"/>
  <c r="X161" i="1" s="1"/>
  <c r="W159" i="1"/>
  <c r="S159" i="1"/>
  <c r="S158" i="1"/>
  <c r="X159" i="1" s="1"/>
  <c r="S157" i="1"/>
  <c r="X158" i="1" s="1"/>
  <c r="S156" i="1"/>
  <c r="X157" i="1" s="1"/>
  <c r="S155" i="1"/>
  <c r="S154" i="1"/>
  <c r="X155" i="1" s="1"/>
  <c r="S153" i="1"/>
  <c r="X154" i="1" s="1"/>
  <c r="S152" i="1"/>
  <c r="X153" i="1" s="1"/>
  <c r="S151" i="1"/>
  <c r="X152" i="1" s="1"/>
  <c r="S150" i="1"/>
  <c r="X151" i="1" s="1"/>
  <c r="W149" i="1"/>
  <c r="S149" i="1"/>
  <c r="S148" i="1"/>
  <c r="X149" i="1" s="1"/>
  <c r="W147" i="1"/>
  <c r="S147" i="1"/>
  <c r="S146" i="1"/>
  <c r="X147" i="1" s="1"/>
  <c r="S145" i="1"/>
  <c r="X146" i="1" s="1"/>
  <c r="S144" i="1"/>
  <c r="X145" i="1" s="1"/>
  <c r="S143" i="1"/>
  <c r="X144" i="1" s="1"/>
  <c r="S142" i="1"/>
  <c r="X143" i="1" s="1"/>
  <c r="S141" i="1"/>
  <c r="X142" i="1" s="1"/>
  <c r="S140" i="1"/>
  <c r="X141" i="1" s="1"/>
  <c r="S139" i="1"/>
  <c r="X140" i="1" s="1"/>
  <c r="S138" i="1"/>
  <c r="X139" i="1" s="1"/>
  <c r="S137" i="1"/>
  <c r="X138" i="1" s="1"/>
  <c r="S136" i="1"/>
  <c r="S135" i="1"/>
  <c r="X136" i="1" s="1"/>
  <c r="S134" i="1"/>
  <c r="X135" i="1" s="1"/>
  <c r="S133" i="1"/>
  <c r="X134" i="1" s="1"/>
  <c r="S132" i="1"/>
  <c r="X133" i="1" s="1"/>
  <c r="S131" i="1"/>
  <c r="X132" i="1" s="1"/>
  <c r="S130" i="1"/>
  <c r="X131" i="1" s="1"/>
  <c r="S129" i="1"/>
  <c r="X130" i="1" s="1"/>
  <c r="S128" i="1"/>
  <c r="X129" i="1" s="1"/>
  <c r="S127" i="1"/>
  <c r="X128" i="1" s="1"/>
  <c r="S126" i="1"/>
  <c r="X127" i="1" s="1"/>
  <c r="S125" i="1"/>
  <c r="X126" i="1" s="1"/>
  <c r="S124" i="1"/>
  <c r="X125" i="1" s="1"/>
  <c r="S123" i="1"/>
  <c r="X124" i="1" s="1"/>
  <c r="S122" i="1"/>
  <c r="X123" i="1" s="1"/>
  <c r="S121" i="1"/>
  <c r="S120" i="1"/>
  <c r="S119" i="1"/>
  <c r="X120" i="1" s="1"/>
  <c r="S118" i="1"/>
  <c r="X119" i="1" s="1"/>
  <c r="S117" i="1"/>
  <c r="X118" i="1" s="1"/>
  <c r="S116" i="1"/>
  <c r="X117" i="1" s="1"/>
  <c r="S115" i="1"/>
  <c r="X116" i="1" s="1"/>
  <c r="S114" i="1"/>
  <c r="X115" i="1" s="1"/>
  <c r="S113" i="1"/>
  <c r="X114" i="1" s="1"/>
  <c r="S112" i="1"/>
  <c r="X113" i="1" s="1"/>
  <c r="W111" i="1"/>
  <c r="S111" i="1"/>
  <c r="W110" i="1"/>
  <c r="S110" i="1"/>
  <c r="W109" i="1"/>
  <c r="S109" i="1"/>
  <c r="W108" i="1"/>
  <c r="S108" i="1"/>
  <c r="S107" i="1"/>
  <c r="X108" i="1" s="1"/>
  <c r="S106" i="1"/>
  <c r="X107" i="1" s="1"/>
  <c r="S105" i="1"/>
  <c r="X106" i="1" s="1"/>
  <c r="S104" i="1"/>
  <c r="X105" i="1" s="1"/>
  <c r="S103" i="1"/>
  <c r="X104" i="1" s="1"/>
  <c r="S102" i="1"/>
  <c r="X103" i="1" s="1"/>
  <c r="S101" i="1"/>
  <c r="X102" i="1" s="1"/>
  <c r="S100" i="1"/>
  <c r="S99" i="1"/>
  <c r="X100" i="1" s="1"/>
  <c r="S98" i="1"/>
  <c r="X99" i="1" s="1"/>
  <c r="W97" i="1"/>
  <c r="S97" i="1"/>
  <c r="S96" i="1"/>
  <c r="X97" i="1" s="1"/>
  <c r="S95" i="1"/>
  <c r="X96" i="1" s="1"/>
  <c r="S94" i="1"/>
  <c r="X95" i="1" s="1"/>
  <c r="S93" i="1"/>
  <c r="X94" i="1" s="1"/>
  <c r="S92" i="1"/>
  <c r="X93" i="1" s="1"/>
  <c r="W91" i="1"/>
  <c r="S91" i="1"/>
  <c r="T91" i="1" s="1"/>
  <c r="W90" i="1"/>
  <c r="S90" i="1"/>
  <c r="T90" i="1" s="1"/>
  <c r="S89" i="1"/>
  <c r="X90" i="1" s="1"/>
  <c r="W88" i="1"/>
  <c r="S88" i="1"/>
  <c r="S87" i="1"/>
  <c r="X88" i="1" s="1"/>
  <c r="S86" i="1"/>
  <c r="X87" i="1" s="1"/>
  <c r="W85" i="1"/>
  <c r="S85" i="1"/>
  <c r="S84" i="1"/>
  <c r="X85" i="1" s="1"/>
  <c r="W83" i="1"/>
  <c r="S83" i="1"/>
  <c r="T83" i="1" s="1"/>
  <c r="S82" i="1"/>
  <c r="S81" i="1"/>
  <c r="X82" i="1" s="1"/>
  <c r="S80" i="1"/>
  <c r="X81" i="1" s="1"/>
  <c r="S79" i="1"/>
  <c r="X80" i="1" s="1"/>
  <c r="S78" i="1"/>
  <c r="X79" i="1" s="1"/>
  <c r="S77" i="1"/>
  <c r="X78" i="1" s="1"/>
  <c r="S76" i="1"/>
  <c r="X77" i="1" s="1"/>
  <c r="S75" i="1"/>
  <c r="X76" i="1" s="1"/>
  <c r="S74" i="1"/>
  <c r="S73" i="1"/>
  <c r="X74" i="1" s="1"/>
  <c r="S72" i="1"/>
  <c r="X73" i="1" s="1"/>
  <c r="S71" i="1"/>
  <c r="X72" i="1" s="1"/>
  <c r="S70" i="1"/>
  <c r="X71" i="1" s="1"/>
  <c r="S69" i="1"/>
  <c r="X70" i="1" s="1"/>
  <c r="S68" i="1"/>
  <c r="X69" i="1" s="1"/>
  <c r="S67" i="1"/>
  <c r="X68" i="1" s="1"/>
  <c r="S66" i="1"/>
  <c r="X67" i="1" s="1"/>
  <c r="S65" i="1"/>
  <c r="X66" i="1" s="1"/>
  <c r="S64" i="1"/>
  <c r="X65" i="1" s="1"/>
  <c r="S63" i="1"/>
  <c r="X64" i="1" s="1"/>
  <c r="S62" i="1"/>
  <c r="X63" i="1" s="1"/>
  <c r="S61" i="1"/>
  <c r="X62" i="1" s="1"/>
  <c r="S60" i="1"/>
  <c r="X61" i="1" s="1"/>
  <c r="S59" i="1"/>
  <c r="X60" i="1" s="1"/>
  <c r="S58" i="1"/>
  <c r="X59" i="1" s="1"/>
  <c r="S57" i="1"/>
  <c r="X58" i="1" s="1"/>
  <c r="S56" i="1"/>
  <c r="X57" i="1" s="1"/>
  <c r="S55" i="1"/>
  <c r="X56" i="1" s="1"/>
  <c r="S54" i="1"/>
  <c r="X55" i="1" s="1"/>
  <c r="S53" i="1"/>
  <c r="X54" i="1" s="1"/>
  <c r="S52" i="1"/>
  <c r="X53" i="1" s="1"/>
  <c r="S51" i="1"/>
  <c r="X52" i="1" s="1"/>
  <c r="S50" i="1"/>
  <c r="X51" i="1" s="1"/>
  <c r="S49" i="1"/>
  <c r="X50" i="1" s="1"/>
  <c r="S48" i="1"/>
  <c r="X49" i="1" s="1"/>
  <c r="S47" i="1"/>
  <c r="X48" i="1" s="1"/>
  <c r="S46" i="1"/>
  <c r="T46" i="1" s="1"/>
  <c r="S45" i="1"/>
  <c r="X45" i="1" s="1"/>
  <c r="S44" i="1"/>
  <c r="X44" i="1" s="1"/>
  <c r="S43" i="1"/>
  <c r="X43" i="1" s="1"/>
  <c r="S42" i="1"/>
  <c r="X42" i="1" s="1"/>
  <c r="S41" i="1"/>
  <c r="X41" i="1" s="1"/>
  <c r="S40" i="1"/>
  <c r="X40" i="1" s="1"/>
  <c r="S39" i="1"/>
  <c r="X39" i="1" s="1"/>
  <c r="S38" i="1"/>
  <c r="X38" i="1" s="1"/>
  <c r="S37" i="1"/>
  <c r="X37" i="1" s="1"/>
  <c r="S36" i="1"/>
  <c r="X36" i="1" s="1"/>
  <c r="S35" i="1"/>
  <c r="X35" i="1" s="1"/>
  <c r="W34" i="1"/>
  <c r="S34" i="1"/>
  <c r="S33" i="1"/>
  <c r="S32" i="1"/>
  <c r="X32" i="1" s="1"/>
  <c r="S31" i="1"/>
  <c r="X31" i="1" s="1"/>
  <c r="S30" i="1"/>
  <c r="X30" i="1" s="1"/>
  <c r="S29" i="1"/>
  <c r="X29" i="1" s="1"/>
  <c r="S28" i="1"/>
  <c r="X28" i="1" s="1"/>
  <c r="S27" i="1"/>
  <c r="X27" i="1" s="1"/>
  <c r="S26" i="1"/>
  <c r="X26" i="1" s="1"/>
  <c r="S25" i="1"/>
  <c r="X25" i="1" s="1"/>
  <c r="S24" i="1"/>
  <c r="X24" i="1" s="1"/>
  <c r="S23" i="1"/>
  <c r="S22" i="1"/>
  <c r="X22" i="1" s="1"/>
  <c r="S21" i="1"/>
  <c r="X21" i="1" s="1"/>
  <c r="S20" i="1"/>
  <c r="X20" i="1" s="1"/>
  <c r="S19" i="1"/>
  <c r="X19" i="1" s="1"/>
  <c r="S18" i="1"/>
  <c r="X18" i="1" s="1"/>
  <c r="S17" i="1"/>
  <c r="X17" i="1" s="1"/>
  <c r="S16" i="1"/>
  <c r="X16" i="1" s="1"/>
  <c r="S15" i="1"/>
  <c r="X15" i="1" s="1"/>
  <c r="S14" i="1"/>
  <c r="X14" i="1" s="1"/>
  <c r="S13" i="1"/>
  <c r="X13" i="1" s="1"/>
  <c r="S12" i="1"/>
  <c r="X12" i="1" s="1"/>
  <c r="S11" i="1"/>
  <c r="X11" i="1" s="1"/>
  <c r="W10" i="1"/>
  <c r="S10" i="1"/>
  <c r="S9" i="1"/>
  <c r="X9" i="1" s="1"/>
  <c r="W8" i="1"/>
  <c r="S8" i="1"/>
  <c r="W7" i="1"/>
  <c r="S7" i="1"/>
  <c r="S6" i="1"/>
  <c r="X6" i="1" s="1"/>
  <c r="S5" i="1"/>
  <c r="X5" i="1" s="1"/>
  <c r="S4" i="1"/>
  <c r="X4" i="1" s="1"/>
  <c r="S3" i="1"/>
  <c r="X3" i="1" s="1"/>
  <c r="S2" i="1"/>
  <c r="X2" i="1" s="1"/>
  <c r="T393" i="1" l="1"/>
  <c r="U393" i="1" s="1"/>
  <c r="V393" i="1" s="1"/>
  <c r="X211" i="1"/>
  <c r="X263" i="1"/>
  <c r="X231" i="1"/>
  <c r="X8" i="1"/>
  <c r="X148" i="1"/>
  <c r="X168" i="1"/>
  <c r="T317" i="1"/>
  <c r="U317" i="1" s="1"/>
  <c r="V317" i="1" s="1"/>
  <c r="X262" i="1"/>
  <c r="T188" i="1"/>
  <c r="U188" i="1" s="1"/>
  <c r="X98" i="1"/>
  <c r="T67" i="1"/>
  <c r="T150" i="1"/>
  <c r="U150" i="1" s="1"/>
  <c r="V150" i="1" s="1"/>
  <c r="T26" i="1"/>
  <c r="U26" i="1" s="1"/>
  <c r="V26" i="1" s="1"/>
  <c r="X34" i="1"/>
  <c r="T321" i="1"/>
  <c r="U321" i="1" s="1"/>
  <c r="V321" i="1" s="1"/>
  <c r="T75" i="1"/>
  <c r="U75" i="1" s="1"/>
  <c r="V75" i="1" s="1"/>
  <c r="X220" i="1"/>
  <c r="T314" i="1"/>
  <c r="U314" i="1" s="1"/>
  <c r="V314" i="1" s="1"/>
  <c r="X328" i="1"/>
  <c r="X110" i="1"/>
  <c r="T113" i="1"/>
  <c r="U113" i="1" s="1"/>
  <c r="V113" i="1" s="1"/>
  <c r="T177" i="1"/>
  <c r="U177" i="1" s="1"/>
  <c r="V177" i="1" s="1"/>
  <c r="X7" i="1"/>
  <c r="T105" i="1"/>
  <c r="U105" i="1" s="1"/>
  <c r="V105" i="1" s="1"/>
  <c r="X111" i="1"/>
  <c r="T2" i="1"/>
  <c r="U2" i="1" s="1"/>
  <c r="V2" i="1" s="1"/>
  <c r="X214" i="1"/>
  <c r="T219" i="1"/>
  <c r="U219" i="1" s="1"/>
  <c r="V219" i="1" s="1"/>
  <c r="T224" i="1"/>
  <c r="U224" i="1" s="1"/>
  <c r="V224" i="1" s="1"/>
  <c r="X230" i="1"/>
  <c r="T249" i="1"/>
  <c r="U249" i="1" s="1"/>
  <c r="V249" i="1" s="1"/>
  <c r="X257" i="1"/>
  <c r="T298" i="1"/>
  <c r="U298" i="1" s="1"/>
  <c r="V298" i="1" s="1"/>
  <c r="T384" i="1"/>
  <c r="U384" i="1" s="1"/>
  <c r="X430" i="1"/>
  <c r="T4" i="1"/>
  <c r="U4" i="1" s="1"/>
  <c r="V4" i="1" s="1"/>
  <c r="T30" i="1"/>
  <c r="U30" i="1" s="1"/>
  <c r="V30" i="1" s="1"/>
  <c r="T35" i="1"/>
  <c r="U35" i="1" s="1"/>
  <c r="V35" i="1" s="1"/>
  <c r="X160" i="1"/>
  <c r="T220" i="1"/>
  <c r="U220" i="1" s="1"/>
  <c r="T226" i="1"/>
  <c r="U226" i="1" s="1"/>
  <c r="T357" i="1"/>
  <c r="U357" i="1" s="1"/>
  <c r="V357" i="1" s="1"/>
  <c r="T5" i="1"/>
  <c r="U5" i="1" s="1"/>
  <c r="V5" i="1" s="1"/>
  <c r="X239" i="1"/>
  <c r="T259" i="1"/>
  <c r="U259" i="1" s="1"/>
  <c r="V259" i="1" s="1"/>
  <c r="T322" i="1"/>
  <c r="U322" i="1" s="1"/>
  <c r="V322" i="1" s="1"/>
  <c r="X329" i="1"/>
  <c r="T394" i="1"/>
  <c r="U394" i="1" s="1"/>
  <c r="T433" i="1"/>
  <c r="U433" i="1" s="1"/>
  <c r="V433" i="1" s="1"/>
  <c r="T62" i="1"/>
  <c r="U62" i="1" s="1"/>
  <c r="X150" i="1"/>
  <c r="T266" i="1"/>
  <c r="U266" i="1" s="1"/>
  <c r="V266" i="1" s="1"/>
  <c r="T273" i="1"/>
  <c r="U273" i="1" s="1"/>
  <c r="V273" i="1" s="1"/>
  <c r="T7" i="1"/>
  <c r="U7" i="1" s="1"/>
  <c r="V7" i="1" s="1"/>
  <c r="T43" i="1"/>
  <c r="U43" i="1" s="1"/>
  <c r="V43" i="1" s="1"/>
  <c r="T70" i="1"/>
  <c r="U70" i="1" s="1"/>
  <c r="V70" i="1" s="1"/>
  <c r="X92" i="1"/>
  <c r="T96" i="1"/>
  <c r="U96" i="1" s="1"/>
  <c r="V96" i="1" s="1"/>
  <c r="T127" i="1"/>
  <c r="U127" i="1" s="1"/>
  <c r="V127" i="1" s="1"/>
  <c r="T140" i="1"/>
  <c r="U140" i="1" s="1"/>
  <c r="X171" i="1"/>
  <c r="T315" i="1"/>
  <c r="U315" i="1" s="1"/>
  <c r="V315" i="1" s="1"/>
  <c r="T326" i="1"/>
  <c r="U326" i="1" s="1"/>
  <c r="V326" i="1" s="1"/>
  <c r="T371" i="1"/>
  <c r="U371" i="1" s="1"/>
  <c r="T398" i="1"/>
  <c r="T425" i="1"/>
  <c r="U425" i="1" s="1"/>
  <c r="V425" i="1" s="1"/>
  <c r="T38" i="1"/>
  <c r="U38" i="1" s="1"/>
  <c r="V38" i="1" s="1"/>
  <c r="T77" i="1"/>
  <c r="U77" i="1" s="1"/>
  <c r="V77" i="1" s="1"/>
  <c r="T141" i="1"/>
  <c r="U141" i="1" s="1"/>
  <c r="T28" i="1"/>
  <c r="U28" i="1" s="1"/>
  <c r="V28" i="1" s="1"/>
  <c r="T34" i="1"/>
  <c r="U34" i="1" s="1"/>
  <c r="V34" i="1" s="1"/>
  <c r="T160" i="1"/>
  <c r="U160" i="1" s="1"/>
  <c r="T200" i="1"/>
  <c r="U200" i="1" s="1"/>
  <c r="V200" i="1" s="1"/>
  <c r="T218" i="1"/>
  <c r="T228" i="1"/>
  <c r="U228" i="1" s="1"/>
  <c r="V228" i="1" s="1"/>
  <c r="T283" i="1"/>
  <c r="U283" i="1" s="1"/>
  <c r="V283" i="1" s="1"/>
  <c r="T297" i="1"/>
  <c r="U297" i="1" s="1"/>
  <c r="T93" i="1"/>
  <c r="U93" i="1" s="1"/>
  <c r="V93" i="1" s="1"/>
  <c r="T137" i="1"/>
  <c r="U137" i="1" s="1"/>
  <c r="V137" i="1" s="1"/>
  <c r="T340" i="1"/>
  <c r="U340" i="1" s="1"/>
  <c r="V340" i="1" s="1"/>
  <c r="T346" i="1"/>
  <c r="U346" i="1" s="1"/>
  <c r="V346" i="1" s="1"/>
  <c r="T422" i="1"/>
  <c r="U422" i="1" s="1"/>
  <c r="V422" i="1" s="1"/>
  <c r="T61" i="1"/>
  <c r="U61" i="1" s="1"/>
  <c r="V61" i="1" s="1"/>
  <c r="T156" i="1"/>
  <c r="U156" i="1" s="1"/>
  <c r="T214" i="1"/>
  <c r="U214" i="1" s="1"/>
  <c r="T324" i="1"/>
  <c r="U324" i="1" s="1"/>
  <c r="T401" i="1"/>
  <c r="U401" i="1" s="1"/>
  <c r="V401" i="1" s="1"/>
  <c r="T41" i="1"/>
  <c r="U41" i="1" s="1"/>
  <c r="V41" i="1" s="1"/>
  <c r="X91" i="1"/>
  <c r="T94" i="1"/>
  <c r="U94" i="1" s="1"/>
  <c r="V94" i="1" s="1"/>
  <c r="T241" i="1"/>
  <c r="U241" i="1" s="1"/>
  <c r="V241" i="1" s="1"/>
  <c r="T248" i="1"/>
  <c r="U248" i="1" s="1"/>
  <c r="T265" i="1"/>
  <c r="U265" i="1" s="1"/>
  <c r="T293" i="1"/>
  <c r="U293" i="1" s="1"/>
  <c r="V293" i="1" s="1"/>
  <c r="T335" i="1"/>
  <c r="U335" i="1" s="1"/>
  <c r="T369" i="1"/>
  <c r="U369" i="1" s="1"/>
  <c r="V369" i="1" s="1"/>
  <c r="T417" i="1"/>
  <c r="U417" i="1" s="1"/>
  <c r="V417" i="1" s="1"/>
  <c r="T423" i="1"/>
  <c r="U423" i="1" s="1"/>
  <c r="V423" i="1" s="1"/>
  <c r="T81" i="1"/>
  <c r="U81" i="1" s="1"/>
  <c r="V81" i="1" s="1"/>
  <c r="T126" i="1"/>
  <c r="U126" i="1" s="1"/>
  <c r="V126" i="1" s="1"/>
  <c r="T197" i="1"/>
  <c r="U197" i="1" s="1"/>
  <c r="V197" i="1" s="1"/>
  <c r="T261" i="1"/>
  <c r="U261" i="1" s="1"/>
  <c r="V261" i="1" s="1"/>
  <c r="T325" i="1"/>
  <c r="U325" i="1" s="1"/>
  <c r="V325" i="1" s="1"/>
  <c r="T349" i="1"/>
  <c r="U349" i="1" s="1"/>
  <c r="T376" i="1"/>
  <c r="U376" i="1" s="1"/>
  <c r="T198" i="1"/>
  <c r="U198" i="1" s="1"/>
  <c r="X199" i="1"/>
  <c r="T428" i="1"/>
  <c r="U428" i="1" s="1"/>
  <c r="V428" i="1" s="1"/>
  <c r="X429" i="1"/>
  <c r="T11" i="1"/>
  <c r="U11" i="1" s="1"/>
  <c r="V11" i="1" s="1"/>
  <c r="T32" i="1"/>
  <c r="U32" i="1" s="1"/>
  <c r="V32" i="1" s="1"/>
  <c r="T37" i="1"/>
  <c r="U37" i="1" s="1"/>
  <c r="V37" i="1" s="1"/>
  <c r="X46" i="1"/>
  <c r="X47" i="1"/>
  <c r="T76" i="1"/>
  <c r="U76" i="1" s="1"/>
  <c r="V76" i="1" s="1"/>
  <c r="T80" i="1"/>
  <c r="U80" i="1" s="1"/>
  <c r="V80" i="1" s="1"/>
  <c r="T84" i="1"/>
  <c r="U84" i="1" s="1"/>
  <c r="V84" i="1" s="1"/>
  <c r="T89" i="1"/>
  <c r="U89" i="1" s="1"/>
  <c r="V89" i="1" s="1"/>
  <c r="T92" i="1"/>
  <c r="U92" i="1" s="1"/>
  <c r="V92" i="1" s="1"/>
  <c r="T129" i="1"/>
  <c r="U129" i="1" s="1"/>
  <c r="V129" i="1" s="1"/>
  <c r="T144" i="1"/>
  <c r="U144" i="1" s="1"/>
  <c r="V144" i="1" s="1"/>
  <c r="T176" i="1"/>
  <c r="U176" i="1" s="1"/>
  <c r="V176" i="1" s="1"/>
  <c r="X177" i="1"/>
  <c r="T187" i="1"/>
  <c r="U187" i="1" s="1"/>
  <c r="T192" i="1"/>
  <c r="U192" i="1" s="1"/>
  <c r="V192" i="1" s="1"/>
  <c r="T223" i="1"/>
  <c r="U223" i="1" s="1"/>
  <c r="V223" i="1" s="1"/>
  <c r="T313" i="1"/>
  <c r="U313" i="1" s="1"/>
  <c r="T329" i="1"/>
  <c r="U329" i="1" s="1"/>
  <c r="V329" i="1" s="1"/>
  <c r="T334" i="1"/>
  <c r="U334" i="1" s="1"/>
  <c r="V334" i="1" s="1"/>
  <c r="T338" i="1"/>
  <c r="U338" i="1" s="1"/>
  <c r="T374" i="1"/>
  <c r="U374" i="1" s="1"/>
  <c r="V374" i="1" s="1"/>
  <c r="T380" i="1"/>
  <c r="U380" i="1" s="1"/>
  <c r="V380" i="1" s="1"/>
  <c r="X381" i="1"/>
  <c r="T416" i="1"/>
  <c r="U416" i="1" s="1"/>
  <c r="T183" i="1"/>
  <c r="U183" i="1" s="1"/>
  <c r="X184" i="1"/>
  <c r="T8" i="1"/>
  <c r="U8" i="1" s="1"/>
  <c r="V8" i="1" s="1"/>
  <c r="T12" i="1"/>
  <c r="U12" i="1" s="1"/>
  <c r="V12" i="1" s="1"/>
  <c r="T16" i="1"/>
  <c r="U16" i="1" s="1"/>
  <c r="V16" i="1" s="1"/>
  <c r="T20" i="1"/>
  <c r="U20" i="1" s="1"/>
  <c r="V20" i="1" s="1"/>
  <c r="T25" i="1"/>
  <c r="U25" i="1" s="1"/>
  <c r="V25" i="1" s="1"/>
  <c r="T29" i="1"/>
  <c r="U29" i="1" s="1"/>
  <c r="V29" i="1" s="1"/>
  <c r="T33" i="1"/>
  <c r="U33" i="1" s="1"/>
  <c r="V33" i="1" s="1"/>
  <c r="X33" i="1"/>
  <c r="T47" i="1"/>
  <c r="U47" i="1" s="1"/>
  <c r="V47" i="1" s="1"/>
  <c r="T51" i="1"/>
  <c r="U51" i="1" s="1"/>
  <c r="V51" i="1" s="1"/>
  <c r="T71" i="1"/>
  <c r="U71" i="1" s="1"/>
  <c r="V71" i="1" s="1"/>
  <c r="T102" i="1"/>
  <c r="U102" i="1" s="1"/>
  <c r="V102" i="1" s="1"/>
  <c r="T106" i="1"/>
  <c r="U106" i="1" s="1"/>
  <c r="V106" i="1" s="1"/>
  <c r="T110" i="1"/>
  <c r="U110" i="1" s="1"/>
  <c r="V110" i="1" s="1"/>
  <c r="T120" i="1"/>
  <c r="U120" i="1" s="1"/>
  <c r="V120" i="1" s="1"/>
  <c r="X121" i="1"/>
  <c r="T125" i="1"/>
  <c r="U125" i="1" s="1"/>
  <c r="V125" i="1" s="1"/>
  <c r="T136" i="1"/>
  <c r="U136" i="1" s="1"/>
  <c r="V136" i="1" s="1"/>
  <c r="X137" i="1"/>
  <c r="T148" i="1"/>
  <c r="U148" i="1" s="1"/>
  <c r="V148" i="1" s="1"/>
  <c r="T158" i="1"/>
  <c r="U158" i="1" s="1"/>
  <c r="V158" i="1" s="1"/>
  <c r="T171" i="1"/>
  <c r="U171" i="1" s="1"/>
  <c r="V171" i="1" s="1"/>
  <c r="T182" i="1"/>
  <c r="U182" i="1" s="1"/>
  <c r="X183" i="1"/>
  <c r="T193" i="1"/>
  <c r="U193" i="1" s="1"/>
  <c r="V193" i="1" s="1"/>
  <c r="T203" i="1"/>
  <c r="U203" i="1" s="1"/>
  <c r="T209" i="1"/>
  <c r="U209" i="1" s="1"/>
  <c r="V209" i="1" s="1"/>
  <c r="T212" i="1"/>
  <c r="U212" i="1" s="1"/>
  <c r="V212" i="1" s="1"/>
  <c r="X217" i="1"/>
  <c r="T232" i="1"/>
  <c r="U232" i="1" s="1"/>
  <c r="V232" i="1" s="1"/>
  <c r="T238" i="1"/>
  <c r="U238" i="1" s="1"/>
  <c r="V238" i="1" s="1"/>
  <c r="T242" i="1"/>
  <c r="U242" i="1" s="1"/>
  <c r="V242" i="1" s="1"/>
  <c r="T254" i="1"/>
  <c r="U254" i="1" s="1"/>
  <c r="X255" i="1"/>
  <c r="T268" i="1"/>
  <c r="U268" i="1" s="1"/>
  <c r="T278" i="1"/>
  <c r="U278" i="1" s="1"/>
  <c r="T282" i="1"/>
  <c r="U282" i="1" s="1"/>
  <c r="V282" i="1" s="1"/>
  <c r="T292" i="1"/>
  <c r="U292" i="1" s="1"/>
  <c r="V292" i="1" s="1"/>
  <c r="T303" i="1"/>
  <c r="U303" i="1" s="1"/>
  <c r="X304" i="1"/>
  <c r="T308" i="1"/>
  <c r="U308" i="1" s="1"/>
  <c r="T323" i="1"/>
  <c r="U323" i="1" s="1"/>
  <c r="V323" i="1" s="1"/>
  <c r="T327" i="1"/>
  <c r="U327" i="1" s="1"/>
  <c r="X331" i="1"/>
  <c r="T344" i="1"/>
  <c r="U344" i="1" s="1"/>
  <c r="T348" i="1"/>
  <c r="U348" i="1" s="1"/>
  <c r="V348" i="1" s="1"/>
  <c r="T354" i="1"/>
  <c r="U354" i="1" s="1"/>
  <c r="T366" i="1"/>
  <c r="U366" i="1" s="1"/>
  <c r="V366" i="1" s="1"/>
  <c r="T381" i="1"/>
  <c r="U381" i="1" s="1"/>
  <c r="T392" i="1"/>
  <c r="U392" i="1" s="1"/>
  <c r="T407" i="1"/>
  <c r="U407" i="1" s="1"/>
  <c r="V407" i="1" s="1"/>
  <c r="T432" i="1"/>
  <c r="U432" i="1" s="1"/>
  <c r="T436" i="1"/>
  <c r="U436" i="1" s="1"/>
  <c r="V436" i="1" s="1"/>
  <c r="T121" i="1"/>
  <c r="U121" i="1" s="1"/>
  <c r="V121" i="1" s="1"/>
  <c r="X122" i="1"/>
  <c r="T263" i="1"/>
  <c r="U263" i="1" s="1"/>
  <c r="X264" i="1"/>
  <c r="T304" i="1"/>
  <c r="U304" i="1" s="1"/>
  <c r="V304" i="1" s="1"/>
  <c r="X305" i="1"/>
  <c r="T13" i="1"/>
  <c r="U13" i="1" s="1"/>
  <c r="V13" i="1" s="1"/>
  <c r="T17" i="1"/>
  <c r="U17" i="1" s="1"/>
  <c r="V17" i="1" s="1"/>
  <c r="T21" i="1"/>
  <c r="U21" i="1" s="1"/>
  <c r="V21" i="1" s="1"/>
  <c r="T48" i="1"/>
  <c r="U48" i="1" s="1"/>
  <c r="V48" i="1" s="1"/>
  <c r="T59" i="1"/>
  <c r="U59" i="1" s="1"/>
  <c r="V59" i="1" s="1"/>
  <c r="T63" i="1"/>
  <c r="U63" i="1" s="1"/>
  <c r="V63" i="1" s="1"/>
  <c r="T103" i="1"/>
  <c r="U103" i="1" s="1"/>
  <c r="V103" i="1" s="1"/>
  <c r="T107" i="1"/>
  <c r="U107" i="1" s="1"/>
  <c r="V107" i="1" s="1"/>
  <c r="T116" i="1"/>
  <c r="U116" i="1" s="1"/>
  <c r="V116" i="1" s="1"/>
  <c r="T122" i="1"/>
  <c r="U122" i="1" s="1"/>
  <c r="T145" i="1"/>
  <c r="U145" i="1" s="1"/>
  <c r="T149" i="1"/>
  <c r="U149" i="1" s="1"/>
  <c r="V149" i="1" s="1"/>
  <c r="T168" i="1"/>
  <c r="U168" i="1" s="1"/>
  <c r="T172" i="1"/>
  <c r="U172" i="1" s="1"/>
  <c r="V172" i="1" s="1"/>
  <c r="T178" i="1"/>
  <c r="U178" i="1" s="1"/>
  <c r="V178" i="1" s="1"/>
  <c r="T184" i="1"/>
  <c r="U184" i="1" s="1"/>
  <c r="V184" i="1" s="1"/>
  <c r="X185" i="1"/>
  <c r="T194" i="1"/>
  <c r="U194" i="1" s="1"/>
  <c r="V194" i="1" s="1"/>
  <c r="T199" i="1"/>
  <c r="U199" i="1" s="1"/>
  <c r="V199" i="1" s="1"/>
  <c r="X200" i="1"/>
  <c r="T244" i="1"/>
  <c r="U244" i="1" s="1"/>
  <c r="V244" i="1" s="1"/>
  <c r="T256" i="1"/>
  <c r="U256" i="1" s="1"/>
  <c r="V256" i="1" s="1"/>
  <c r="T260" i="1"/>
  <c r="U260" i="1" s="1"/>
  <c r="V260" i="1" s="1"/>
  <c r="T264" i="1"/>
  <c r="U264" i="1" s="1"/>
  <c r="V264" i="1" s="1"/>
  <c r="X265" i="1"/>
  <c r="T274" i="1"/>
  <c r="U274" i="1" s="1"/>
  <c r="V274" i="1" s="1"/>
  <c r="T279" i="1"/>
  <c r="U279" i="1" s="1"/>
  <c r="V279" i="1" s="1"/>
  <c r="T309" i="1"/>
  <c r="U309" i="1" s="1"/>
  <c r="V309" i="1" s="1"/>
  <c r="T319" i="1"/>
  <c r="U319" i="1" s="1"/>
  <c r="X320" i="1"/>
  <c r="T331" i="1"/>
  <c r="U331" i="1" s="1"/>
  <c r="V331" i="1" s="1"/>
  <c r="X332" i="1"/>
  <c r="T361" i="1"/>
  <c r="U361" i="1" s="1"/>
  <c r="V361" i="1" s="1"/>
  <c r="X362" i="1"/>
  <c r="T367" i="1"/>
  <c r="U367" i="1" s="1"/>
  <c r="V367" i="1" s="1"/>
  <c r="T403" i="1"/>
  <c r="U403" i="1" s="1"/>
  <c r="X404" i="1"/>
  <c r="T408" i="1"/>
  <c r="U408" i="1" s="1"/>
  <c r="V408" i="1" s="1"/>
  <c r="T85" i="1"/>
  <c r="U85" i="1" s="1"/>
  <c r="V85" i="1" s="1"/>
  <c r="X86" i="1"/>
  <c r="T360" i="1"/>
  <c r="U360" i="1" s="1"/>
  <c r="X361" i="1"/>
  <c r="T6" i="1"/>
  <c r="U6" i="1" s="1"/>
  <c r="V6" i="1" s="1"/>
  <c r="T68" i="1"/>
  <c r="U68" i="1" s="1"/>
  <c r="V68" i="1" s="1"/>
  <c r="T78" i="1"/>
  <c r="U78" i="1" s="1"/>
  <c r="V78" i="1" s="1"/>
  <c r="T82" i="1"/>
  <c r="U82" i="1" s="1"/>
  <c r="V82" i="1" s="1"/>
  <c r="X83" i="1"/>
  <c r="X112" i="1"/>
  <c r="T132" i="1"/>
  <c r="U132" i="1" s="1"/>
  <c r="V132" i="1" s="1"/>
  <c r="T138" i="1"/>
  <c r="U138" i="1" s="1"/>
  <c r="V138" i="1" s="1"/>
  <c r="T142" i="1"/>
  <c r="U142" i="1" s="1"/>
  <c r="T146" i="1"/>
  <c r="U146" i="1" s="1"/>
  <c r="T155" i="1"/>
  <c r="U155" i="1" s="1"/>
  <c r="X156" i="1"/>
  <c r="X166" i="1"/>
  <c r="T169" i="1"/>
  <c r="U169" i="1" s="1"/>
  <c r="T185" i="1"/>
  <c r="U185" i="1" s="1"/>
  <c r="V185" i="1" s="1"/>
  <c r="T210" i="1"/>
  <c r="U210" i="1" s="1"/>
  <c r="V210" i="1" s="1"/>
  <c r="T217" i="1"/>
  <c r="U217" i="1" s="1"/>
  <c r="V217" i="1" s="1"/>
  <c r="T221" i="1"/>
  <c r="U221" i="1" s="1"/>
  <c r="V221" i="1" s="1"/>
  <c r="T239" i="1"/>
  <c r="U239" i="1" s="1"/>
  <c r="V239" i="1" s="1"/>
  <c r="X240" i="1"/>
  <c r="T250" i="1"/>
  <c r="U250" i="1" s="1"/>
  <c r="V250" i="1" s="1"/>
  <c r="T289" i="1"/>
  <c r="U289" i="1" s="1"/>
  <c r="V289" i="1" s="1"/>
  <c r="T305" i="1"/>
  <c r="U305" i="1" s="1"/>
  <c r="V305" i="1" s="1"/>
  <c r="T328" i="1"/>
  <c r="U328" i="1" s="1"/>
  <c r="V328" i="1" s="1"/>
  <c r="T332" i="1"/>
  <c r="U332" i="1" s="1"/>
  <c r="V332" i="1" s="1"/>
  <c r="T336" i="1"/>
  <c r="U336" i="1" s="1"/>
  <c r="T341" i="1"/>
  <c r="U341" i="1" s="1"/>
  <c r="V341" i="1" s="1"/>
  <c r="T350" i="1"/>
  <c r="U350" i="1" s="1"/>
  <c r="V350" i="1" s="1"/>
  <c r="T356" i="1"/>
  <c r="U356" i="1" s="1"/>
  <c r="V356" i="1" s="1"/>
  <c r="T377" i="1"/>
  <c r="U377" i="1" s="1"/>
  <c r="V377" i="1" s="1"/>
  <c r="T383" i="1"/>
  <c r="U383" i="1" s="1"/>
  <c r="V383" i="1" s="1"/>
  <c r="T389" i="1"/>
  <c r="U389" i="1" s="1"/>
  <c r="V389" i="1" s="1"/>
  <c r="T399" i="1"/>
  <c r="U399" i="1" s="1"/>
  <c r="V399" i="1" s="1"/>
  <c r="T404" i="1"/>
  <c r="U404" i="1" s="1"/>
  <c r="V404" i="1" s="1"/>
  <c r="X405" i="1"/>
  <c r="T413" i="1"/>
  <c r="U413" i="1" s="1"/>
  <c r="T424" i="1"/>
  <c r="U424" i="1" s="1"/>
  <c r="T429" i="1"/>
  <c r="U429" i="1" s="1"/>
  <c r="T434" i="1"/>
  <c r="U434" i="1" s="1"/>
  <c r="V434" i="1" s="1"/>
  <c r="T437" i="1"/>
  <c r="U437" i="1" s="1"/>
  <c r="V437" i="1" s="1"/>
  <c r="T412" i="1"/>
  <c r="U412" i="1" s="1"/>
  <c r="V412" i="1" s="1"/>
  <c r="X413" i="1"/>
  <c r="X10" i="1"/>
  <c r="T14" i="1"/>
  <c r="U14" i="1" s="1"/>
  <c r="V14" i="1" s="1"/>
  <c r="T18" i="1"/>
  <c r="U18" i="1" s="1"/>
  <c r="V18" i="1" s="1"/>
  <c r="T27" i="1"/>
  <c r="U27" i="1" s="1"/>
  <c r="V27" i="1" s="1"/>
  <c r="T31" i="1"/>
  <c r="U31" i="1" s="1"/>
  <c r="V31" i="1" s="1"/>
  <c r="T40" i="1"/>
  <c r="U40" i="1" s="1"/>
  <c r="V40" i="1" s="1"/>
  <c r="T45" i="1"/>
  <c r="U45" i="1" s="1"/>
  <c r="V45" i="1" s="1"/>
  <c r="T49" i="1"/>
  <c r="U49" i="1" s="1"/>
  <c r="V49" i="1" s="1"/>
  <c r="T54" i="1"/>
  <c r="U54" i="1" s="1"/>
  <c r="V54" i="1" s="1"/>
  <c r="T60" i="1"/>
  <c r="U60" i="1" s="1"/>
  <c r="V60" i="1" s="1"/>
  <c r="T64" i="1"/>
  <c r="U64" i="1" s="1"/>
  <c r="V64" i="1" s="1"/>
  <c r="T74" i="1"/>
  <c r="U74" i="1" s="1"/>
  <c r="V74" i="1" s="1"/>
  <c r="X75" i="1"/>
  <c r="T104" i="1"/>
  <c r="U104" i="1" s="1"/>
  <c r="V104" i="1" s="1"/>
  <c r="T108" i="1"/>
  <c r="U108" i="1" s="1"/>
  <c r="V108" i="1" s="1"/>
  <c r="X109" i="1"/>
  <c r="T123" i="1"/>
  <c r="U123" i="1" s="1"/>
  <c r="V123" i="1" s="1"/>
  <c r="T179" i="1"/>
  <c r="U179" i="1" s="1"/>
  <c r="V179" i="1" s="1"/>
  <c r="T190" i="1"/>
  <c r="U190" i="1" s="1"/>
  <c r="V190" i="1" s="1"/>
  <c r="X191" i="1"/>
  <c r="T206" i="1"/>
  <c r="U206" i="1" s="1"/>
  <c r="X207" i="1"/>
  <c r="T271" i="1"/>
  <c r="U271" i="1" s="1"/>
  <c r="T276" i="1"/>
  <c r="U276" i="1" s="1"/>
  <c r="T280" i="1"/>
  <c r="U280" i="1" s="1"/>
  <c r="V280" i="1" s="1"/>
  <c r="T284" i="1"/>
  <c r="U284" i="1" s="1"/>
  <c r="V284" i="1" s="1"/>
  <c r="T300" i="1"/>
  <c r="U300" i="1" s="1"/>
  <c r="T306" i="1"/>
  <c r="U306" i="1" s="1"/>
  <c r="V306" i="1" s="1"/>
  <c r="T368" i="1"/>
  <c r="U368" i="1" s="1"/>
  <c r="V368" i="1" s="1"/>
  <c r="T373" i="1"/>
  <c r="U373" i="1" s="1"/>
  <c r="V373" i="1" s="1"/>
  <c r="T405" i="1"/>
  <c r="U405" i="1" s="1"/>
  <c r="V405" i="1" s="1"/>
  <c r="T409" i="1"/>
  <c r="U409" i="1" s="1"/>
  <c r="V409" i="1" s="1"/>
  <c r="T414" i="1"/>
  <c r="U414" i="1" s="1"/>
  <c r="V414" i="1" s="1"/>
  <c r="X415" i="1"/>
  <c r="T419" i="1"/>
  <c r="U419" i="1" s="1"/>
  <c r="X420" i="1"/>
  <c r="T3" i="1"/>
  <c r="U3" i="1" s="1"/>
  <c r="V3" i="1" s="1"/>
  <c r="T23" i="1"/>
  <c r="U23" i="1" s="1"/>
  <c r="V23" i="1" s="1"/>
  <c r="X23" i="1"/>
  <c r="T79" i="1"/>
  <c r="U79" i="1" s="1"/>
  <c r="V79" i="1" s="1"/>
  <c r="X84" i="1"/>
  <c r="T88" i="1"/>
  <c r="U88" i="1" s="1"/>
  <c r="V88" i="1" s="1"/>
  <c r="X89" i="1"/>
  <c r="T95" i="1"/>
  <c r="U95" i="1" s="1"/>
  <c r="V95" i="1" s="1"/>
  <c r="T100" i="1"/>
  <c r="U100" i="1" s="1"/>
  <c r="V100" i="1" s="1"/>
  <c r="X101" i="1"/>
  <c r="T139" i="1"/>
  <c r="U139" i="1" s="1"/>
  <c r="V139" i="1" s="1"/>
  <c r="T143" i="1"/>
  <c r="U143" i="1" s="1"/>
  <c r="T147" i="1"/>
  <c r="U147" i="1" s="1"/>
  <c r="V147" i="1" s="1"/>
  <c r="T166" i="1"/>
  <c r="U166" i="1" s="1"/>
  <c r="T174" i="1"/>
  <c r="U174" i="1" s="1"/>
  <c r="X175" i="1"/>
  <c r="T186" i="1"/>
  <c r="U186" i="1" s="1"/>
  <c r="V186" i="1" s="1"/>
  <c r="T191" i="1"/>
  <c r="U191" i="1" s="1"/>
  <c r="X192" i="1"/>
  <c r="T196" i="1"/>
  <c r="U196" i="1" s="1"/>
  <c r="T207" i="1"/>
  <c r="U207" i="1" s="1"/>
  <c r="X208" i="1"/>
  <c r="T211" i="1"/>
  <c r="U211" i="1" s="1"/>
  <c r="V211" i="1" s="1"/>
  <c r="T215" i="1"/>
  <c r="U215" i="1" s="1"/>
  <c r="V215" i="1" s="1"/>
  <c r="T222" i="1"/>
  <c r="U222" i="1" s="1"/>
  <c r="V222" i="1" s="1"/>
  <c r="T257" i="1"/>
  <c r="U257" i="1" s="1"/>
  <c r="X258" i="1"/>
  <c r="T295" i="1"/>
  <c r="U295" i="1" s="1"/>
  <c r="X296" i="1"/>
  <c r="T311" i="1"/>
  <c r="U311" i="1" s="1"/>
  <c r="X312" i="1"/>
  <c r="T316" i="1"/>
  <c r="U316" i="1" s="1"/>
  <c r="T333" i="1"/>
  <c r="U333" i="1" s="1"/>
  <c r="V333" i="1" s="1"/>
  <c r="T342" i="1"/>
  <c r="U342" i="1" s="1"/>
  <c r="V342" i="1" s="1"/>
  <c r="T347" i="1"/>
  <c r="U347" i="1" s="1"/>
  <c r="V347" i="1" s="1"/>
  <c r="T363" i="1"/>
  <c r="U363" i="1" s="1"/>
  <c r="X364" i="1"/>
  <c r="T400" i="1"/>
  <c r="U400" i="1" s="1"/>
  <c r="V400" i="1" s="1"/>
  <c r="T415" i="1"/>
  <c r="U415" i="1" s="1"/>
  <c r="V415" i="1" s="1"/>
  <c r="T420" i="1"/>
  <c r="U420" i="1" s="1"/>
  <c r="V420" i="1" s="1"/>
  <c r="X421" i="1"/>
  <c r="T15" i="1"/>
  <c r="U15" i="1" s="1"/>
  <c r="V15" i="1" s="1"/>
  <c r="T19" i="1"/>
  <c r="U19" i="1" s="1"/>
  <c r="V19" i="1" s="1"/>
  <c r="T24" i="1"/>
  <c r="U24" i="1" s="1"/>
  <c r="V24" i="1" s="1"/>
  <c r="T50" i="1"/>
  <c r="U50" i="1" s="1"/>
  <c r="V50" i="1" s="1"/>
  <c r="T65" i="1"/>
  <c r="U65" i="1" s="1"/>
  <c r="V65" i="1" s="1"/>
  <c r="T101" i="1"/>
  <c r="U101" i="1" s="1"/>
  <c r="V101" i="1" s="1"/>
  <c r="T119" i="1"/>
  <c r="U119" i="1" s="1"/>
  <c r="V119" i="1" s="1"/>
  <c r="T124" i="1"/>
  <c r="U124" i="1" s="1"/>
  <c r="V124" i="1" s="1"/>
  <c r="T157" i="1"/>
  <c r="U157" i="1" s="1"/>
  <c r="V157" i="1" s="1"/>
  <c r="T161" i="1"/>
  <c r="U161" i="1" s="1"/>
  <c r="V161" i="1" s="1"/>
  <c r="T175" i="1"/>
  <c r="U175" i="1" s="1"/>
  <c r="V175" i="1" s="1"/>
  <c r="X176" i="1"/>
  <c r="T201" i="1"/>
  <c r="U201" i="1" s="1"/>
  <c r="V201" i="1" s="1"/>
  <c r="T208" i="1"/>
  <c r="U208" i="1" s="1"/>
  <c r="X232" i="1"/>
  <c r="T237" i="1"/>
  <c r="U237" i="1" s="1"/>
  <c r="T262" i="1"/>
  <c r="U262" i="1" s="1"/>
  <c r="T277" i="1"/>
  <c r="U277" i="1" s="1"/>
  <c r="V277" i="1" s="1"/>
  <c r="T281" i="1"/>
  <c r="U281" i="1" s="1"/>
  <c r="T285" i="1"/>
  <c r="U285" i="1" s="1"/>
  <c r="V285" i="1" s="1"/>
  <c r="T290" i="1"/>
  <c r="U290" i="1" s="1"/>
  <c r="V290" i="1" s="1"/>
  <c r="T296" i="1"/>
  <c r="U296" i="1" s="1"/>
  <c r="V296" i="1" s="1"/>
  <c r="X297" i="1"/>
  <c r="T307" i="1"/>
  <c r="U307" i="1" s="1"/>
  <c r="V307" i="1" s="1"/>
  <c r="T312" i="1"/>
  <c r="U312" i="1" s="1"/>
  <c r="V312" i="1" s="1"/>
  <c r="X313" i="1"/>
  <c r="T364" i="1"/>
  <c r="U364" i="1" s="1"/>
  <c r="V364" i="1" s="1"/>
  <c r="X365" i="1"/>
  <c r="T379" i="1"/>
  <c r="U379" i="1" s="1"/>
  <c r="X380" i="1"/>
  <c r="T390" i="1"/>
  <c r="U390" i="1" s="1"/>
  <c r="V390" i="1" s="1"/>
  <c r="T406" i="1"/>
  <c r="U406" i="1" s="1"/>
  <c r="V406" i="1" s="1"/>
  <c r="T410" i="1"/>
  <c r="U410" i="1" s="1"/>
  <c r="V410" i="1" s="1"/>
  <c r="T421" i="1"/>
  <c r="U421" i="1" s="1"/>
  <c r="X422" i="1"/>
  <c r="T431" i="1"/>
  <c r="U431" i="1" s="1"/>
  <c r="V431" i="1" s="1"/>
  <c r="X432" i="1"/>
  <c r="X436" i="1"/>
  <c r="U46" i="1"/>
  <c r="V46" i="1" s="1"/>
  <c r="T10" i="1"/>
  <c r="U10" i="1" s="1"/>
  <c r="V10" i="1" s="1"/>
  <c r="T36" i="1"/>
  <c r="T39" i="1"/>
  <c r="U39" i="1" s="1"/>
  <c r="V39" i="1" s="1"/>
  <c r="T53" i="1"/>
  <c r="U53" i="1" s="1"/>
  <c r="V53" i="1" s="1"/>
  <c r="T56" i="1"/>
  <c r="U56" i="1" s="1"/>
  <c r="V56" i="1" s="1"/>
  <c r="T66" i="1"/>
  <c r="U66" i="1" s="1"/>
  <c r="V66" i="1" s="1"/>
  <c r="T73" i="1"/>
  <c r="U73" i="1" s="1"/>
  <c r="V73" i="1" s="1"/>
  <c r="T86" i="1"/>
  <c r="U86" i="1" s="1"/>
  <c r="V86" i="1" s="1"/>
  <c r="T99" i="1"/>
  <c r="U99" i="1" s="1"/>
  <c r="V99" i="1" s="1"/>
  <c r="T109" i="1"/>
  <c r="U109" i="1" s="1"/>
  <c r="T111" i="1"/>
  <c r="T114" i="1"/>
  <c r="U114" i="1" s="1"/>
  <c r="V114" i="1" s="1"/>
  <c r="T117" i="1"/>
  <c r="U117" i="1" s="1"/>
  <c r="V117" i="1" s="1"/>
  <c r="T131" i="1"/>
  <c r="U131" i="1" s="1"/>
  <c r="V131" i="1" s="1"/>
  <c r="T134" i="1"/>
  <c r="U134" i="1" s="1"/>
  <c r="V134" i="1" s="1"/>
  <c r="T152" i="1"/>
  <c r="U152" i="1" s="1"/>
  <c r="V152" i="1" s="1"/>
  <c r="T240" i="1"/>
  <c r="T57" i="1"/>
  <c r="U57" i="1" s="1"/>
  <c r="T87" i="1"/>
  <c r="U87" i="1" s="1"/>
  <c r="T115" i="1"/>
  <c r="T118" i="1"/>
  <c r="U118" i="1" s="1"/>
  <c r="T128" i="1"/>
  <c r="U128" i="1" s="1"/>
  <c r="V128" i="1" s="1"/>
  <c r="T135" i="1"/>
  <c r="U135" i="1" s="1"/>
  <c r="V135" i="1" s="1"/>
  <c r="T159" i="1"/>
  <c r="U159" i="1" s="1"/>
  <c r="V159" i="1" s="1"/>
  <c r="T339" i="1"/>
  <c r="U339" i="1" s="1"/>
  <c r="V339" i="1" s="1"/>
  <c r="T365" i="1"/>
  <c r="U365" i="1" s="1"/>
  <c r="T44" i="1"/>
  <c r="U44" i="1" s="1"/>
  <c r="V44" i="1" s="1"/>
  <c r="T97" i="1"/>
  <c r="U97" i="1" s="1"/>
  <c r="V97" i="1" s="1"/>
  <c r="T112" i="1"/>
  <c r="U112" i="1" s="1"/>
  <c r="V112" i="1" s="1"/>
  <c r="T58" i="1"/>
  <c r="U58" i="1" s="1"/>
  <c r="V58" i="1" s="1"/>
  <c r="T355" i="1"/>
  <c r="U355" i="1" s="1"/>
  <c r="V355" i="1" s="1"/>
  <c r="T9" i="1"/>
  <c r="U9" i="1" s="1"/>
  <c r="V9" i="1" s="1"/>
  <c r="T22" i="1"/>
  <c r="U22" i="1" s="1"/>
  <c r="V22" i="1" s="1"/>
  <c r="T42" i="1"/>
  <c r="U42" i="1" s="1"/>
  <c r="V42" i="1" s="1"/>
  <c r="T52" i="1"/>
  <c r="U52" i="1" s="1"/>
  <c r="V52" i="1" s="1"/>
  <c r="T55" i="1"/>
  <c r="U55" i="1" s="1"/>
  <c r="V55" i="1" s="1"/>
  <c r="T69" i="1"/>
  <c r="U69" i="1" s="1"/>
  <c r="T72" i="1"/>
  <c r="U72" i="1" s="1"/>
  <c r="V72" i="1" s="1"/>
  <c r="T98" i="1"/>
  <c r="U98" i="1" s="1"/>
  <c r="T130" i="1"/>
  <c r="U130" i="1" s="1"/>
  <c r="V130" i="1" s="1"/>
  <c r="T133" i="1"/>
  <c r="U133" i="1" s="1"/>
  <c r="V133" i="1" s="1"/>
  <c r="T151" i="1"/>
  <c r="U151" i="1" s="1"/>
  <c r="V151" i="1" s="1"/>
  <c r="T382" i="1"/>
  <c r="U382" i="1" s="1"/>
  <c r="V382" i="1" s="1"/>
  <c r="T397" i="1"/>
  <c r="T163" i="1"/>
  <c r="U163" i="1" s="1"/>
  <c r="V163" i="1" s="1"/>
  <c r="T181" i="1"/>
  <c r="T213" i="1"/>
  <c r="U213" i="1" s="1"/>
  <c r="V213" i="1" s="1"/>
  <c r="T235" i="1"/>
  <c r="T243" i="1"/>
  <c r="U243" i="1" s="1"/>
  <c r="T246" i="1"/>
  <c r="U246" i="1" s="1"/>
  <c r="T258" i="1"/>
  <c r="U258" i="1" s="1"/>
  <c r="V258" i="1" s="1"/>
  <c r="T269" i="1"/>
  <c r="U269" i="1" s="1"/>
  <c r="V269" i="1" s="1"/>
  <c r="T272" i="1"/>
  <c r="U272" i="1" s="1"/>
  <c r="V272" i="1" s="1"/>
  <c r="T275" i="1"/>
  <c r="T288" i="1"/>
  <c r="U288" i="1" s="1"/>
  <c r="V288" i="1" s="1"/>
  <c r="T291" i="1"/>
  <c r="U291" i="1" s="1"/>
  <c r="V291" i="1" s="1"/>
  <c r="T330" i="1"/>
  <c r="U330" i="1" s="1"/>
  <c r="T375" i="1"/>
  <c r="U375" i="1" s="1"/>
  <c r="V375" i="1" s="1"/>
  <c r="T385" i="1"/>
  <c r="U385" i="1" s="1"/>
  <c r="V385" i="1" s="1"/>
  <c r="T391" i="1"/>
  <c r="U391" i="1" s="1"/>
  <c r="V391" i="1" s="1"/>
  <c r="T439" i="1"/>
  <c r="U439" i="1" s="1"/>
  <c r="V439" i="1" s="1"/>
  <c r="T442" i="1"/>
  <c r="U442" i="1" s="1"/>
  <c r="T202" i="1"/>
  <c r="U202" i="1" s="1"/>
  <c r="V202" i="1" s="1"/>
  <c r="T247" i="1"/>
  <c r="U247" i="1" s="1"/>
  <c r="V247" i="1" s="1"/>
  <c r="T299" i="1"/>
  <c r="U299" i="1" s="1"/>
  <c r="V299" i="1" s="1"/>
  <c r="T337" i="1"/>
  <c r="U337" i="1" s="1"/>
  <c r="V337" i="1" s="1"/>
  <c r="T353" i="1"/>
  <c r="T395" i="1"/>
  <c r="T411" i="1"/>
  <c r="U411" i="1" s="1"/>
  <c r="T427" i="1"/>
  <c r="U427" i="1" s="1"/>
  <c r="T430" i="1"/>
  <c r="U430" i="1" s="1"/>
  <c r="T233" i="1"/>
  <c r="U233" i="1" s="1"/>
  <c r="V233" i="1" s="1"/>
  <c r="T267" i="1"/>
  <c r="U267" i="1" s="1"/>
  <c r="V267" i="1" s="1"/>
  <c r="T251" i="1"/>
  <c r="U251" i="1" s="1"/>
  <c r="V251" i="1" s="1"/>
  <c r="T345" i="1"/>
  <c r="U345" i="1" s="1"/>
  <c r="T165" i="1"/>
  <c r="U165" i="1" s="1"/>
  <c r="V165" i="1" s="1"/>
  <c r="T287" i="1"/>
  <c r="U287" i="1" s="1"/>
  <c r="T387" i="1"/>
  <c r="T396" i="1"/>
  <c r="T441" i="1"/>
  <c r="T162" i="1"/>
  <c r="U162" i="1" s="1"/>
  <c r="V162" i="1" s="1"/>
  <c r="T180" i="1"/>
  <c r="U180" i="1" s="1"/>
  <c r="T195" i="1"/>
  <c r="U195" i="1" s="1"/>
  <c r="T204" i="1"/>
  <c r="U204" i="1" s="1"/>
  <c r="V204" i="1" s="1"/>
  <c r="T231" i="1"/>
  <c r="U231" i="1" s="1"/>
  <c r="V231" i="1" s="1"/>
  <c r="T252" i="1"/>
  <c r="U252" i="1" s="1"/>
  <c r="V252" i="1" s="1"/>
  <c r="T255" i="1"/>
  <c r="U255" i="1" s="1"/>
  <c r="V255" i="1" s="1"/>
  <c r="T294" i="1"/>
  <c r="U294" i="1" s="1"/>
  <c r="T301" i="1"/>
  <c r="U301" i="1" s="1"/>
  <c r="V301" i="1" s="1"/>
  <c r="T352" i="1"/>
  <c r="T358" i="1"/>
  <c r="U358" i="1" s="1"/>
  <c r="V358" i="1" s="1"/>
  <c r="T378" i="1"/>
  <c r="U378" i="1" s="1"/>
  <c r="V378" i="1" s="1"/>
  <c r="T438" i="1"/>
  <c r="U438" i="1" s="1"/>
  <c r="V438" i="1" s="1"/>
  <c r="U90" i="1"/>
  <c r="V90" i="1" s="1"/>
  <c r="U91" i="1"/>
  <c r="V91" i="1" s="1"/>
  <c r="U216" i="1"/>
  <c r="V216" i="1" s="1"/>
  <c r="U67" i="1"/>
  <c r="V67" i="1" s="1"/>
  <c r="U83" i="1"/>
  <c r="V83" i="1" s="1"/>
  <c r="T154" i="1"/>
  <c r="T167" i="1"/>
  <c r="T225" i="1"/>
  <c r="T230" i="1"/>
  <c r="T286" i="1"/>
  <c r="T388" i="1"/>
  <c r="T402" i="1"/>
  <c r="T440" i="1"/>
  <c r="T189" i="1"/>
  <c r="T236" i="1"/>
  <c r="T270" i="1"/>
  <c r="T320" i="1"/>
  <c r="T372" i="1"/>
  <c r="T386" i="1"/>
  <c r="V435" i="1"/>
  <c r="T205" i="1"/>
  <c r="U218" i="1"/>
  <c r="V218" i="1" s="1"/>
  <c r="T234" i="1"/>
  <c r="T253" i="1"/>
  <c r="T318" i="1"/>
  <c r="T359" i="1"/>
  <c r="T370" i="1"/>
  <c r="V188" i="1"/>
  <c r="T153" i="1"/>
  <c r="T164" i="1"/>
  <c r="U170" i="1"/>
  <c r="V170" i="1" s="1"/>
  <c r="V226" i="1"/>
  <c r="T245" i="1"/>
  <c r="T310" i="1"/>
  <c r="T351" i="1"/>
  <c r="T362" i="1"/>
  <c r="T426" i="1"/>
  <c r="T173" i="1"/>
  <c r="T227" i="1"/>
  <c r="T302" i="1"/>
  <c r="T343" i="1"/>
  <c r="T418" i="1"/>
  <c r="U229" i="1"/>
  <c r="V229" i="1" s="1"/>
  <c r="U398" i="1"/>
  <c r="V398" i="1" s="1"/>
  <c r="V214" i="1" l="1"/>
  <c r="V297" i="1"/>
  <c r="V319" i="1"/>
  <c r="V360" i="1"/>
  <c r="V281" i="1"/>
  <c r="V313" i="1"/>
  <c r="V376" i="1"/>
  <c r="V308" i="1"/>
  <c r="V316" i="1"/>
  <c r="V187" i="1"/>
  <c r="V145" i="1"/>
  <c r="V262" i="1"/>
  <c r="V142" i="1"/>
  <c r="V335" i="1"/>
  <c r="V263" i="1"/>
  <c r="V381" i="1"/>
  <c r="V278" i="1"/>
  <c r="V271" i="1"/>
  <c r="V203" i="1"/>
  <c r="V413" i="1"/>
  <c r="V206" i="1"/>
  <c r="V254" i="1"/>
  <c r="V183" i="1"/>
  <c r="V168" i="1"/>
  <c r="V156" i="1"/>
  <c r="V155" i="1"/>
  <c r="V220" i="1"/>
  <c r="V371" i="1"/>
  <c r="V327" i="1"/>
  <c r="V268" i="1"/>
  <c r="V416" i="1"/>
  <c r="V191" i="1"/>
  <c r="V182" i="1"/>
  <c r="V207" i="1"/>
  <c r="V257" i="1"/>
  <c r="V411" i="1"/>
  <c r="V432" i="1"/>
  <c r="V208" i="1"/>
  <c r="V169" i="1"/>
  <c r="V384" i="1"/>
  <c r="V429" i="1"/>
  <c r="V354" i="1"/>
  <c r="V394" i="1"/>
  <c r="V248" i="1"/>
  <c r="V338" i="1"/>
  <c r="V265" i="1"/>
  <c r="V166" i="1"/>
  <c r="V311" i="1"/>
  <c r="V303" i="1"/>
  <c r="V140" i="1"/>
  <c r="V62" i="1"/>
  <c r="V160" i="1"/>
  <c r="V365" i="1"/>
  <c r="V143" i="1"/>
  <c r="V379" i="1"/>
  <c r="V295" i="1"/>
  <c r="V363" i="1"/>
  <c r="V198" i="1"/>
  <c r="V122" i="1"/>
  <c r="V344" i="1"/>
  <c r="V424" i="1"/>
  <c r="V196" i="1"/>
  <c r="V324" i="1"/>
  <c r="V276" i="1"/>
  <c r="V174" i="1"/>
  <c r="V419" i="1"/>
  <c r="V141" i="1"/>
  <c r="V349" i="1"/>
  <c r="V237" i="1"/>
  <c r="V300" i="1"/>
  <c r="V392" i="1"/>
  <c r="V403" i="1"/>
  <c r="V336" i="1"/>
  <c r="V421" i="1"/>
  <c r="V146" i="1"/>
  <c r="V427" i="1"/>
  <c r="V195" i="1"/>
  <c r="V430" i="1"/>
  <c r="V118" i="1"/>
  <c r="V69" i="1"/>
  <c r="V345" i="1"/>
  <c r="V180" i="1"/>
  <c r="V330" i="1"/>
  <c r="V243" i="1"/>
  <c r="V87" i="1"/>
  <c r="V294" i="1"/>
  <c r="V57" i="1"/>
  <c r="V246" i="1"/>
  <c r="V287" i="1"/>
  <c r="U111" i="1"/>
  <c r="V111" i="1" s="1"/>
  <c r="U396" i="1"/>
  <c r="V396" i="1" s="1"/>
  <c r="U275" i="1"/>
  <c r="V275" i="1" s="1"/>
  <c r="U352" i="1"/>
  <c r="V352" i="1" s="1"/>
  <c r="U115" i="1"/>
  <c r="V115" i="1" s="1"/>
  <c r="U353" i="1"/>
  <c r="V353" i="1" s="1"/>
  <c r="U397" i="1"/>
  <c r="V397" i="1" s="1"/>
  <c r="V442" i="1"/>
  <c r="U181" i="1"/>
  <c r="V181" i="1" s="1"/>
  <c r="V109" i="1"/>
  <c r="U387" i="1"/>
  <c r="V387" i="1" s="1"/>
  <c r="V98" i="1"/>
  <c r="U36" i="1"/>
  <c r="V36" i="1" s="1"/>
  <c r="U441" i="1"/>
  <c r="V441" i="1" s="1"/>
  <c r="U235" i="1"/>
  <c r="V235" i="1" s="1"/>
  <c r="U395" i="1"/>
  <c r="V395" i="1" s="1"/>
  <c r="U240" i="1"/>
  <c r="V240" i="1" s="1"/>
  <c r="U418" i="1"/>
  <c r="V418" i="1" s="1"/>
  <c r="U372" i="1"/>
  <c r="V372" i="1" s="1"/>
  <c r="U302" i="1"/>
  <c r="V302" i="1" s="1"/>
  <c r="U426" i="1"/>
  <c r="V426" i="1" s="1"/>
  <c r="U164" i="1"/>
  <c r="V164" i="1" s="1"/>
  <c r="U370" i="1"/>
  <c r="V370" i="1" s="1"/>
  <c r="U205" i="1"/>
  <c r="V205" i="1" s="1"/>
  <c r="U236" i="1"/>
  <c r="V236" i="1" s="1"/>
  <c r="U189" i="1"/>
  <c r="V189" i="1" s="1"/>
  <c r="U440" i="1"/>
  <c r="V440" i="1" s="1"/>
  <c r="U253" i="1"/>
  <c r="V253" i="1" s="1"/>
  <c r="U388" i="1"/>
  <c r="V388" i="1" s="1"/>
  <c r="U343" i="1"/>
  <c r="V343" i="1" s="1"/>
  <c r="U227" i="1"/>
  <c r="V227" i="1" s="1"/>
  <c r="U362" i="1"/>
  <c r="V362" i="1" s="1"/>
  <c r="U310" i="1"/>
  <c r="V310" i="1" s="1"/>
  <c r="U153" i="1"/>
  <c r="V153" i="1" s="1"/>
  <c r="U320" i="1"/>
  <c r="V320" i="1" s="1"/>
  <c r="U270" i="1"/>
  <c r="V270" i="1" s="1"/>
  <c r="U230" i="1"/>
  <c r="V230" i="1" s="1"/>
  <c r="U167" i="1"/>
  <c r="V167" i="1" s="1"/>
  <c r="U173" i="1"/>
  <c r="V173" i="1" s="1"/>
  <c r="U351" i="1"/>
  <c r="V351" i="1" s="1"/>
  <c r="U386" i="1"/>
  <c r="V386" i="1" s="1"/>
  <c r="U286" i="1"/>
  <c r="V286" i="1" s="1"/>
  <c r="U225" i="1"/>
  <c r="V225" i="1" s="1"/>
  <c r="U154" i="1"/>
  <c r="V154" i="1" s="1"/>
  <c r="U359" i="1"/>
  <c r="V359" i="1" s="1"/>
  <c r="U318" i="1"/>
  <c r="V318" i="1" s="1"/>
  <c r="U234" i="1"/>
  <c r="V234" i="1" s="1"/>
  <c r="U402" i="1"/>
  <c r="V402" i="1" s="1"/>
  <c r="U245" i="1"/>
  <c r="V245" i="1" s="1"/>
</calcChain>
</file>

<file path=xl/sharedStrings.xml><?xml version="1.0" encoding="utf-8"?>
<sst xmlns="http://schemas.openxmlformats.org/spreadsheetml/2006/main" count="7036" uniqueCount="1526">
  <si>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</si>
  <si>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</si>
  <si>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</si>
  <si>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</si>
  <si>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</si>
  <si>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</si>
  <si>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</si>
  <si>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</si>
  <si>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</si>
  <si>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</si>
  <si>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</si>
  <si>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</si>
  <si>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</si>
  <si>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</si>
  <si>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</si>
  <si>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</si>
  <si>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</si>
  <si>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</si>
  <si>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</si>
  <si>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</si>
  <si>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</si>
  <si>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</si>
  <si>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</si>
  <si>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</si>
  <si>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</si>
  <si>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</si>
  <si>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</si>
  <si>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</si>
  <si>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</si>
  <si>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</si>
  <si>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</si>
  <si>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</si>
  <si>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</si>
  <si>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</si>
  <si>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</si>
  <si>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</si>
  <si>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</si>
  <si>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</si>
  <si>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</si>
  <si>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</si>
  <si>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</si>
  <si>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</si>
  <si>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</si>
  <si>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</si>
  <si>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</si>
  <si>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</si>
  <si>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</si>
  <si>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</si>
  <si>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</si>
  <si>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</si>
  <si>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</si>
  <si>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</si>
  <si>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</si>
  <si>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</si>
  <si>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</si>
  <si>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</si>
  <si>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</si>
  <si>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</si>
  <si>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</si>
  <si>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</si>
  <si>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</si>
  <si>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</si>
  <si>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</si>
  <si>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</si>
  <si>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</si>
  <si>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</si>
  <si>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</si>
  <si>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</si>
  <si>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</si>
  <si>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</si>
  <si>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</si>
  <si>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</si>
  <si>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</si>
  <si>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</si>
  <si>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</si>
  <si>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</si>
  <si>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</si>
  <si>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</si>
  <si>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</si>
  <si>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</si>
  <si>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</si>
  <si>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</si>
  <si>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</si>
  <si>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</si>
  <si>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</si>
  <si>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</si>
  <si>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</si>
  <si>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</si>
  <si>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</si>
  <si>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</si>
  <si>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</si>
  <si>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</si>
  <si>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</si>
  <si>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</si>
  <si>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</si>
  <si>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</si>
  <si>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</si>
  <si>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</si>
  <si>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</si>
  <si>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</si>
  <si>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</si>
  <si>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</si>
  <si>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</si>
  <si>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</si>
  <si>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</si>
  <si>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</si>
  <si>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</si>
  <si>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</si>
  <si>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</si>
  <si>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</si>
  <si>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</si>
  <si>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</si>
  <si>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</si>
  <si>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</si>
  <si>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</si>
  <si>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</si>
  <si>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</si>
  <si>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</si>
  <si>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</si>
  <si>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</si>
  <si>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</si>
  <si>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</si>
  <si>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</si>
  <si>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</si>
  <si>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</si>
  <si>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</si>
  <si>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</si>
  <si>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</si>
  <si>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</si>
  <si>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</si>
  <si>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</si>
  <si>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</si>
  <si>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</si>
  <si>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</si>
  <si>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</si>
  <si>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</si>
  <si>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</si>
  <si>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</si>
  <si>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</si>
  <si>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</si>
  <si>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</si>
  <si>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</si>
  <si>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</si>
  <si>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</si>
  <si>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</si>
  <si>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</si>
  <si>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</si>
  <si>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</si>
  <si>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</si>
  <si>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</si>
  <si>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</si>
  <si>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</si>
  <si>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</si>
  <si>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</si>
  <si>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</si>
  <si>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</si>
  <si>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</si>
  <si>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</si>
  <si>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</si>
  <si>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</si>
  <si>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</si>
  <si>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</si>
  <si>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</si>
  <si>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</si>
  <si>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</si>
  <si>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</si>
  <si>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</si>
  <si>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</si>
  <si>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</si>
  <si>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</si>
  <si>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</si>
  <si>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</si>
  <si>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</si>
  <si>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</si>
  <si>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</si>
  <si>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</si>
  <si>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</si>
  <si>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</si>
  <si>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</si>
  <si>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</si>
  <si>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</si>
  <si>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</si>
  <si>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</si>
  <si>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</si>
  <si>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</si>
  <si>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</si>
  <si>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</si>
  <si>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</si>
  <si>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</si>
  <si>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</si>
  <si>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</si>
  <si>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</si>
  <si>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</si>
  <si>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</si>
  <si>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</si>
  <si>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</si>
  <si>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</si>
  <si>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</si>
  <si>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</si>
  <si>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</si>
  <si>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</si>
  <si>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</si>
  <si>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</si>
  <si>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</si>
  <si>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</si>
  <si>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</si>
  <si>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</si>
  <si>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</si>
  <si>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</si>
  <si>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</si>
  <si>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</si>
  <si>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</si>
  <si>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</si>
  <si>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</si>
  <si>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</si>
  <si>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</si>
  <si>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</si>
  <si>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</si>
  <si>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</si>
  <si>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</si>
  <si>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</si>
  <si>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</si>
  <si>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</si>
  <si>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</si>
  <si>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</si>
  <si>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</si>
  <si>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</si>
  <si>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</si>
  <si>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</si>
  <si>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</si>
  <si>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</si>
  <si>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</si>
  <si>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</si>
  <si>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</si>
  <si>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</si>
  <si>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</si>
  <si>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</si>
  <si>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</si>
  <si>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</si>
  <si>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</si>
  <si>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</si>
  <si>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</si>
  <si>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</si>
  <si>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</si>
  <si>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</si>
  <si>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</si>
  <si>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</si>
  <si>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</si>
  <si>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</si>
  <si>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</si>
  <si>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</si>
  <si>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</si>
  <si>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</si>
  <si>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</si>
  <si>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</si>
  <si>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</si>
  <si>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</si>
  <si>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</si>
  <si>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</si>
  <si>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</si>
  <si>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</si>
  <si>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</si>
  <si>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</si>
  <si>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</si>
  <si>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</si>
  <si>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</si>
  <si>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</si>
  <si>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</si>
  <si>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</si>
  <si>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</si>
  <si>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</si>
  <si>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</si>
  <si>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</si>
  <si>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</si>
  <si>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</si>
  <si>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</si>
  <si>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</si>
  <si>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</si>
  <si>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</si>
  <si>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</si>
  <si>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</si>
  <si>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</si>
  <si>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</si>
  <si>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</si>
  <si>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</si>
  <si>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</si>
  <si>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</si>
  <si>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</si>
  <si>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</si>
  <si>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</si>
  <si>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</si>
  <si>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</si>
  <si>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</si>
  <si>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</si>
  <si>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</si>
  <si>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</si>
  <si>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</si>
  <si>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</si>
  <si>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</si>
  <si>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</si>
  <si>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</si>
  <si>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</si>
  <si>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</si>
  <si>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</si>
  <si>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</si>
  <si>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</si>
  <si>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</si>
  <si>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</si>
  <si>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</si>
  <si>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</si>
  <si>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</si>
  <si>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</si>
  <si>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</si>
  <si>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</si>
  <si>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</si>
  <si>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</si>
  <si>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</si>
  <si>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</si>
  <si>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</si>
  <si>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</si>
  <si>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</si>
  <si>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</si>
  <si>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</si>
  <si>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</si>
  <si>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</si>
  <si>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</si>
  <si>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</si>
  <si>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</si>
  <si>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</si>
  <si>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</si>
  <si>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</si>
  <si>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</si>
  <si>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</si>
  <si>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</si>
  <si>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</si>
  <si>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</si>
  <si>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</si>
  <si>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</si>
  <si>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</si>
  <si>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</si>
  <si>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</si>
  <si>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</si>
  <si>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</si>
  <si>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</si>
  <si>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</si>
  <si>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</si>
  <si>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</si>
  <si>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</si>
  <si>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</si>
  <si>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</si>
  <si>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</si>
  <si>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</si>
  <si>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</si>
  <si>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</si>
  <si>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</si>
  <si>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</si>
  <si>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</si>
  <si>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</si>
  <si>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</si>
  <si>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</si>
  <si>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</si>
  <si>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</si>
  <si>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</si>
  <si>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</si>
  <si>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</si>
  <si>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</si>
  <si>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</si>
  <si>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</si>
  <si>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</si>
  <si>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</si>
  <si>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</si>
  <si>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</si>
  <si>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</si>
  <si>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</si>
  <si>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</si>
  <si>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</si>
  <si>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</si>
  <si>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</si>
  <si>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</si>
  <si>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</si>
  <si>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</si>
  <si>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</si>
  <si>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</si>
  <si>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</si>
  <si>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</si>
  <si>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</si>
  <si>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</si>
  <si>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</si>
  <si>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</si>
  <si>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</si>
  <si>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</si>
  <si>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</si>
  <si>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</si>
  <si>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</si>
  <si>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</si>
  <si>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</si>
  <si>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</si>
  <si>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</si>
  <si>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</si>
  <si>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</si>
  <si>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</si>
  <si>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</si>
  <si>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</si>
  <si>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</si>
  <si>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</si>
  <si>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</si>
  <si>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</si>
  <si>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</si>
  <si>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</si>
  <si>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</si>
  <si>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</si>
  <si>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</si>
  <si>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</si>
  <si>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</si>
  <si>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</si>
  <si>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</si>
  <si>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</si>
  <si>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</si>
  <si>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</si>
  <si>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</si>
  <si>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</si>
  <si>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</si>
  <si>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</si>
  <si>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</si>
  <si>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</si>
  <si>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</si>
  <si>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</si>
  <si>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</si>
  <si>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</si>
  <si>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</si>
  <si>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</si>
  <si>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</si>
  <si>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</si>
  <si>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</si>
  <si>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</si>
  <si>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</si>
  <si>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</si>
  <si>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</si>
  <si>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</si>
  <si>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</si>
  <si>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</si>
  <si>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</si>
  <si>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</si>
  <si>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</si>
  <si>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</si>
  <si>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</si>
  <si>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</si>
  <si>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</si>
  <si>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</si>
  <si>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</si>
  <si>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</si>
  <si>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</si>
  <si>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</si>
  <si>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</si>
  <si>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</si>
  <si>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</si>
  <si>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</si>
  <si>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</si>
  <si>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</si>
  <si>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</si>
  <si>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</si>
  <si>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</si>
  <si>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</si>
  <si>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</si>
  <si>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</si>
  <si>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</si>
  <si>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</si>
  <si>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</si>
  <si>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</si>
  <si>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</si>
  <si>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</si>
  <si>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</si>
  <si>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</si>
  <si>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</si>
  <si>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</si>
  <si>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</si>
  <si>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</si>
  <si>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</si>
  <si>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</si>
  <si>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</si>
  <si>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</si>
  <si>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</si>
  <si>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</si>
  <si>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</si>
  <si>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</si>
  <si>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</si>
  <si>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</si>
  <si>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</si>
  <si>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</si>
  <si>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</si>
  <si>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</si>
  <si>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</si>
  <si>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</si>
  <si>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</si>
  <si>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</si>
  <si>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</si>
  <si>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</si>
  <si>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</si>
  <si>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</si>
  <si>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</si>
  <si>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</si>
  <si>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</si>
  <si>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</si>
  <si>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</si>
  <si>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</si>
  <si>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</si>
  <si>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</si>
  <si>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</si>
  <si>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</si>
  <si>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</si>
  <si>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</si>
  <si>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</si>
  <si>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</si>
  <si>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</si>
  <si>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</si>
  <si>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</si>
  <si>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</si>
  <si>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</si>
  <si>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</si>
  <si>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</si>
  <si>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</si>
  <si>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</si>
  <si>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</si>
  <si>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</si>
  <si>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</si>
  <si>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</si>
  <si>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</si>
  <si>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</si>
  <si>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</si>
  <si>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</si>
  <si>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</si>
  <si>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</si>
  <si>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</si>
  <si>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</si>
  <si>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</si>
  <si>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</si>
  <si>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</si>
  <si>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</si>
  <si>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</si>
  <si>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</si>
  <si>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</si>
  <si>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</si>
  <si>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</si>
  <si>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</si>
  <si>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</si>
  <si>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</si>
  <si>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</si>
  <si>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</si>
  <si>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</si>
  <si>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</si>
  <si>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</si>
  <si>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</si>
  <si>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</si>
  <si>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</si>
  <si>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</si>
  <si>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</si>
  <si>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</si>
  <si>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</si>
  <si>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</si>
  <si>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</si>
  <si>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</si>
  <si>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</si>
  <si>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</si>
  <si>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</si>
  <si>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</si>
  <si>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</si>
  <si>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</si>
  <si>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</si>
  <si>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</si>
  <si>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</si>
  <si>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</si>
  <si>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</si>
  <si>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</si>
  <si>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</si>
  <si>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</si>
  <si>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</si>
  <si>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</si>
  <si>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</si>
  <si>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</si>
  <si>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</si>
  <si>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</si>
  <si>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</si>
  <si>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</si>
  <si>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</si>
  <si>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</si>
  <si>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</si>
  <si>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</si>
  <si>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</si>
  <si>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</si>
  <si>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</si>
  <si>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</si>
  <si>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</si>
  <si>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</si>
  <si>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</si>
  <si>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</si>
  <si>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</si>
  <si>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</si>
  <si>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</si>
  <si>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</si>
  <si>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</si>
  <si>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</si>
  <si>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</si>
  <si>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</si>
  <si>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</si>
  <si>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</si>
  <si>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</si>
  <si>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</si>
  <si>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</si>
  <si>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</si>
  <si>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</si>
  <si>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</si>
  <si>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</si>
  <si>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</si>
  <si>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</si>
  <si>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</si>
  <si>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</si>
  <si>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</si>
  <si>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</si>
  <si>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</si>
  <si>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</si>
  <si>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</si>
  <si>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</si>
  <si>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</si>
  <si>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</si>
  <si>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</si>
  <si>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</si>
  <si>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</si>
  <si>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</si>
  <si>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</si>
  <si>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</si>
  <si>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</si>
  <si>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</si>
  <si>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</si>
  <si>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</si>
  <si>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</si>
  <si>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</si>
  <si>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</si>
  <si>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</si>
  <si>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</si>
  <si>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</si>
  <si>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</si>
  <si>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</si>
  <si>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</si>
  <si>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</si>
  <si>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</si>
  <si>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</si>
  <si>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</si>
  <si>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</si>
  <si>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</si>
  <si>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</si>
  <si>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</si>
  <si>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</si>
  <si>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</si>
  <si>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</si>
  <si>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</si>
  <si>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</si>
  <si>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</si>
  <si>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</si>
  <si>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</si>
  <si>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</si>
  <si>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</si>
  <si>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</si>
  <si>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</si>
  <si>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</si>
  <si>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</si>
  <si>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</si>
  <si>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</si>
  <si>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</si>
  <si>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</si>
  <si>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</si>
  <si>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</si>
  <si>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</si>
  <si>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</si>
  <si>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</si>
  <si>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</si>
  <si>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</si>
  <si>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</si>
  <si>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</si>
  <si>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</si>
  <si>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</si>
  <si>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</si>
  <si>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</si>
  <si>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</si>
  <si>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</si>
  <si>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</si>
  <si>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</si>
  <si>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</si>
  <si>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</si>
  <si>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</si>
  <si>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</si>
  <si>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</si>
  <si>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</si>
  <si>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</si>
  <si>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</si>
  <si>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</si>
  <si>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</si>
  <si>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</si>
  <si>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</si>
  <si>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</si>
  <si>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</si>
  <si>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</si>
  <si>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</si>
  <si>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</si>
  <si>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</si>
  <si>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</si>
  <si>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</si>
  <si>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</si>
  <si>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</si>
  <si>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</si>
  <si>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</si>
  <si>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</si>
  <si>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</si>
  <si>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</si>
  <si>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</si>
  <si>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</si>
  <si>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</si>
  <si>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</si>
  <si>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</si>
  <si>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</si>
  <si>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</si>
  <si>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</si>
  <si>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</si>
  <si>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</si>
  <si>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</si>
  <si>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</si>
  <si>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</si>
  <si>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</si>
  <si>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</si>
  <si>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</si>
  <si>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</si>
  <si>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</si>
  <si>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</si>
  <si>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</si>
  <si>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</si>
  <si>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</si>
  <si>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</si>
  <si>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</si>
  <si>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</si>
  <si>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</si>
  <si>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</si>
  <si>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</si>
  <si>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</si>
  <si>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</si>
  <si>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</si>
  <si>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</si>
  <si>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</si>
  <si>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</si>
  <si>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</si>
  <si>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</si>
  <si>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</si>
  <si>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</si>
  <si>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</si>
  <si>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</si>
  <si>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</si>
  <si>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</si>
  <si>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</si>
  <si>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</si>
  <si>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</si>
  <si>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</si>
  <si>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</si>
  <si>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</si>
  <si>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</si>
  <si>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</si>
  <si>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</si>
  <si>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</si>
  <si>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</si>
  <si>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</si>
  <si>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</si>
  <si>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</si>
  <si>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</si>
  <si>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</si>
  <si>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</si>
  <si>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</si>
  <si>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</si>
  <si>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</si>
  <si>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</si>
  <si>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</si>
  <si>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</si>
  <si>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</si>
  <si>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</si>
  <si>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</si>
  <si>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</si>
  <si>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</si>
  <si>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</si>
  <si>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</si>
  <si>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</si>
  <si>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</si>
  <si>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</si>
  <si>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</si>
  <si>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</si>
  <si>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</si>
  <si>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</si>
  <si>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</si>
  <si>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</si>
  <si>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</si>
  <si>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</si>
  <si>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</si>
  <si>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</si>
  <si>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</si>
  <si>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</si>
  <si>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</si>
  <si>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</si>
  <si>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</si>
  <si>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</si>
  <si>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</si>
  <si>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</si>
  <si>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</si>
  <si>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</si>
  <si>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</si>
  <si>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</si>
  <si>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</si>
  <si>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</si>
  <si>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</si>
  <si>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</si>
  <si>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</si>
  <si>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</si>
  <si>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</si>
  <si>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</si>
  <si>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</si>
  <si>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</si>
  <si>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</si>
  <si>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</si>
  <si>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</si>
  <si>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</si>
  <si>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</si>
  <si>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</si>
  <si>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</si>
  <si>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</si>
  <si>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</si>
  <si>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</si>
  <si>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</si>
  <si>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</si>
  <si>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</si>
  <si>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</si>
  <si>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</si>
  <si>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</si>
  <si>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</si>
  <si>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</si>
  <si>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</si>
  <si>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</si>
  <si>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</si>
  <si>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</si>
  <si>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</si>
  <si>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</si>
  <si>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</si>
  <si>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</si>
  <si>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</si>
  <si>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</si>
  <si>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</si>
  <si>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</si>
  <si>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</si>
  <si>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</si>
  <si>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</si>
  <si>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</si>
  <si>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</si>
  <si>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</si>
  <si>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</si>
  <si>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</si>
  <si>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</si>
  <si>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</si>
  <si>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</si>
  <si>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</si>
  <si>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</si>
  <si>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</si>
  <si>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</si>
  <si>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</si>
  <si>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</si>
  <si>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</si>
  <si>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</si>
  <si>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</si>
  <si>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</si>
  <si>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</si>
  <si>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</si>
  <si>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</si>
  <si>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</si>
  <si>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</si>
  <si>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</si>
  <si>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</si>
  <si>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</si>
  <si>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</si>
  <si>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</si>
  <si>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</si>
  <si>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</si>
  <si>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</si>
  <si>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</si>
  <si>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</si>
  <si>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</si>
  <si>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</si>
  <si>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</si>
  <si>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</si>
  <si>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</si>
  <si>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</si>
  <si>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</si>
  <si>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</si>
  <si>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</si>
  <si>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</si>
  <si>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</si>
  <si>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</si>
  <si>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</si>
  <si>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</si>
  <si>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</si>
  <si>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</si>
  <si>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</si>
  <si>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</si>
  <si>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</si>
  <si>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</si>
  <si>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</si>
  <si>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</si>
  <si>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</si>
  <si>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</si>
  <si>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</si>
  <si>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</si>
  <si>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</si>
  <si>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</si>
  <si>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</si>
  <si>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</si>
  <si>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</si>
  <si>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</si>
  <si>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</si>
  <si>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</si>
  <si>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</si>
  <si>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</si>
  <si>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</si>
  <si>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</si>
  <si>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</si>
  <si>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</si>
  <si>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</si>
  <si>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</si>
  <si>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</si>
  <si>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</si>
  <si>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</si>
  <si>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</si>
  <si>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</si>
  <si>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</si>
  <si>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</si>
  <si>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</si>
  <si>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</si>
  <si>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</si>
  <si>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</si>
  <si>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</si>
  <si>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</si>
  <si>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</si>
  <si>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</si>
  <si>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</si>
  <si>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</si>
  <si>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</si>
  <si>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</si>
  <si>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</si>
  <si>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</si>
  <si>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</si>
  <si>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</si>
  <si>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</si>
  <si>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</si>
  <si>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</si>
  <si>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</si>
  <si>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</si>
  <si>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</si>
  <si>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</si>
  <si>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</si>
  <si>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</si>
  <si>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</si>
  <si>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</si>
  <si>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</si>
  <si>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</si>
  <si>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</si>
  <si>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</si>
  <si>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</si>
  <si>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</si>
  <si>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</si>
  <si>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</si>
  <si>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</si>
  <si>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</si>
  <si>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</si>
  <si>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</si>
  <si>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</si>
  <si>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</si>
  <si>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</si>
  <si>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</si>
  <si>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</si>
  <si>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</si>
  <si>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</si>
  <si>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</si>
  <si>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</si>
  <si>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</si>
  <si>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</si>
  <si>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</si>
  <si>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</si>
  <si>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</si>
  <si>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</si>
  <si>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</si>
  <si>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</si>
  <si>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</si>
  <si>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</si>
  <si>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</si>
  <si>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</si>
  <si>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</si>
  <si>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</si>
  <si>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</si>
  <si>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</si>
  <si>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</si>
  <si>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</si>
  <si>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</si>
  <si>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</si>
  <si>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</si>
  <si>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</si>
  <si>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</si>
  <si>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</si>
  <si>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</si>
  <si>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</si>
  <si>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</si>
  <si>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</si>
  <si>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</si>
  <si>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</si>
  <si>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</si>
  <si>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</si>
  <si>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</si>
  <si>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</si>
  <si>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</si>
  <si>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</si>
  <si>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</si>
  <si>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</si>
  <si>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</si>
  <si>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</si>
  <si>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</si>
  <si>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</si>
  <si>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</si>
  <si>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</si>
  <si>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</si>
  <si>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</si>
  <si>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</si>
  <si>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</si>
  <si>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</si>
  <si>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</si>
  <si>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</si>
  <si>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</si>
  <si>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</si>
  <si>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</si>
  <si>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</si>
  <si>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</si>
  <si>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</si>
  <si>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</si>
  <si>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</si>
  <si>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</si>
  <si>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</si>
  <si>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</si>
  <si>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</si>
  <si>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</si>
  <si>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</si>
  <si>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</si>
  <si>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</si>
  <si>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</si>
  <si>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</si>
  <si>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</si>
  <si>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</si>
  <si>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</si>
  <si>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</si>
  <si>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</si>
  <si>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</si>
  <si>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</si>
  <si>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</si>
  <si>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</si>
  <si>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</si>
  <si>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</si>
  <si>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</si>
  <si>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</si>
  <si>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</si>
  <si>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</si>
  <si>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</si>
  <si>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</si>
  <si>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</si>
  <si>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</si>
  <si>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</si>
  <si>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</si>
  <si>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</si>
  <si>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</si>
  <si>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</si>
  <si>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</si>
  <si>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</si>
  <si>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</si>
  <si>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</si>
  <si>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</si>
  <si>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</si>
  <si>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</si>
  <si>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</si>
  <si>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</si>
  <si>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</si>
  <si>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</si>
  <si>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</si>
  <si>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</si>
  <si>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</si>
  <si>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</si>
  <si>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</si>
  <si>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</si>
  <si>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</si>
  <si>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</si>
  <si>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</si>
  <si>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</si>
  <si>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</si>
  <si>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</si>
  <si>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</si>
  <si>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</si>
  <si>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</si>
  <si>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</si>
  <si>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</si>
  <si>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</si>
  <si>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</si>
  <si>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</si>
  <si>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</si>
  <si>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</si>
  <si>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</si>
  <si>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</si>
  <si>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</si>
  <si>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</si>
  <si>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</si>
  <si>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</si>
  <si>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</si>
  <si>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</si>
  <si>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</si>
  <si>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</si>
  <si>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</si>
  <si>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</si>
  <si>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</si>
  <si>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</si>
  <si>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</si>
  <si>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</si>
  <si>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</si>
  <si>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</si>
  <si>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</si>
  <si>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</si>
  <si>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</si>
  <si>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</si>
  <si>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</si>
  <si>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</si>
  <si>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</si>
  <si>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</si>
  <si>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</si>
  <si>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</si>
  <si>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</si>
  <si>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</si>
  <si>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</si>
  <si>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</si>
  <si>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</si>
  <si>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</si>
  <si>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</si>
  <si>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</si>
  <si>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</si>
  <si>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</si>
  <si>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</si>
  <si>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</si>
  <si>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</si>
  <si>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</si>
  <si>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</si>
  <si>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</si>
  <si>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</si>
  <si>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</si>
  <si>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</si>
  <si>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</si>
  <si>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</si>
  <si>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</si>
  <si>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</si>
  <si>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</si>
  <si>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</si>
  <si>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</si>
  <si>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</si>
  <si>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</si>
  <si>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</si>
  <si>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</si>
  <si>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</si>
  <si>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</si>
  <si>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</si>
  <si>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</si>
  <si>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</si>
  <si>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</si>
  <si>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</si>
  <si>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</si>
  <si>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</si>
  <si>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</si>
  <si>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</si>
  <si>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</si>
  <si>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</si>
  <si>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</si>
  <si>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</si>
  <si>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</si>
  <si>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</si>
  <si>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</si>
  <si>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</si>
  <si>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</si>
  <si>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</si>
  <si>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</si>
  <si>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</si>
  <si>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</si>
  <si>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</si>
  <si>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</si>
  <si>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</si>
  <si>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</si>
  <si>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</si>
  <si>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</si>
  <si>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</si>
  <si>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</si>
  <si>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</si>
  <si>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</si>
  <si>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</si>
  <si>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</si>
  <si>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</si>
  <si>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</si>
  <si>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</si>
  <si>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</si>
  <si>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</si>
  <si>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</si>
  <si>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</si>
  <si>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</si>
  <si>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</si>
  <si>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</si>
  <si>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</si>
  <si>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</si>
  <si>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</si>
  <si>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</si>
  <si>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</si>
  <si>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</si>
  <si>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</si>
  <si>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</si>
  <si>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</si>
  <si>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</si>
  <si>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</si>
  <si>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</si>
  <si>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</si>
  <si>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</si>
  <si>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</si>
  <si>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</si>
  <si>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</si>
  <si>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</si>
  <si>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</si>
  <si>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</si>
  <si>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</si>
  <si>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</si>
  <si>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</si>
  <si>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</si>
  <si>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</si>
  <si>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</si>
  <si>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</si>
  <si>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</si>
  <si>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</si>
  <si>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</si>
  <si>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</si>
  <si>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</si>
  <si>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</si>
  <si>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</si>
  <si>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</si>
  <si>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</si>
  <si>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</si>
  <si>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</si>
  <si>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</si>
  <si>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</si>
  <si>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</si>
  <si>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</si>
  <si>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</si>
  <si>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</si>
  <si>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</si>
  <si>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</si>
  <si>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</si>
  <si>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</si>
  <si>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</si>
  <si>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</si>
  <si>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</si>
  <si>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</si>
  <si>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</si>
  <si>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</si>
  <si>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</si>
  <si>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</si>
  <si>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</si>
  <si>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</si>
  <si>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</si>
  <si>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</si>
  <si>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</si>
  <si>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</si>
  <si>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</si>
  <si>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</si>
  <si>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</si>
  <si>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</si>
  <si>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</si>
  <si>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</si>
  <si>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</si>
  <si>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</si>
  <si>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</si>
  <si>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</si>
  <si>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</si>
  <si>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</si>
  <si>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</si>
  <si>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</si>
  <si>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</si>
  <si>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</si>
  <si>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</si>
  <si>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</si>
  <si>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</si>
  <si>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</si>
  <si>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</si>
  <si>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</si>
  <si>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</si>
  <si>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</si>
  <si>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</si>
  <si>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</si>
  <si>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</si>
  <si>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</si>
  <si>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</si>
  <si>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</si>
  <si>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</si>
  <si>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</si>
  <si>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</si>
  <si>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</si>
  <si>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</si>
  <si>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</si>
  <si>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</si>
  <si>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</si>
  <si>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</si>
  <si>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</si>
  <si>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</si>
  <si>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</si>
  <si>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</si>
  <si>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</si>
  <si>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</si>
  <si>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</si>
  <si>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</si>
  <si>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</si>
  <si>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</si>
  <si>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</si>
  <si>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</si>
  <si>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</si>
  <si>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</si>
  <si>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</si>
  <si>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</si>
  <si>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</si>
  <si>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</si>
  <si>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</si>
  <si>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</si>
  <si>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</si>
  <si>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</si>
  <si>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</si>
  <si>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</si>
  <si>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</si>
  <si>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</si>
  <si>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</si>
  <si>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</si>
  <si>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</si>
  <si>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</si>
  <si>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</si>
  <si>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</si>
  <si>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</si>
  <si>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</si>
  <si>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</si>
  <si>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</si>
  <si>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</si>
  <si>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</si>
  <si>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</si>
  <si>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</si>
  <si>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</si>
  <si>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</si>
  <si>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</si>
  <si>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</si>
  <si>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</si>
  <si>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</si>
  <si>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</si>
  <si>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</si>
  <si>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</si>
  <si>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</si>
  <si>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</si>
  <si>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</si>
  <si>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</si>
  <si>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</si>
  <si>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</si>
  <si>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</si>
  <si>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</si>
  <si>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</si>
  <si>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</si>
  <si>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</si>
  <si>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</si>
  <si>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</si>
  <si>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</si>
  <si>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</si>
  <si>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</si>
  <si>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</si>
  <si>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</si>
  <si>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</si>
  <si>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</si>
  <si>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</si>
  <si>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</si>
  <si>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</si>
  <si>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</si>
  <si>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</si>
  <si>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</si>
  <si>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</si>
  <si>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</si>
  <si>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</si>
  <si>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</si>
  <si>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</si>
  <si>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</si>
  <si>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</si>
  <si>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</si>
  <si>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</si>
  <si>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</si>
  <si>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</si>
  <si>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</si>
  <si>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</si>
  <si>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</si>
  <si>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</si>
  <si>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</si>
  <si>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</si>
  <si>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</si>
  <si>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</si>
  <si>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</si>
  <si>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</si>
  <si>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</si>
  <si>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</si>
  <si>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</si>
  <si>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</si>
  <si>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</si>
  <si>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</si>
  <si>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</si>
  <si>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</si>
  <si>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</si>
  <si>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</si>
  <si>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</si>
  <si>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</si>
  <si>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</si>
  <si>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</si>
  <si>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</si>
  <si>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</si>
  <si>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</si>
  <si>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</si>
  <si>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</si>
  <si>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</si>
  <si>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</si>
  <si>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</si>
  <si>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</si>
  <si>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</si>
  <si>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</si>
  <si>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</si>
  <si>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</si>
  <si>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</si>
  <si>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</si>
  <si>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</si>
  <si>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</si>
  <si>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</si>
  <si>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</si>
  <si>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</si>
  <si>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</si>
  <si>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</si>
  <si>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</si>
  <si>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</si>
  <si>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</si>
  <si>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</si>
  <si>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</si>
  <si>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</si>
  <si>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</si>
  <si>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</si>
  <si>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</si>
  <si>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</si>
  <si>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</si>
  <si>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</si>
  <si>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</si>
  <si>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</si>
  <si>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</si>
  <si>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</si>
  <si>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</si>
  <si>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</si>
  <si>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</si>
  <si>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</si>
  <si>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</si>
  <si>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</si>
  <si>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</si>
  <si>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</si>
  <si>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</si>
  <si>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</si>
  <si>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</si>
  <si>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</si>
  <si>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</si>
  <si>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</si>
  <si>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</si>
  <si>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</si>
  <si>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</si>
  <si>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</si>
  <si>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</si>
  <si>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</si>
  <si>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</si>
  <si>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</si>
  <si>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</si>
  <si>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</si>
  <si>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</si>
  <si>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</si>
  <si>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</si>
  <si>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</si>
  <si>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</si>
  <si>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</si>
  <si>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</si>
  <si>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</si>
  <si>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</si>
  <si>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</si>
  <si>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</si>
  <si>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</si>
  <si>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</si>
  <si>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</si>
  <si>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</si>
  <si>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</si>
  <si>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</si>
  <si>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</si>
  <si>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</si>
  <si>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</si>
  <si>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</si>
  <si>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</si>
  <si>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</si>
  <si>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</si>
  <si>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</si>
  <si>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</si>
  <si>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</si>
  <si>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</si>
  <si>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</si>
  <si>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</si>
  <si>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</si>
  <si>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</si>
  <si>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Étiquettes de lignes</t>
  </si>
  <si>
    <t>Total général</t>
  </si>
  <si>
    <t>Somme de CA BRUT</t>
  </si>
  <si>
    <t>Somme de Qté en T</t>
  </si>
  <si>
    <t>Somme de CA Net</t>
  </si>
  <si>
    <t>(Tous)</t>
  </si>
  <si>
    <t>Somme de CA Transport</t>
  </si>
  <si>
    <t>Somme de Coût de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</si>
</sst>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88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43" fontId="0" fillId="0" borderId="0" xfId="0" applyNumberForma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za" refreshedDate="45657.858992476853" createdVersion="8" refreshedVersion="8" minRefreshableVersion="3" recordCount="441" xr:uid="{36FC8E71-59E0-425B-AF63-04327E7F002B}">
  <cacheSource type="worksheet">
    <worksheetSource ref="A1:Z442" sheet="VENTES"/>
  </cacheSource>
  <cacheFields count="26">
    <cacheField name="Date" numFmtId="14">
      <sharedItems containsSemiMixedTypes="0" containsNonDate="0" containsDate="1" containsString="0" minDate="2024-01-02T00:00:00" maxDate="2024-01-11T00:00:00" count="8"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</sharedItems>
    </cacheField>
    <cacheField name="Durée de charge" numFmtId="0">
      <sharedItems/>
    </cacheField>
    <cacheField name="Ticket/BL" numFmtId="0">
      <sharedItems/>
    </cacheField>
    <cacheField name="Matricule" numFmtId="0">
      <sharedItems/>
    </cacheField>
    <cacheField name="Type Camion" numFmtId="0">
      <sharedItems/>
    </cacheField>
    <cacheField name="BC" numFmtId="0">
      <sharedItems containsBlank="1" containsMixedTypes="1" containsNumber="1" containsInteger="1" minValue="14" maxValue="92324"/>
    </cacheField>
    <cacheField name="Client" numFmtId="0">
      <sharedItems/>
    </cacheField>
    <cacheField name="Type" numFmtId="0">
      <sharedItems count="3">
        <s v="Nobles"/>
        <s v="Graves"/>
        <s v="Stérile"/>
      </sharedItems>
    </cacheField>
    <cacheField name="Pdt" numFmtId="0">
      <sharedItems/>
    </cacheField>
    <cacheField name="Produit" numFmtId="0">
      <sharedItems/>
    </cacheField>
    <cacheField name="Qté en T" numFmtId="2">
      <sharedItems containsSemiMixedTypes="0" containsString="0" containsNumber="1" minValue="2.78" maxValue="44.9"/>
    </cacheField>
    <cacheField name="Qté en m3" numFmtId="2">
      <sharedItems containsSemiMixedTypes="0" containsString="0" containsNumber="1" minValue="2" maxValue="29"/>
    </cacheField>
    <cacheField name="Densité" numFmtId="2">
      <sharedItems containsSemiMixedTypes="0" containsString="0" containsNumber="1" minValue="1.2096" maxValue="1.88"/>
    </cacheField>
    <cacheField name="Prix en T" numFmtId="2">
      <sharedItems containsMixedTypes="1" containsNumber="1" containsInteger="1" minValue="15" maxValue="92"/>
    </cacheField>
    <cacheField name="Prix en m3" numFmtId="2">
      <sharedItems containsMixedTypes="1" containsNumber="1" minValue="25" maxValue="72"/>
    </cacheField>
    <cacheField name="Dons Chauffeur" numFmtId="2">
      <sharedItems containsString="0" containsBlank="1" containsNumber="1" containsInteger="1" minValue="15" maxValue="30"/>
    </cacheField>
    <cacheField name="CA BRUT" numFmtId="2">
      <sharedItems containsSemiMixedTypes="0" containsString="0" containsNumber="1" minValue="91.74" maxValue="3974.88"/>
    </cacheField>
    <cacheField name="Prix Transport" numFmtId="2">
      <sharedItems containsSemiMixedTypes="0" containsString="0" containsNumber="1" containsInteger="1" minValue="0" maxValue="43"/>
    </cacheField>
    <cacheField name="CA Transport" numFmtId="2">
      <sharedItems containsSemiMixedTypes="0" containsString="0" containsNumber="1" minValue="0" maxValue="1859.3200000000002"/>
    </cacheField>
    <cacheField name="CA Net" numFmtId="2">
      <sharedItems containsSemiMixedTypes="0" containsString="0" containsNumber="1" minValue="91.74" maxValue="2227.6800000000003"/>
    </cacheField>
    <cacheField name="CA Net Fact" numFmtId="2">
      <sharedItems containsSemiMixedTypes="0" containsString="0" containsNumber="1" minValue="0" maxValue="2227.6800000000003"/>
    </cacheField>
    <cacheField name="CA Net H Fact" numFmtId="2">
      <sharedItems containsSemiMixedTypes="0" containsString="0" containsNumber="1" minValue="0" maxValue="1775"/>
    </cacheField>
    <cacheField name="Coût de transport" numFmtId="2">
      <sharedItems containsString="0" containsBlank="1" containsNumber="1" minValue="0" maxValue="1729.6000000000001"/>
    </cacheField>
    <cacheField name="Marge sur Transport" numFmtId="2">
      <sharedItems containsSemiMixedTypes="0" containsString="0" containsNumber="1" minValue="0" maxValue="174.72000000000003"/>
    </cacheField>
    <cacheField name="Transporteur" numFmtId="0">
      <sharedItems containsBlank="1"/>
    </cacheField>
    <cacheField name="Chan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s v="06:31:24"/>
    <s v="79754/24"/>
    <s v="16663A17"/>
    <s v="-"/>
    <n v="4388"/>
    <s v="BAKKALI TAHIRI FRERES"/>
    <x v="0"/>
    <s v="Grz"/>
    <s v="GRAIN DE RIZ"/>
    <n v="37.619999999999997"/>
    <n v="25"/>
    <n v="1.5047999999999999"/>
    <s v=""/>
    <n v="55"/>
    <m/>
    <n v="1375"/>
    <n v="0"/>
    <n v="0"/>
    <n v="1375"/>
    <n v="1375"/>
    <n v="0"/>
    <m/>
    <n v="0"/>
    <m/>
    <s v="DEPART"/>
  </r>
  <r>
    <x v="0"/>
    <s v="06:42:34"/>
    <s v="79755/24"/>
    <s v="29630B40"/>
    <s v="-"/>
    <n v="92315"/>
    <s v="TRANS MANSOURI"/>
    <x v="0"/>
    <s v="Gr1"/>
    <s v="GRAVETTE G1"/>
    <n v="38.72"/>
    <n v="25"/>
    <n v="1.5488"/>
    <s v=""/>
    <n v="68"/>
    <m/>
    <n v="1700"/>
    <n v="0"/>
    <n v="0"/>
    <n v="1700"/>
    <n v="1275"/>
    <n v="425"/>
    <m/>
    <n v="0"/>
    <m/>
    <s v="DEPART"/>
  </r>
  <r>
    <x v="0"/>
    <s v="06:51:05"/>
    <s v="79756/24"/>
    <s v="41866B40"/>
    <s v="-"/>
    <s v="EN ESPECE"/>
    <s v="CLIENTS AU COMPTANT"/>
    <x v="1"/>
    <s v="Tv"/>
    <s v="TOUT VENANT 0/40"/>
    <n v="16.66"/>
    <n v="10"/>
    <n v="1.6659999999999999"/>
    <n v="34"/>
    <s v=""/>
    <m/>
    <n v="566.44000000000005"/>
    <n v="0"/>
    <n v="0"/>
    <n v="566.44000000000005"/>
    <n v="0"/>
    <n v="566.44000000000005"/>
    <m/>
    <n v="0"/>
    <m/>
    <s v="DEPART"/>
  </r>
  <r>
    <x v="0"/>
    <s v="06:57:18"/>
    <s v="79757/24"/>
    <s v="21425B40"/>
    <s v="-"/>
    <n v="3195"/>
    <s v="LAMLIH TRANS"/>
    <x v="0"/>
    <s v="Gr1"/>
    <s v="GRAVETTE G1"/>
    <n v="36.380000000000003"/>
    <n v="25"/>
    <n v="1.4552"/>
    <s v=""/>
    <n v="68"/>
    <m/>
    <n v="1700"/>
    <n v="0"/>
    <n v="0"/>
    <n v="1700"/>
    <n v="0"/>
    <n v="1700"/>
    <m/>
    <n v="0"/>
    <m/>
    <s v="DEPART"/>
  </r>
  <r>
    <x v="0"/>
    <s v="07:04:49"/>
    <s v="79758/24"/>
    <s v="62867B40"/>
    <s v="-"/>
    <n v="3245"/>
    <s v="TRANS SOTA"/>
    <x v="0"/>
    <s v="Sable"/>
    <s v="SABLE CONCASSAGE"/>
    <n v="42.82"/>
    <n v="25"/>
    <n v="1.7128000000000001"/>
    <s v=""/>
    <n v="68"/>
    <m/>
    <n v="1700"/>
    <n v="0"/>
    <n v="0"/>
    <n v="1700"/>
    <n v="1700"/>
    <n v="0"/>
    <m/>
    <n v="0"/>
    <m/>
    <s v="DEPART"/>
  </r>
  <r>
    <x v="0"/>
    <s v="07:08:27"/>
    <s v="79759/24"/>
    <s v="73187B40"/>
    <s v="-"/>
    <m/>
    <s v="CIMAT"/>
    <x v="0"/>
    <s v="Gr1"/>
    <s v="GRAVETTE G1"/>
    <n v="41.46"/>
    <n v="28"/>
    <n v="1.4807142857142856"/>
    <n v="90"/>
    <s v=""/>
    <m/>
    <n v="3731.4"/>
    <n v="43"/>
    <n v="1782.78"/>
    <n v="1948.6200000000001"/>
    <n v="1948.6200000000001"/>
    <n v="0"/>
    <n v="1658.4"/>
    <n v="124.37999999999988"/>
    <s v="VILLA MARIN TRANS"/>
    <s v="CAB TANGER 2"/>
  </r>
  <r>
    <x v="0"/>
    <s v="07:15:18"/>
    <s v="79760/24"/>
    <s v="90516A40"/>
    <s v="-"/>
    <m/>
    <s v="CIMAT"/>
    <x v="0"/>
    <s v="Gr2"/>
    <s v="GRAVETTE G2"/>
    <n v="42.94"/>
    <n v="29"/>
    <n v="1.4806896551724138"/>
    <n v="92"/>
    <s v=""/>
    <m/>
    <n v="3950.4799999999996"/>
    <n v="43"/>
    <n v="1846.4199999999998"/>
    <n v="2104.0599999999995"/>
    <n v="2104.0599999999995"/>
    <n v="0"/>
    <n v="1717.6"/>
    <n v="128.81999999999994"/>
    <s v="VILLA MARIN TRANS"/>
    <s v="CAB TANGER 2"/>
  </r>
  <r>
    <x v="0"/>
    <s v="07:18:31"/>
    <s v="79761/24"/>
    <s v="21427B40"/>
    <s v="-"/>
    <n v="3196"/>
    <s v="LAMLIH TRANS"/>
    <x v="0"/>
    <s v="Sable"/>
    <s v="SABLE CONCASSAGE"/>
    <n v="44.7"/>
    <n v="25"/>
    <n v="1.788"/>
    <s v=""/>
    <n v="68"/>
    <m/>
    <n v="1700"/>
    <n v="0"/>
    <n v="0"/>
    <n v="1700"/>
    <n v="0"/>
    <n v="1700"/>
    <m/>
    <n v="0"/>
    <m/>
    <s v="DEPART"/>
  </r>
  <r>
    <x v="0"/>
    <s v="07:31:42"/>
    <s v="79762/24"/>
    <s v="53561B40"/>
    <s v="-"/>
    <m/>
    <s v="CIMAT"/>
    <x v="0"/>
    <s v="Gr2"/>
    <s v="GRAVETTE G2"/>
    <n v="41.88"/>
    <n v="28"/>
    <n v="1.4957142857142858"/>
    <n v="92"/>
    <s v=""/>
    <m/>
    <n v="3852.96"/>
    <n v="43"/>
    <n v="1800.8400000000001"/>
    <n v="2052.12"/>
    <n v="2052.12"/>
    <n v="0"/>
    <n v="1675.2"/>
    <n v="125.6400000000001"/>
    <s v="VILLA MARIN TRANS"/>
    <s v="CAB TANGER 2"/>
  </r>
  <r>
    <x v="0"/>
    <s v="07:35:05"/>
    <s v="79763/24"/>
    <s v="70651B40"/>
    <s v="-"/>
    <n v="3186"/>
    <s v="TRANS SOTA"/>
    <x v="0"/>
    <s v="Gr1"/>
    <s v="GRAVETTE G1"/>
    <n v="37.18"/>
    <n v="25"/>
    <n v="1.4872000000000001"/>
    <s v=""/>
    <n v="68"/>
    <m/>
    <n v="1700"/>
    <n v="0"/>
    <n v="0"/>
    <n v="1700"/>
    <n v="1700"/>
    <n v="0"/>
    <m/>
    <n v="0"/>
    <m/>
    <s v="DEPART"/>
  </r>
  <r>
    <x v="0"/>
    <s v="07:37:48"/>
    <s v="79764/24"/>
    <s v="25695B40"/>
    <s v="-"/>
    <n v="20"/>
    <s v="BIKOMKAV"/>
    <x v="0"/>
    <s v="Sable"/>
    <s v="SABLE CONCASSAGE"/>
    <n v="44.44"/>
    <n v="25"/>
    <n v="1.7775999999999998"/>
    <s v=""/>
    <n v="70"/>
    <m/>
    <n v="1750"/>
    <n v="0"/>
    <n v="0"/>
    <n v="1750"/>
    <n v="1750"/>
    <n v="0"/>
    <m/>
    <n v="0"/>
    <m/>
    <s v="DEPART"/>
  </r>
  <r>
    <x v="0"/>
    <s v="07:40:17"/>
    <s v="79765/24"/>
    <s v="29377B40"/>
    <s v="-"/>
    <n v="3197"/>
    <s v="LAMLIH TRANS"/>
    <x v="0"/>
    <s v="Gr1"/>
    <s v="GRAVETTE G1"/>
    <n v="38.200000000000003"/>
    <n v="25"/>
    <n v="1.528"/>
    <s v=""/>
    <n v="68"/>
    <m/>
    <n v="1700"/>
    <n v="0"/>
    <n v="0"/>
    <n v="1700"/>
    <n v="0"/>
    <n v="1700"/>
    <m/>
    <n v="0"/>
    <m/>
    <s v="DEPART"/>
  </r>
  <r>
    <x v="0"/>
    <s v="07:46:39"/>
    <s v="79766/24"/>
    <s v="74602B40"/>
    <s v="-"/>
    <n v="2884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0"/>
    <s v="07:51:00"/>
    <s v="79767/24"/>
    <s v="47000A44"/>
    <s v="-"/>
    <s v="EN ESPECE"/>
    <s v="CLIENTS AU COMPTANT"/>
    <x v="2"/>
    <s v="Stérile"/>
    <s v="STERIL"/>
    <n v="36.979999999999997"/>
    <n v="25"/>
    <n v="1.4791999999999998"/>
    <n v="15"/>
    <s v=""/>
    <m/>
    <n v="554.69999999999993"/>
    <n v="0"/>
    <n v="0"/>
    <n v="554.69999999999993"/>
    <n v="0"/>
    <n v="554.69999999999993"/>
    <m/>
    <n v="0"/>
    <m/>
    <s v="DEPART"/>
  </r>
  <r>
    <x v="0"/>
    <s v="07:52:57"/>
    <s v="79768/24"/>
    <s v="5772D40"/>
    <s v="-"/>
    <n v="3322"/>
    <s v="TRANS SOTA"/>
    <x v="0"/>
    <s v="Sable"/>
    <s v="SABLE CONCASSAGE"/>
    <n v="43.84"/>
    <n v="25"/>
    <n v="1.7536"/>
    <s v=""/>
    <n v="68"/>
    <m/>
    <n v="1700"/>
    <n v="0"/>
    <n v="0"/>
    <n v="1700"/>
    <n v="1700"/>
    <n v="0"/>
    <m/>
    <n v="0"/>
    <m/>
    <s v="DEPART"/>
  </r>
  <r>
    <x v="0"/>
    <s v="07:57:17"/>
    <s v="79769/24"/>
    <s v="84967D6"/>
    <s v="-"/>
    <n v="20909"/>
    <s v="NORD SUD DE TRANSPORT"/>
    <x v="0"/>
    <s v="Gr1"/>
    <s v="GRAVETTE G1"/>
    <n v="34.979999999999997"/>
    <n v="25"/>
    <n v="1.3991999999999998"/>
    <n v="46"/>
    <s v=""/>
    <m/>
    <n v="1609.08"/>
    <n v="0"/>
    <n v="0"/>
    <n v="1609.08"/>
    <n v="1609.08"/>
    <n v="0"/>
    <n v="0"/>
    <n v="0"/>
    <m/>
    <s v="DEPART"/>
  </r>
  <r>
    <x v="0"/>
    <s v="08:04:06"/>
    <s v="79770/24"/>
    <s v="11430A25"/>
    <s v="-"/>
    <s v="EN ESPECE"/>
    <s v="CLIENTS AU COMPTANT"/>
    <x v="2"/>
    <s v="Stérile"/>
    <s v="STERIL"/>
    <n v="36.4"/>
    <n v="25"/>
    <n v="1.456"/>
    <n v="15"/>
    <s v=""/>
    <m/>
    <n v="546"/>
    <n v="0"/>
    <n v="0"/>
    <n v="546"/>
    <n v="0"/>
    <n v="546"/>
    <m/>
    <n v="0"/>
    <m/>
    <s v="DEPART"/>
  </r>
  <r>
    <x v="0"/>
    <s v="08:09:17"/>
    <s v="79771/24"/>
    <s v="13487A40"/>
    <s v="-"/>
    <s v="EN ESPECE"/>
    <s v="CLIENTS AU COMPTANT"/>
    <x v="0"/>
    <s v="Sable"/>
    <s v="SABLE CONCASSAGE"/>
    <n v="8.76"/>
    <n v="5"/>
    <n v="1.752"/>
    <n v="45"/>
    <s v=""/>
    <m/>
    <n v="394.2"/>
    <n v="0"/>
    <n v="0"/>
    <n v="394.2"/>
    <n v="0"/>
    <n v="394.2"/>
    <m/>
    <n v="0"/>
    <m/>
    <s v="DEPART"/>
  </r>
  <r>
    <x v="0"/>
    <s v="08:12:28"/>
    <s v="79772/24"/>
    <s v="12854A44"/>
    <s v="SOLO"/>
    <s v="EN ESPECE"/>
    <s v="CLIENTS AU COMPTANT"/>
    <x v="0"/>
    <s v="Sable"/>
    <s v="SABLE CONCASSAGE"/>
    <n v="10.1"/>
    <n v="6"/>
    <n v="1.6833333333333333"/>
    <n v="45"/>
    <s v=""/>
    <n v="15"/>
    <n v="439.5"/>
    <n v="0"/>
    <n v="0"/>
    <n v="439.5"/>
    <n v="0"/>
    <n v="439.5"/>
    <m/>
    <n v="0"/>
    <m/>
    <s v="DEPART"/>
  </r>
  <r>
    <x v="0"/>
    <s v="08:16:09"/>
    <s v="79773/24"/>
    <s v="35862B40"/>
    <s v="-"/>
    <n v="75574"/>
    <s v="TRANS MANSOURI"/>
    <x v="0"/>
    <s v="Gr1"/>
    <s v="GRAVETTE G1"/>
    <n v="38.54"/>
    <n v="25"/>
    <n v="1.5415999999999999"/>
    <s v=""/>
    <n v="68"/>
    <m/>
    <n v="1700"/>
    <n v="0"/>
    <n v="0"/>
    <n v="1700"/>
    <n v="1275"/>
    <n v="425"/>
    <m/>
    <n v="0"/>
    <m/>
    <s v="DEPART"/>
  </r>
  <r>
    <x v="0"/>
    <s v="08:21:06"/>
    <s v="79774/24"/>
    <s v="25117A72"/>
    <s v="-"/>
    <n v="309"/>
    <s v="BIKOMKAV"/>
    <x v="0"/>
    <s v="Gr2"/>
    <s v="GRAVETTE G2"/>
    <n v="29.98"/>
    <n v="20"/>
    <n v="1.4990000000000001"/>
    <s v=""/>
    <n v="72"/>
    <m/>
    <n v="1440"/>
    <n v="0"/>
    <n v="0"/>
    <n v="1440"/>
    <n v="1440"/>
    <n v="0"/>
    <m/>
    <n v="0"/>
    <m/>
    <s v="DEPART"/>
  </r>
  <r>
    <x v="0"/>
    <s v="08:35:19"/>
    <s v="79775/24"/>
    <s v="65387A40"/>
    <s v="-"/>
    <n v="4389"/>
    <s v="BAKKALI TAHIRI FRERES"/>
    <x v="0"/>
    <s v="Gr1"/>
    <s v="GRAVETTE G1"/>
    <n v="26.48"/>
    <n v="18"/>
    <n v="1.471111111111111"/>
    <s v=""/>
    <n v="72"/>
    <m/>
    <n v="1296"/>
    <n v="0"/>
    <n v="0"/>
    <n v="1296"/>
    <n v="1296"/>
    <n v="0"/>
    <m/>
    <n v="0"/>
    <m/>
    <s v="DEPART"/>
  </r>
  <r>
    <x v="0"/>
    <s v="09:04:51"/>
    <s v="79776/24"/>
    <s v="97970B40"/>
    <s v="-"/>
    <n v="554"/>
    <s v="BIKOMKAV"/>
    <x v="0"/>
    <s v="Gr1"/>
    <s v="GRAVETTE G1"/>
    <n v="38.1"/>
    <n v="25"/>
    <n v="1.524"/>
    <s v=""/>
    <n v="70"/>
    <m/>
    <n v="1750"/>
    <n v="0"/>
    <n v="0"/>
    <n v="1750"/>
    <n v="1750"/>
    <n v="0"/>
    <m/>
    <n v="0"/>
    <m/>
    <s v="DEPART"/>
  </r>
  <r>
    <x v="0"/>
    <s v="09:07:11"/>
    <s v="79777/24"/>
    <s v="29376B40"/>
    <s v="-"/>
    <n v="3198"/>
    <s v="LAMLIH TRANS"/>
    <x v="0"/>
    <s v="Sable"/>
    <s v="SABLE CONCASSAGE"/>
    <n v="42.92"/>
    <n v="25"/>
    <n v="1.7168000000000001"/>
    <s v=""/>
    <n v="68"/>
    <m/>
    <n v="1700"/>
    <n v="0"/>
    <n v="0"/>
    <n v="1700"/>
    <n v="0"/>
    <n v="1700"/>
    <m/>
    <n v="0"/>
    <m/>
    <s v="DEPART"/>
  </r>
  <r>
    <x v="0"/>
    <s v="09:12:51"/>
    <s v="79778/24"/>
    <s v="10812D40"/>
    <s v="-"/>
    <n v="684"/>
    <s v="CA TRANS"/>
    <x v="0"/>
    <s v="Gr1"/>
    <s v="GRAVETTE G1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0"/>
    <s v="09:15:19"/>
    <s v="79779/24"/>
    <s v="6908D40"/>
    <s v="-"/>
    <n v="649"/>
    <s v="CA TRANS"/>
    <x v="0"/>
    <s v="Sable"/>
    <s v="SABLE CONCASSAGE"/>
    <n v="44.1"/>
    <n v="25"/>
    <n v="1.764"/>
    <s v=""/>
    <n v="70"/>
    <m/>
    <n v="1750"/>
    <n v="0"/>
    <n v="0"/>
    <n v="1750"/>
    <n v="1750"/>
    <n v="0"/>
    <m/>
    <n v="0"/>
    <m/>
    <s v="DEPART"/>
  </r>
  <r>
    <x v="0"/>
    <s v="09:22:44"/>
    <s v="79780/24"/>
    <s v="29630B40"/>
    <s v="-"/>
    <n v="112"/>
    <s v="BIKOMKAV"/>
    <x v="0"/>
    <s v="Sable"/>
    <s v="SABLE CONCASSAGE"/>
    <n v="43.92"/>
    <n v="25"/>
    <n v="1.7568000000000001"/>
    <s v=""/>
    <n v="70"/>
    <m/>
    <n v="1750"/>
    <n v="0"/>
    <n v="0"/>
    <n v="1750"/>
    <n v="1750"/>
    <n v="0"/>
    <m/>
    <n v="0"/>
    <m/>
    <s v="DEPART"/>
  </r>
  <r>
    <x v="0"/>
    <s v="09:29:54"/>
    <s v="79781/24"/>
    <s v="13487A40"/>
    <s v="-"/>
    <s v="EN ESPECE"/>
    <s v="CLIENTS AU COMPTANT"/>
    <x v="0"/>
    <s v="Gr1"/>
    <s v="GRAVETTE G1"/>
    <n v="8.02"/>
    <n v="5"/>
    <n v="1.6039999999999999"/>
    <n v="46"/>
    <s v=""/>
    <m/>
    <n v="368.91999999999996"/>
    <n v="0"/>
    <n v="0"/>
    <n v="368.91999999999996"/>
    <n v="0"/>
    <n v="368.91999999999996"/>
    <m/>
    <n v="0"/>
    <m/>
    <s v="DEPART"/>
  </r>
  <r>
    <x v="0"/>
    <s v="09:46:35"/>
    <s v="79782/24"/>
    <s v="12854A44"/>
    <s v="-"/>
    <s v="EN ESPECE"/>
    <s v="CLIENTS AU COMPTANT"/>
    <x v="0"/>
    <s v="Grz"/>
    <s v="GRAIN DE RIZ"/>
    <n v="2.78"/>
    <n v="2"/>
    <n v="1.39"/>
    <n v="33"/>
    <s v=""/>
    <m/>
    <n v="91.74"/>
    <n v="0"/>
    <n v="0"/>
    <n v="91.74"/>
    <n v="0"/>
    <n v="91.74"/>
    <m/>
    <n v="0"/>
    <m/>
    <s v="DEPART"/>
  </r>
  <r>
    <x v="0"/>
    <s v="09:50:42"/>
    <s v="79783/24"/>
    <s v="25117A72"/>
    <s v="-"/>
    <n v="310"/>
    <s v="BIKOMKAV"/>
    <x v="0"/>
    <s v="Gr2"/>
    <s v="GRAVETTE G2"/>
    <n v="30.66"/>
    <n v="21"/>
    <n v="1.46"/>
    <s v=""/>
    <n v="72"/>
    <m/>
    <n v="1512"/>
    <n v="0"/>
    <n v="0"/>
    <n v="1512"/>
    <n v="1512"/>
    <n v="0"/>
    <m/>
    <n v="0"/>
    <m/>
    <s v="DEPART"/>
  </r>
  <r>
    <x v="0"/>
    <s v="10:32:03"/>
    <s v="79784/24"/>
    <s v="51140H1"/>
    <s v="-"/>
    <n v="2484"/>
    <s v="TRANS SERVICE BETON"/>
    <x v="0"/>
    <s v="Gr1"/>
    <s v="GRAVETTE G1"/>
    <n v="37.520000000000003"/>
    <n v="25"/>
    <n v="1.5008000000000001"/>
    <n v="46"/>
    <s v=""/>
    <m/>
    <n v="1725.92"/>
    <n v="0"/>
    <n v="0"/>
    <n v="1725.92"/>
    <n v="1725.92"/>
    <n v="0"/>
    <m/>
    <n v="0"/>
    <m/>
    <s v="DEPART"/>
  </r>
  <r>
    <x v="0"/>
    <s v="10:51:25"/>
    <s v="79785/24"/>
    <s v="51137H1"/>
    <s v="-"/>
    <n v="14"/>
    <s v="WLNJ TRAVAUX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0"/>
    <s v="10:54:50"/>
    <s v="79786/24"/>
    <s v="73187B40"/>
    <s v="-"/>
    <m/>
    <s v="CIMAT"/>
    <x v="0"/>
    <s v="Gr1"/>
    <s v="GRAVETTE G1"/>
    <n v="41.38"/>
    <n v="28"/>
    <n v="1.477857142857143"/>
    <n v="90"/>
    <s v=""/>
    <m/>
    <n v="3724.2000000000003"/>
    <n v="43"/>
    <n v="1779.3400000000001"/>
    <n v="1944.8600000000001"/>
    <n v="1944.8600000000001"/>
    <n v="0"/>
    <n v="1655.2"/>
    <n v="124.1400000000001"/>
    <s v="VILLA MARIN TRANS"/>
    <s v="CAB TANGER 2"/>
  </r>
  <r>
    <x v="0"/>
    <s v="10:59:14"/>
    <s v="79787/24"/>
    <s v="51136H1"/>
    <s v="-"/>
    <n v="70"/>
    <s v="WLNJ TRAVAUX"/>
    <x v="2"/>
    <s v="Stérile"/>
    <s v="STERIL"/>
    <n v="41.78"/>
    <n v="25"/>
    <n v="1.6712"/>
    <s v=""/>
    <n v="25"/>
    <m/>
    <n v="625"/>
    <n v="0"/>
    <n v="0"/>
    <n v="625"/>
    <n v="625"/>
    <n v="0"/>
    <m/>
    <n v="0"/>
    <m/>
    <s v="DEPART"/>
  </r>
  <r>
    <x v="0"/>
    <s v="11:06:36"/>
    <s v="79788/24"/>
    <s v="90516A40"/>
    <s v="-"/>
    <n v="489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0"/>
    <s v="11:09:45"/>
    <s v="79789/24"/>
    <s v="61714H1"/>
    <s v="-"/>
    <n v="662"/>
    <s v="WLNJ TRAVAUX"/>
    <x v="2"/>
    <s v="Stérile"/>
    <s v="STERIL"/>
    <n v="42.34"/>
    <n v="25"/>
    <n v="1.6936000000000002"/>
    <s v=""/>
    <n v="25"/>
    <m/>
    <n v="625"/>
    <n v="0"/>
    <n v="0"/>
    <n v="625"/>
    <n v="625"/>
    <n v="0"/>
    <m/>
    <n v="0"/>
    <m/>
    <s v="DEPART"/>
  </r>
  <r>
    <x v="0"/>
    <s v="11:15:53"/>
    <s v="79790/24"/>
    <s v="25695B40"/>
    <s v="-"/>
    <n v="257"/>
    <s v="BIKOMKAV"/>
    <x v="0"/>
    <s v="Gr1"/>
    <s v="GRAVETTE G1"/>
    <n v="38.5"/>
    <n v="25"/>
    <n v="1.54"/>
    <s v=""/>
    <n v="70"/>
    <m/>
    <n v="1750"/>
    <n v="0"/>
    <n v="0"/>
    <n v="1750"/>
    <n v="1750"/>
    <n v="0"/>
    <m/>
    <n v="0"/>
    <m/>
    <s v="DEPART"/>
  </r>
  <r>
    <x v="0"/>
    <s v="11:17:27"/>
    <s v="79791/24"/>
    <s v="47000A44"/>
    <s v="-"/>
    <s v="EN ESPECE"/>
    <s v="CLIENTS AU COMPTANT"/>
    <x v="2"/>
    <s v="Stérile"/>
    <s v="STERIL"/>
    <n v="37.340000000000003"/>
    <n v="25"/>
    <n v="1.4936"/>
    <n v="15"/>
    <s v=""/>
    <m/>
    <n v="560.1"/>
    <n v="0"/>
    <n v="0"/>
    <n v="560.1"/>
    <n v="0"/>
    <n v="560.1"/>
    <m/>
    <n v="0"/>
    <m/>
    <s v="DEPART"/>
  </r>
  <r>
    <x v="0"/>
    <s v="11:25:10"/>
    <s v="79792/24"/>
    <s v="53561B40"/>
    <s v="-"/>
    <n v="490"/>
    <s v="VILLA MARIN TRANS"/>
    <x v="0"/>
    <s v="Sable"/>
    <s v="SABLE CONCASSAGE"/>
    <n v="43.68"/>
    <n v="25"/>
    <n v="1.7472000000000001"/>
    <s v=""/>
    <n v="70"/>
    <m/>
    <n v="1750"/>
    <n v="0"/>
    <n v="0"/>
    <n v="1750"/>
    <n v="0"/>
    <n v="1750"/>
    <m/>
    <n v="0"/>
    <m/>
    <s v="DEPART"/>
  </r>
  <r>
    <x v="0"/>
    <s v="11:26:30"/>
    <s v="79793/24"/>
    <s v="11430A25"/>
    <s v="-"/>
    <s v="EN ESPECE"/>
    <s v="CLIENTS AU COMPTANT"/>
    <x v="2"/>
    <s v="Stérile"/>
    <s v="STERIL"/>
    <n v="37.200000000000003"/>
    <n v="25"/>
    <n v="1.4880000000000002"/>
    <n v="15"/>
    <s v=""/>
    <m/>
    <n v="558"/>
    <n v="0"/>
    <n v="0"/>
    <n v="558"/>
    <n v="0"/>
    <n v="558"/>
    <m/>
    <n v="0"/>
    <m/>
    <s v="DEPART"/>
  </r>
  <r>
    <x v="0"/>
    <s v="11:31:49"/>
    <s v="79794/24"/>
    <s v="25117A72"/>
    <s v="-"/>
    <n v="308"/>
    <s v="BIKOMKAV"/>
    <x v="0"/>
    <s v="Gr2"/>
    <s v="GRAVETTE G2"/>
    <n v="29.64"/>
    <n v="20"/>
    <n v="1.482"/>
    <s v=""/>
    <n v="72"/>
    <m/>
    <n v="1440"/>
    <n v="0"/>
    <n v="0"/>
    <n v="1440"/>
    <n v="1440"/>
    <n v="0"/>
    <m/>
    <n v="0"/>
    <m/>
    <s v="DEPART"/>
  </r>
  <r>
    <x v="0"/>
    <s v="11:36:49"/>
    <s v="79795/24"/>
    <s v="4915A41"/>
    <s v="-"/>
    <n v="75435"/>
    <s v="TRANS MANSOURI"/>
    <x v="0"/>
    <s v="Gr1"/>
    <s v="GRAVETTE G1"/>
    <n v="37.74"/>
    <n v="25"/>
    <n v="1.5096000000000001"/>
    <s v=""/>
    <n v="68"/>
    <m/>
    <n v="1700"/>
    <n v="0"/>
    <n v="0"/>
    <n v="1700"/>
    <n v="1275"/>
    <n v="425"/>
    <m/>
    <n v="0"/>
    <m/>
    <s v="DEPART"/>
  </r>
  <r>
    <x v="0"/>
    <s v="11:40:37"/>
    <s v="79796/24"/>
    <s v="87785B40"/>
    <s v="-"/>
    <n v="2296"/>
    <s v="DRZ TRANS"/>
    <x v="0"/>
    <s v="Sable"/>
    <s v="SABLE CONCASSAGE"/>
    <n v="43.78"/>
    <n v="25"/>
    <n v="1.7512000000000001"/>
    <s v=""/>
    <n v="68"/>
    <m/>
    <n v="1700"/>
    <n v="0"/>
    <n v="0"/>
    <n v="1700"/>
    <n v="0"/>
    <n v="1700"/>
    <m/>
    <n v="0"/>
    <m/>
    <s v="DEPART"/>
  </r>
  <r>
    <x v="0"/>
    <s v="11:45:00"/>
    <s v="79797/24"/>
    <s v="32686B40"/>
    <s v="-"/>
    <n v="599"/>
    <s v="BOULAICH HICHAM"/>
    <x v="0"/>
    <s v="Sable"/>
    <s v="SABLE CONCASSAGE"/>
    <n v="17.48"/>
    <n v="11"/>
    <n v="1.5890909090909091"/>
    <s v=""/>
    <n v="68"/>
    <m/>
    <n v="748"/>
    <n v="0"/>
    <n v="0"/>
    <n v="748"/>
    <n v="0"/>
    <n v="748"/>
    <m/>
    <n v="0"/>
    <m/>
    <s v="DEPART"/>
  </r>
  <r>
    <x v="0"/>
    <s v="11:49:24"/>
    <s v="79798/24"/>
    <s v="17597A44"/>
    <s v="-"/>
    <n v="471"/>
    <s v="BIKOMKAV"/>
    <x v="0"/>
    <s v="Gr1"/>
    <s v="GRAVETTE G1"/>
    <n v="14"/>
    <n v="9.5"/>
    <n v="1.4736842105263157"/>
    <s v=""/>
    <n v="70"/>
    <m/>
    <n v="665"/>
    <n v="0"/>
    <n v="0"/>
    <n v="665"/>
    <n v="665"/>
    <n v="0"/>
    <m/>
    <n v="0"/>
    <m/>
    <s v="DEPART"/>
  </r>
  <r>
    <x v="0"/>
    <s v="11:59:41"/>
    <s v="79799/24"/>
    <s v="21161A44"/>
    <s v="-"/>
    <s v="EN ESPECE"/>
    <s v="CLIENTS AU COMPTANT"/>
    <x v="0"/>
    <s v="Sable"/>
    <s v="SABLE CONCASSAGE"/>
    <n v="9.84"/>
    <n v="6"/>
    <n v="1.64"/>
    <n v="45"/>
    <s v=""/>
    <m/>
    <n v="442.8"/>
    <n v="0"/>
    <n v="0"/>
    <n v="442.8"/>
    <n v="0"/>
    <n v="442.8"/>
    <m/>
    <n v="0"/>
    <m/>
    <s v="DEPART"/>
  </r>
  <r>
    <x v="0"/>
    <s v="12:03:25"/>
    <s v="79800/24"/>
    <s v="168A75"/>
    <s v="-"/>
    <s v="EN ESPECE"/>
    <s v="CLIENTS AU COMPTANT"/>
    <x v="0"/>
    <s v="Sable"/>
    <s v="SABLE CONCASSAGE"/>
    <n v="6.92"/>
    <n v="4"/>
    <n v="1.73"/>
    <n v="45"/>
    <s v=""/>
    <m/>
    <n v="311.39999999999998"/>
    <n v="0"/>
    <n v="0"/>
    <n v="311.39999999999998"/>
    <n v="0"/>
    <n v="311.39999999999998"/>
    <m/>
    <n v="0"/>
    <m/>
    <s v="DEPART"/>
  </r>
  <r>
    <x v="0"/>
    <s v="12:10:16"/>
    <s v="79801/24"/>
    <s v="33401A44"/>
    <s v="-"/>
    <n v="2007"/>
    <s v="DRZ TRANS"/>
    <x v="0"/>
    <s v="Sable"/>
    <s v="SABLE CONCASSAGE"/>
    <n v="44.02"/>
    <n v="25"/>
    <n v="1.7608000000000001"/>
    <s v=""/>
    <n v="68"/>
    <m/>
    <n v="1700"/>
    <n v="0"/>
    <n v="0"/>
    <n v="1700"/>
    <n v="0"/>
    <n v="1700"/>
    <m/>
    <n v="0"/>
    <m/>
    <s v="DEPART"/>
  </r>
  <r>
    <x v="0"/>
    <s v="12:37:06"/>
    <s v="79802/24"/>
    <s v="49227B40"/>
    <s v="-"/>
    <n v="502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0"/>
    <s v="12:56:03"/>
    <s v="79803/24"/>
    <s v="25117A72"/>
    <s v="-"/>
    <n v="307"/>
    <s v="BIKOMKAV"/>
    <x v="0"/>
    <s v="Gr1"/>
    <s v="GRAVETTE G1"/>
    <n v="29.32"/>
    <n v="20"/>
    <n v="1.466"/>
    <s v=""/>
    <n v="70"/>
    <m/>
    <n v="1400"/>
    <n v="0"/>
    <n v="0"/>
    <n v="1400"/>
    <n v="1400"/>
    <n v="0"/>
    <m/>
    <n v="0"/>
    <m/>
    <s v="DEPART"/>
  </r>
  <r>
    <x v="0"/>
    <s v="13:08:13"/>
    <s v="79804/24"/>
    <s v="29630B40"/>
    <s v="-"/>
    <n v="820"/>
    <s v="BOULAICH HICHAM"/>
    <x v="0"/>
    <s v="Sable"/>
    <s v="SABLE CONCASSAGE"/>
    <n v="44.56"/>
    <n v="25"/>
    <n v="1.7824"/>
    <s v=""/>
    <n v="68"/>
    <m/>
    <n v="1700"/>
    <n v="0"/>
    <n v="0"/>
    <n v="1700"/>
    <n v="0"/>
    <n v="1700"/>
    <m/>
    <n v="0"/>
    <m/>
    <s v="DEPART"/>
  </r>
  <r>
    <x v="0"/>
    <s v="13:28:52"/>
    <s v="79805/24"/>
    <s v="62867B40"/>
    <s v="-"/>
    <n v="3246"/>
    <s v="TRANS SOTA"/>
    <x v="0"/>
    <s v="Sable"/>
    <s v="SABLE CONCASSAGE"/>
    <n v="42.54"/>
    <n v="25"/>
    <n v="1.7016"/>
    <s v=""/>
    <n v="68"/>
    <m/>
    <n v="1700"/>
    <n v="0"/>
    <n v="0"/>
    <n v="1700"/>
    <n v="1700"/>
    <n v="0"/>
    <m/>
    <n v="0"/>
    <m/>
    <s v="DEPART"/>
  </r>
  <r>
    <x v="0"/>
    <s v="13:30:54"/>
    <s v="79806/24"/>
    <s v="70651B40"/>
    <s v="-"/>
    <n v="3187"/>
    <s v="TRANS SOTA"/>
    <x v="2"/>
    <s v="Stérile"/>
    <s v="STERIL"/>
    <n v="41.98"/>
    <n v="25"/>
    <n v="1.6791999999999998"/>
    <s v=""/>
    <n v="25"/>
    <m/>
    <n v="625"/>
    <n v="0"/>
    <n v="0"/>
    <n v="625"/>
    <n v="625"/>
    <n v="0"/>
    <m/>
    <n v="0"/>
    <m/>
    <s v="DEPART"/>
  </r>
  <r>
    <x v="0"/>
    <s v="13:39:11"/>
    <s v="79807/24"/>
    <s v="74602B40"/>
    <s v="-"/>
    <n v="2885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0"/>
    <s v="13:47:10"/>
    <s v="79808/24"/>
    <s v="30187B40"/>
    <s v="-"/>
    <n v="3274"/>
    <s v="TRANS SOTA"/>
    <x v="2"/>
    <s v="Stérile"/>
    <s v="STERIL"/>
    <n v="41.42"/>
    <n v="25"/>
    <n v="1.6568000000000001"/>
    <s v=""/>
    <n v="25"/>
    <m/>
    <n v="625"/>
    <n v="0"/>
    <n v="0"/>
    <n v="625"/>
    <n v="625"/>
    <n v="0"/>
    <m/>
    <n v="0"/>
    <m/>
    <s v="DEPART"/>
  </r>
  <r>
    <x v="0"/>
    <s v="13:55:50"/>
    <s v="79809/24"/>
    <s v="5772D40"/>
    <s v="-"/>
    <n v="3323"/>
    <s v="TRANS SOTA"/>
    <x v="2"/>
    <s v="Stérile"/>
    <s v="STERIL"/>
    <n v="42.68"/>
    <n v="25"/>
    <n v="1.7072000000000001"/>
    <s v=""/>
    <n v="25"/>
    <m/>
    <n v="625"/>
    <n v="0"/>
    <n v="0"/>
    <n v="625"/>
    <n v="625"/>
    <n v="0"/>
    <m/>
    <n v="0"/>
    <m/>
    <s v="DEPART"/>
  </r>
  <r>
    <x v="0"/>
    <s v="14:04:45"/>
    <s v="79810/24"/>
    <s v="51140H1"/>
    <s v="-"/>
    <n v="2485"/>
    <s v="TRANS SERVICE BETON"/>
    <x v="0"/>
    <s v="Gr1"/>
    <s v="GRAVETTE G1"/>
    <n v="38.22"/>
    <n v="25"/>
    <n v="1.5287999999999999"/>
    <n v="46"/>
    <s v=""/>
    <m/>
    <n v="1758.12"/>
    <n v="0"/>
    <n v="0"/>
    <n v="1758.12"/>
    <n v="1758.12"/>
    <n v="0"/>
    <m/>
    <n v="0"/>
    <m/>
    <s v="DEPART"/>
  </r>
  <r>
    <x v="0"/>
    <s v="14:29:28"/>
    <s v="79811/24"/>
    <s v="29630B40"/>
    <s v="-"/>
    <n v="821"/>
    <s v="BOULAICH HICHAM"/>
    <x v="0"/>
    <s v="Sable"/>
    <s v="SABLE CONCASSAGE"/>
    <n v="44.9"/>
    <n v="25"/>
    <n v="1.796"/>
    <s v=""/>
    <n v="68"/>
    <m/>
    <n v="1700"/>
    <n v="0"/>
    <n v="0"/>
    <n v="1700"/>
    <n v="0"/>
    <n v="1700"/>
    <m/>
    <n v="0"/>
    <m/>
    <s v="DEPART"/>
  </r>
  <r>
    <x v="0"/>
    <s v="14:48:57"/>
    <s v="79812/24"/>
    <s v="51137H1"/>
    <s v="-"/>
    <n v="15"/>
    <s v="WLNJ TRAVAUX"/>
    <x v="2"/>
    <s v="Stérile"/>
    <s v="STERIL"/>
    <n v="43.3"/>
    <n v="25"/>
    <n v="1.732"/>
    <s v=""/>
    <n v="25"/>
    <m/>
    <n v="625"/>
    <n v="0"/>
    <n v="0"/>
    <n v="625"/>
    <n v="625"/>
    <n v="0"/>
    <m/>
    <n v="0"/>
    <m/>
    <s v="DEPART"/>
  </r>
  <r>
    <x v="0"/>
    <s v="15:03:42"/>
    <s v="79813/24"/>
    <s v="61714H1"/>
    <s v="-"/>
    <n v="663"/>
    <s v="WLNJ TRAVAUX"/>
    <x v="2"/>
    <s v="Stérile"/>
    <s v="STERIL"/>
    <n v="43.46"/>
    <n v="25"/>
    <n v="1.7383999999999999"/>
    <s v=""/>
    <n v="25"/>
    <m/>
    <n v="625"/>
    <n v="0"/>
    <n v="0"/>
    <n v="625"/>
    <n v="625"/>
    <n v="0"/>
    <m/>
    <n v="0"/>
    <m/>
    <s v="DEPART"/>
  </r>
  <r>
    <x v="0"/>
    <s v="15:14:04"/>
    <s v="79814/24"/>
    <s v="21425B40"/>
    <s v="-"/>
    <n v="3199"/>
    <s v="LAMLIH TRANS"/>
    <x v="0"/>
    <s v="Sable"/>
    <s v="SABLE CONCASSAGE"/>
    <n v="41.96"/>
    <n v="25"/>
    <n v="1.6784000000000001"/>
    <s v=""/>
    <n v="68"/>
    <m/>
    <n v="1700"/>
    <n v="0"/>
    <n v="0"/>
    <n v="1700"/>
    <n v="0"/>
    <n v="1700"/>
    <m/>
    <n v="0"/>
    <m/>
    <s v="DEPART"/>
  </r>
  <r>
    <x v="0"/>
    <s v="15:23:56"/>
    <s v="79815/24"/>
    <s v="29377B40"/>
    <s v="-"/>
    <n v="3200"/>
    <s v="LAMLIH TRANS"/>
    <x v="0"/>
    <s v="Sable"/>
    <s v="SABLE CONCASSAGE"/>
    <n v="40.68"/>
    <n v="25"/>
    <n v="1.6272"/>
    <s v=""/>
    <n v="68"/>
    <m/>
    <n v="1700"/>
    <n v="0"/>
    <n v="0"/>
    <n v="1700"/>
    <n v="0"/>
    <n v="1700"/>
    <m/>
    <n v="0"/>
    <m/>
    <s v="DEPART"/>
  </r>
  <r>
    <x v="0"/>
    <s v="15:41:23"/>
    <s v="79816/24"/>
    <s v="51136H1"/>
    <s v="-"/>
    <n v="71"/>
    <s v="WLNJ TRAVAUX"/>
    <x v="2"/>
    <s v="Stérile"/>
    <s v="STERIL"/>
    <n v="43.04"/>
    <n v="25"/>
    <n v="1.7216"/>
    <s v=""/>
    <n v="25"/>
    <m/>
    <n v="625"/>
    <n v="0"/>
    <n v="0"/>
    <n v="625"/>
    <n v="625"/>
    <n v="0"/>
    <m/>
    <n v="0"/>
    <m/>
    <s v="DEPART"/>
  </r>
  <r>
    <x v="0"/>
    <s v="15:50:37"/>
    <s v="79817/24"/>
    <s v="33401A44"/>
    <s v="-"/>
    <n v="2008"/>
    <s v="DRZ TRANS"/>
    <x v="0"/>
    <s v="Sable"/>
    <s v="SABLE CONCASSAGE"/>
    <n v="43.58"/>
    <n v="25"/>
    <n v="1.7431999999999999"/>
    <s v=""/>
    <n v="68"/>
    <m/>
    <n v="1700"/>
    <n v="0"/>
    <n v="0"/>
    <n v="1700"/>
    <n v="0"/>
    <n v="1700"/>
    <m/>
    <n v="0"/>
    <m/>
    <s v="DEPART"/>
  </r>
  <r>
    <x v="0"/>
    <s v="15:57:18"/>
    <s v="79818/24"/>
    <s v="21427B40"/>
    <s v="-"/>
    <n v="3201"/>
    <s v="LAMLIH TRANS"/>
    <x v="0"/>
    <s v="Gr2"/>
    <s v="GRAVETTE G2"/>
    <n v="36.28"/>
    <n v="25"/>
    <n v="1.4512"/>
    <s v=""/>
    <n v="68"/>
    <m/>
    <n v="1700"/>
    <n v="0"/>
    <n v="0"/>
    <n v="1700"/>
    <n v="0"/>
    <n v="1700"/>
    <m/>
    <n v="0"/>
    <m/>
    <s v="DEPART"/>
  </r>
  <r>
    <x v="0"/>
    <s v="16:00:33"/>
    <s v="79819/24"/>
    <s v="13487A40"/>
    <s v="-"/>
    <s v="EN ESPECE"/>
    <s v="CLIENTS AU COMPTANT"/>
    <x v="0"/>
    <s v="Sable"/>
    <s v="SABLE CONCASSAGE"/>
    <n v="4.4400000000000004"/>
    <n v="3"/>
    <n v="1.4800000000000002"/>
    <n v="45"/>
    <s v=""/>
    <m/>
    <n v="199.8"/>
    <n v="0"/>
    <n v="0"/>
    <n v="199.8"/>
    <n v="0"/>
    <n v="199.8"/>
    <m/>
    <n v="0"/>
    <m/>
    <s v="DEPART"/>
  </r>
  <r>
    <x v="0"/>
    <s v="16:02:32"/>
    <s v="79820/24"/>
    <s v="2034A45"/>
    <s v="-"/>
    <s v="EN ESPECE"/>
    <s v="CLIENTS AU COMPTANT"/>
    <x v="0"/>
    <s v="Sable"/>
    <s v="SABLE CONCASSAGE"/>
    <n v="7.02"/>
    <n v="5"/>
    <n v="1.4039999999999999"/>
    <n v="45"/>
    <s v=""/>
    <m/>
    <n v="315.89999999999998"/>
    <n v="0"/>
    <n v="0"/>
    <n v="315.89999999999998"/>
    <n v="0"/>
    <n v="315.89999999999998"/>
    <m/>
    <n v="0"/>
    <m/>
    <s v="DEPART"/>
  </r>
  <r>
    <x v="0"/>
    <s v="16:08:39"/>
    <s v="79821/24"/>
    <s v="25695B40"/>
    <s v="-"/>
    <n v="256"/>
    <s v="BIKOMKAV"/>
    <x v="0"/>
    <s v="Gr1"/>
    <s v="GRAVETTE G1"/>
    <n v="38.22"/>
    <n v="25"/>
    <n v="1.5287999999999999"/>
    <s v=""/>
    <n v="70"/>
    <m/>
    <n v="1750"/>
    <n v="0"/>
    <n v="0"/>
    <n v="1750"/>
    <n v="1750"/>
    <n v="0"/>
    <m/>
    <n v="0"/>
    <m/>
    <s v="DEPART"/>
  </r>
  <r>
    <x v="0"/>
    <s v="16:16:41"/>
    <s v="79822/24"/>
    <s v="29630B40"/>
    <s v="-"/>
    <n v="822"/>
    <s v="BOULAICH HICHAM"/>
    <x v="0"/>
    <s v="Gr1"/>
    <s v="GRAVETTE G1"/>
    <n v="38.92"/>
    <n v="25"/>
    <n v="1.5568"/>
    <s v=""/>
    <n v="67.5"/>
    <m/>
    <n v="1687.5"/>
    <n v="0"/>
    <n v="0"/>
    <n v="1687.5"/>
    <n v="0"/>
    <n v="1687.5"/>
    <m/>
    <n v="0"/>
    <m/>
    <s v="DEPART"/>
  </r>
  <r>
    <x v="0"/>
    <s v="16:23:52"/>
    <s v="79823/24"/>
    <s v="29376B40"/>
    <s v="-"/>
    <n v="3202"/>
    <s v="LAMLIH TRANS"/>
    <x v="0"/>
    <s v="Gr1"/>
    <s v="GRAVETTE G1"/>
    <n v="35.479999999999997"/>
    <n v="25"/>
    <n v="1.4191999999999998"/>
    <s v=""/>
    <n v="68"/>
    <m/>
    <n v="1700"/>
    <n v="0"/>
    <n v="0"/>
    <n v="1700"/>
    <n v="0"/>
    <n v="1700"/>
    <m/>
    <n v="0"/>
    <m/>
    <s v="DEPART"/>
  </r>
  <r>
    <x v="0"/>
    <s v="16:41:44"/>
    <s v="79824/24"/>
    <s v="74602B40"/>
    <s v="-"/>
    <n v="2886"/>
    <s v="TRANS SOTA"/>
    <x v="2"/>
    <s v="Stérile"/>
    <s v="STERIL"/>
    <n v="40.78"/>
    <n v="25"/>
    <n v="1.6312"/>
    <s v=""/>
    <n v="25"/>
    <m/>
    <n v="625"/>
    <n v="0"/>
    <n v="0"/>
    <n v="625"/>
    <n v="625"/>
    <n v="0"/>
    <m/>
    <n v="0"/>
    <m/>
    <s v="DEPART"/>
  </r>
  <r>
    <x v="0"/>
    <s v="16:44:08"/>
    <s v="79825/24"/>
    <s v="92974B40"/>
    <s v="-"/>
    <n v="3276"/>
    <s v="TRANS SOTA"/>
    <x v="2"/>
    <s v="Stérile"/>
    <s v="STERIL"/>
    <n v="40.14"/>
    <n v="25"/>
    <n v="1.6055999999999999"/>
    <s v=""/>
    <n v="25"/>
    <m/>
    <n v="625"/>
    <n v="0"/>
    <n v="0"/>
    <n v="625"/>
    <n v="625"/>
    <n v="0"/>
    <m/>
    <n v="0"/>
    <m/>
    <s v="DEPART"/>
  </r>
  <r>
    <x v="0"/>
    <s v="16:55:48"/>
    <s v="79826/24"/>
    <s v="5772D40"/>
    <s v="-"/>
    <n v="3324"/>
    <s v="TRANS SOTA"/>
    <x v="2"/>
    <s v="Stérile"/>
    <s v="STERIL"/>
    <n v="40.82"/>
    <n v="25"/>
    <n v="1.6328"/>
    <s v=""/>
    <n v="25"/>
    <m/>
    <n v="625"/>
    <n v="0"/>
    <n v="0"/>
    <n v="625"/>
    <n v="625"/>
    <n v="0"/>
    <m/>
    <n v="0"/>
    <m/>
    <s v="DEPART"/>
  </r>
  <r>
    <x v="0"/>
    <s v="17:05:06"/>
    <s v="79827/24"/>
    <s v="70651B40"/>
    <s v="-"/>
    <n v="3188"/>
    <s v="TRANS SOTA"/>
    <x v="2"/>
    <s v="Stérile"/>
    <s v="STERIL"/>
    <n v="40.08"/>
    <n v="25"/>
    <n v="1.6032"/>
    <s v=""/>
    <n v="25"/>
    <m/>
    <n v="625"/>
    <n v="0"/>
    <n v="0"/>
    <n v="625"/>
    <n v="625"/>
    <n v="0"/>
    <m/>
    <n v="0"/>
    <m/>
    <s v="DEPART"/>
  </r>
  <r>
    <x v="0"/>
    <s v="17:16:22"/>
    <s v="79828/24"/>
    <s v="30187B40"/>
    <s v="-"/>
    <n v="3275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0"/>
    <s v="17:30:28"/>
    <s v="79829/24"/>
    <s v="62867B40"/>
    <s v="-"/>
    <n v="3247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1"/>
    <s v="06:28:17"/>
    <s v="79830/24"/>
    <s v="84967D6"/>
    <s v="-"/>
    <n v="20912"/>
    <s v="NORD SUD DE TRANSPORT"/>
    <x v="0"/>
    <s v="Gr2"/>
    <s v="GRAVETTE G2"/>
    <n v="32.68"/>
    <n v="25"/>
    <n v="1.3071999999999999"/>
    <n v="48"/>
    <s v=""/>
    <m/>
    <n v="1568.6399999999999"/>
    <n v="0"/>
    <n v="0"/>
    <n v="1568.6399999999999"/>
    <n v="1568.6399999999999"/>
    <n v="0"/>
    <m/>
    <n v="0"/>
    <m/>
    <s v="DEPART"/>
  </r>
  <r>
    <x v="1"/>
    <s v="06:36:21"/>
    <s v="79831/24"/>
    <s v="29630B40"/>
    <s v="-"/>
    <n v="92316"/>
    <s v="TRANS MANSOURI"/>
    <x v="0"/>
    <s v="Gr1"/>
    <s v="GRAVETTE G1"/>
    <n v="38.479999999999997"/>
    <n v="25"/>
    <n v="1.5391999999999999"/>
    <s v=""/>
    <n v="68"/>
    <m/>
    <n v="1700"/>
    <n v="0"/>
    <n v="0"/>
    <n v="1700"/>
    <n v="1275"/>
    <n v="425"/>
    <m/>
    <n v="0"/>
    <m/>
    <s v="DEPART"/>
  </r>
  <r>
    <x v="1"/>
    <s v="06:41:40"/>
    <s v="79832/24"/>
    <s v="25695B40"/>
    <s v="-"/>
    <n v="255"/>
    <s v="BIKOMKAV"/>
    <x v="0"/>
    <s v="Gr1"/>
    <s v="GRAVETTE G1"/>
    <n v="38.9"/>
    <n v="25"/>
    <n v="1.556"/>
    <s v=""/>
    <n v="70"/>
    <m/>
    <n v="1750"/>
    <n v="0"/>
    <n v="0"/>
    <n v="1750"/>
    <n v="1750"/>
    <n v="0"/>
    <m/>
    <n v="0"/>
    <m/>
    <s v="DEPART"/>
  </r>
  <r>
    <x v="1"/>
    <s v="06:43:59"/>
    <s v="79833/24"/>
    <s v="62867B40"/>
    <s v="-"/>
    <n v="3249"/>
    <s v="TRANS SOTA"/>
    <x v="2"/>
    <s v="Stérile"/>
    <s v="STERIL"/>
    <n v="41.82"/>
    <n v="25"/>
    <n v="1.6728000000000001"/>
    <s v=""/>
    <n v="25"/>
    <m/>
    <n v="625"/>
    <n v="0"/>
    <n v="0"/>
    <n v="625"/>
    <n v="625"/>
    <n v="0"/>
    <m/>
    <n v="0"/>
    <m/>
    <s v="DEPART"/>
  </r>
  <r>
    <x v="1"/>
    <s v="06:50:25"/>
    <s v="79834/24"/>
    <s v="92973B40"/>
    <s v="-"/>
    <n v="3248"/>
    <s v="TRANS SOTA"/>
    <x v="2"/>
    <s v="Stérile"/>
    <s v="STERIL"/>
    <n v="43.52"/>
    <n v="25"/>
    <n v="1.7408000000000001"/>
    <s v=""/>
    <n v="25"/>
    <m/>
    <n v="625"/>
    <n v="0"/>
    <n v="0"/>
    <n v="625"/>
    <n v="625"/>
    <n v="0"/>
    <m/>
    <n v="0"/>
    <m/>
    <s v="DEPART"/>
  </r>
  <r>
    <x v="1"/>
    <s v="06:52:42"/>
    <s v="79835/24"/>
    <s v="73187B40"/>
    <s v="-"/>
    <m/>
    <s v="CIMAT"/>
    <x v="0"/>
    <s v="Gr1"/>
    <s v="GRAVETTE G1"/>
    <n v="40.5"/>
    <n v="28"/>
    <n v="1.4464285714285714"/>
    <n v="90"/>
    <s v=""/>
    <m/>
    <n v="3645"/>
    <n v="43"/>
    <n v="1741.5"/>
    <n v="1903.5"/>
    <n v="1903.5"/>
    <n v="0"/>
    <n v="1620"/>
    <n v="0"/>
    <s v="VILLA MARIN TRANS"/>
    <s v="CAB TANGER 2"/>
  </r>
  <r>
    <x v="1"/>
    <s v="06:59:19"/>
    <s v="79836/24"/>
    <s v="10812D40"/>
    <s v="-"/>
    <n v="685"/>
    <s v="CA TRANS"/>
    <x v="0"/>
    <s v="Sable"/>
    <s v="SABLE CONCASSAGE"/>
    <n v="42.16"/>
    <n v="25"/>
    <n v="1.6863999999999999"/>
    <s v=""/>
    <n v="70"/>
    <m/>
    <n v="1750"/>
    <n v="0"/>
    <n v="0"/>
    <n v="1750"/>
    <n v="1750"/>
    <n v="0"/>
    <m/>
    <n v="121.5"/>
    <m/>
    <s v="DEPART"/>
  </r>
  <r>
    <x v="1"/>
    <s v="07:04:18"/>
    <s v="79837/24"/>
    <s v="90516A40"/>
    <s v="-"/>
    <m/>
    <s v="CIMAT"/>
    <x v="0"/>
    <s v="Gr1"/>
    <s v="GRAVETTE G1"/>
    <n v="42.3"/>
    <n v="29"/>
    <n v="1.4586206896551723"/>
    <n v="85"/>
    <s v=" "/>
    <m/>
    <n v="3595.4999999999995"/>
    <n v="38"/>
    <n v="1607.3999999999999"/>
    <n v="1988.0999999999997"/>
    <n v="1988.0999999999997"/>
    <n v="0"/>
    <n v="1522.8"/>
    <n v="0"/>
    <s v="VILLA MARIN TRANS"/>
    <s v="CAB TANGER 1"/>
  </r>
  <r>
    <x v="1"/>
    <s v="07:06:58"/>
    <s v="79838/24"/>
    <s v="51140H1"/>
    <s v="-"/>
    <n v="2486"/>
    <s v="TRANS SERVICE BETON"/>
    <x v="0"/>
    <s v="Sable"/>
    <s v="SABLE CONCASSAGE"/>
    <n v="41.18"/>
    <n v="25"/>
    <n v="1.6472"/>
    <n v="43"/>
    <s v=""/>
    <m/>
    <n v="1770.74"/>
    <n v="0"/>
    <n v="0"/>
    <n v="1770.74"/>
    <n v="1770.74"/>
    <n v="0"/>
    <m/>
    <n v="84.599999999999909"/>
    <m/>
    <s v="DEPART"/>
  </r>
  <r>
    <x v="1"/>
    <s v="07:17:15"/>
    <s v="79839/24"/>
    <s v="74602B40"/>
    <s v="-"/>
    <n v="2887"/>
    <s v="TRANS SOTA"/>
    <x v="2"/>
    <s v="Stérile"/>
    <s v="STERIL"/>
    <n v="42.76"/>
    <n v="25"/>
    <n v="1.7103999999999999"/>
    <s v=""/>
    <n v="25"/>
    <m/>
    <n v="625"/>
    <n v="0"/>
    <n v="0"/>
    <n v="625"/>
    <n v="625"/>
    <n v="0"/>
    <m/>
    <n v="0"/>
    <m/>
    <s v="DEPART"/>
  </r>
  <r>
    <x v="1"/>
    <s v="07:20:06"/>
    <s v="79840/24"/>
    <s v="53561B40"/>
    <s v="-"/>
    <m/>
    <s v="CIMAT"/>
    <x v="0"/>
    <s v="Gr2"/>
    <s v="GRAVETTE G2"/>
    <n v="41.04"/>
    <n v="28"/>
    <n v="1.4657142857142857"/>
    <n v="92"/>
    <s v=""/>
    <m/>
    <n v="3775.68"/>
    <n v="43"/>
    <n v="1764.72"/>
    <n v="2010.9599999999998"/>
    <n v="2010.9599999999998"/>
    <n v="0"/>
    <n v="1641.6"/>
    <n v="0"/>
    <s v="VILLA MARIN TRANS"/>
    <s v="CAB TANGER 2"/>
  </r>
  <r>
    <x v="1"/>
    <s v="07:26:33"/>
    <s v="79841/24"/>
    <s v="70651B40"/>
    <s v="-"/>
    <n v="3189"/>
    <s v="TRANS SOTA"/>
    <x v="2"/>
    <s v="Stérile"/>
    <s v="STERIL"/>
    <n v="44.12"/>
    <n v="25"/>
    <n v="1.7647999999999999"/>
    <s v=""/>
    <n v="25"/>
    <m/>
    <n v="625"/>
    <n v="0"/>
    <n v="0"/>
    <n v="625"/>
    <n v="625"/>
    <n v="0"/>
    <m/>
    <n v="123.12000000000012"/>
    <m/>
    <s v="DEPART"/>
  </r>
  <r>
    <x v="1"/>
    <s v="07:44:42"/>
    <s v="79842/24"/>
    <s v="21427B40"/>
    <s v="-"/>
    <m/>
    <s v="ANDAGAL"/>
    <x v="0"/>
    <s v="Gr1"/>
    <s v="GRAVETTE G1"/>
    <n v="42.06"/>
    <n v="29"/>
    <n v="1.450344827586207"/>
    <n v="91"/>
    <s v=""/>
    <m/>
    <n v="3827.46"/>
    <n v="40"/>
    <n v="1682.4"/>
    <n v="2145.06"/>
    <n v="2145.06"/>
    <n v="0"/>
    <n v="1514.16"/>
    <n v="0"/>
    <s v="LAMLIH TRANS"/>
    <s v="CENTRAL TANGER"/>
  </r>
  <r>
    <x v="1"/>
    <s v="07:46:56"/>
    <s v="79843/24"/>
    <s v="29377B40"/>
    <s v="-"/>
    <m/>
    <s v="ANDAGAL"/>
    <x v="0"/>
    <s v="Gr2"/>
    <s v="GRAVETTE G2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168.24"/>
    <s v="LAMLIH TRANS"/>
    <s v="CENTRAL TANGER"/>
  </r>
  <r>
    <x v="1"/>
    <s v="08:01:07"/>
    <s v="79844/24"/>
    <s v="4915A41"/>
    <s v="-"/>
    <n v="75436"/>
    <s v="TRANS MANSOURI"/>
    <x v="0"/>
    <s v="Sable"/>
    <s v="SABLE CONCASSAGE"/>
    <n v="44.9"/>
    <n v="25"/>
    <n v="1.796"/>
    <s v=""/>
    <n v="68"/>
    <m/>
    <n v="1700"/>
    <n v="0"/>
    <n v="0"/>
    <n v="1700"/>
    <n v="1275"/>
    <n v="425"/>
    <m/>
    <n v="163.44000000000005"/>
    <m/>
    <s v="DEPART"/>
  </r>
  <r>
    <x v="1"/>
    <s v="08:12:12"/>
    <s v="79845/24"/>
    <s v="37890B26"/>
    <s v="-"/>
    <n v="566"/>
    <s v="BIKOMKAV"/>
    <x v="1"/>
    <s v="Tv"/>
    <s v="TOUT VENANT 0/40"/>
    <n v="44.08"/>
    <n v="25"/>
    <n v="1.7631999999999999"/>
    <s v=""/>
    <n v="50"/>
    <m/>
    <n v="1250"/>
    <n v="0"/>
    <n v="0"/>
    <n v="1250"/>
    <n v="1250"/>
    <n v="0"/>
    <m/>
    <n v="0"/>
    <m/>
    <s v="DEPART"/>
  </r>
  <r>
    <x v="1"/>
    <s v="08:15:51"/>
    <s v="79846/24"/>
    <s v="92974B40"/>
    <s v="-"/>
    <n v="3325"/>
    <s v="TRANS SOTA"/>
    <x v="2"/>
    <s v="Stérile"/>
    <s v="STERIL"/>
    <n v="41.94"/>
    <n v="25"/>
    <n v="1.6776"/>
    <s v=""/>
    <n v="25"/>
    <m/>
    <n v="625"/>
    <n v="0"/>
    <n v="0"/>
    <n v="625"/>
    <n v="625"/>
    <n v="0"/>
    <m/>
    <n v="0"/>
    <m/>
    <s v="DEPART"/>
  </r>
  <r>
    <x v="1"/>
    <s v="08:25:46"/>
    <s v="79847/24"/>
    <s v="5772D40"/>
    <s v="-"/>
    <n v="3326"/>
    <s v="TRANS SOTA"/>
    <x v="2"/>
    <s v="Stérile"/>
    <s v="STERIL"/>
    <n v="43.22"/>
    <n v="25"/>
    <n v="1.7287999999999999"/>
    <s v=""/>
    <n v="25"/>
    <m/>
    <n v="625"/>
    <n v="0"/>
    <n v="0"/>
    <n v="625"/>
    <n v="625"/>
    <n v="0"/>
    <m/>
    <n v="0"/>
    <m/>
    <s v="DEPART"/>
  </r>
  <r>
    <x v="1"/>
    <s v="08:32:29"/>
    <s v="79848/24"/>
    <s v="97970B40"/>
    <s v="-"/>
    <n v="553"/>
    <s v="BIKOMKAV"/>
    <x v="0"/>
    <s v="Sable"/>
    <s v="SABLE CONCASSAGE"/>
    <n v="44.8"/>
    <n v="25"/>
    <n v="1.7919999999999998"/>
    <s v=""/>
    <n v="70"/>
    <m/>
    <n v="1750"/>
    <n v="0"/>
    <n v="0"/>
    <n v="1750"/>
    <n v="1750"/>
    <n v="0"/>
    <m/>
    <n v="0"/>
    <m/>
    <s v="DEPART"/>
  </r>
  <r>
    <x v="1"/>
    <s v="08:42:02"/>
    <s v="79849/24"/>
    <s v="29376B40"/>
    <s v="-"/>
    <m/>
    <s v="ANDAGAL"/>
    <x v="0"/>
    <s v="Grz"/>
    <s v="GRAIN DE RIZ"/>
    <n v="40.200000000000003"/>
    <n v="27"/>
    <n v="1.4888888888888889"/>
    <n v="83"/>
    <s v=""/>
    <m/>
    <n v="3336.6000000000004"/>
    <n v="40"/>
    <n v="1608"/>
    <n v="1728.6000000000004"/>
    <n v="1728.6000000000004"/>
    <n v="0"/>
    <n v="1447.2"/>
    <n v="0"/>
    <s v="LAMLIH TRANS"/>
    <s v="CENTRAL TANGER"/>
  </r>
  <r>
    <x v="1"/>
    <s v="08:52:29"/>
    <s v="79850/24"/>
    <s v="30187B40"/>
    <s v="-"/>
    <n v="3277"/>
    <s v="TRANS SOTA"/>
    <x v="2"/>
    <s v="Stérile"/>
    <s v="STERIL"/>
    <n v="42.28"/>
    <n v="25"/>
    <n v="1.6912"/>
    <s v=""/>
    <n v="25"/>
    <m/>
    <n v="625"/>
    <n v="0"/>
    <n v="0"/>
    <n v="625"/>
    <n v="625"/>
    <n v="0"/>
    <m/>
    <n v="160.79999999999995"/>
    <m/>
    <s v="DEPART"/>
  </r>
  <r>
    <x v="1"/>
    <s v="09:07:02"/>
    <s v="79851/24"/>
    <s v="16947B40"/>
    <s v="-"/>
    <n v="600"/>
    <s v="BOULAICH HICHAM"/>
    <x v="2"/>
    <s v="Stérile"/>
    <s v="STERIL"/>
    <n v="40.68"/>
    <n v="25"/>
    <n v="1.6272"/>
    <s v=""/>
    <n v="25"/>
    <m/>
    <n v="625"/>
    <n v="0"/>
    <n v="0"/>
    <n v="625"/>
    <n v="0"/>
    <n v="625"/>
    <m/>
    <n v="0"/>
    <m/>
    <s v="DEPART"/>
  </r>
  <r>
    <x v="1"/>
    <s v="09:19:55"/>
    <s v="79852/24"/>
    <s v="19620A42"/>
    <s v="-"/>
    <n v="294"/>
    <s v="BIKOMKAV"/>
    <x v="1"/>
    <s v="Tv"/>
    <s v="TOUT VENANT 0/31.5"/>
    <n v="42.32"/>
    <n v="25"/>
    <n v="1.6928000000000001"/>
    <s v=""/>
    <n v="50"/>
    <m/>
    <n v="1250"/>
    <n v="0"/>
    <n v="0"/>
    <n v="1250"/>
    <n v="1250"/>
    <n v="0"/>
    <m/>
    <n v="0"/>
    <m/>
    <s v="DEPART"/>
  </r>
  <r>
    <x v="1"/>
    <s v="09:52:54"/>
    <s v="79853/24"/>
    <s v="12854A44"/>
    <s v="-"/>
    <s v="EN ESPECE"/>
    <s v="CLIENTS AU COMPTANT"/>
    <x v="0"/>
    <s v="Sable"/>
    <s v="SABLE CONCASSAGE"/>
    <n v="5.64"/>
    <n v="3"/>
    <n v="1.88"/>
    <n v="45"/>
    <s v=""/>
    <m/>
    <n v="253.79999999999998"/>
    <n v="0"/>
    <n v="0"/>
    <n v="253.79999999999998"/>
    <n v="0"/>
    <n v="253.79999999999998"/>
    <m/>
    <n v="0"/>
    <m/>
    <s v="DEPART"/>
  </r>
  <r>
    <x v="1"/>
    <s v="10:01:56"/>
    <s v="79854/24"/>
    <s v="51137H1"/>
    <s v="-"/>
    <n v="16"/>
    <s v="WLNJ TRAVAUX"/>
    <x v="2"/>
    <s v="Stérile"/>
    <s v="STERIL"/>
    <n v="42.88"/>
    <n v="25"/>
    <n v="1.7152000000000001"/>
    <s v=""/>
    <n v="25"/>
    <m/>
    <n v="625"/>
    <n v="0"/>
    <n v="0"/>
    <n v="625"/>
    <n v="625"/>
    <n v="0"/>
    <m/>
    <n v="0"/>
    <m/>
    <s v="DEPART"/>
  </r>
  <r>
    <x v="1"/>
    <s v="10:08:20"/>
    <s v="79855/24"/>
    <s v="84967D6"/>
    <s v="-"/>
    <n v="20913"/>
    <s v="NORD SUD DE TRANSPORT"/>
    <x v="0"/>
    <s v="Gr2"/>
    <s v="GRAVETTE G2"/>
    <n v="33.619999999999997"/>
    <n v="25"/>
    <n v="1.3448"/>
    <n v="48"/>
    <s v=""/>
    <m/>
    <n v="1613.7599999999998"/>
    <n v="0"/>
    <n v="0"/>
    <n v="1613.7599999999998"/>
    <n v="1613.7599999999998"/>
    <n v="0"/>
    <m/>
    <n v="0"/>
    <m/>
    <s v="DEPART"/>
  </r>
  <r>
    <x v="1"/>
    <s v="10:10:03"/>
    <s v="79856/24"/>
    <s v="61714H1"/>
    <s v="-"/>
    <n v="664"/>
    <s v="WLNJ TRAVAUX"/>
    <x v="2"/>
    <s v="Stérile"/>
    <s v="STERIL"/>
    <n v="43.38"/>
    <n v="25"/>
    <n v="1.7352000000000001"/>
    <s v=""/>
    <n v="25"/>
    <m/>
    <n v="625"/>
    <n v="0"/>
    <n v="0"/>
    <n v="625"/>
    <n v="625"/>
    <n v="0"/>
    <m/>
    <n v="0"/>
    <m/>
    <s v="DEPART"/>
  </r>
  <r>
    <x v="1"/>
    <s v="10:21:04"/>
    <s v="79857/24"/>
    <s v="90516A40"/>
    <s v="-"/>
    <n v="488"/>
    <s v="VILLA MARIN TRANS"/>
    <x v="0"/>
    <s v="Sable"/>
    <s v="SABLE CONCASSAGE"/>
    <n v="44.1"/>
    <n v="25"/>
    <n v="1.764"/>
    <s v=""/>
    <n v="70"/>
    <m/>
    <n v="1750"/>
    <n v="0"/>
    <n v="0"/>
    <n v="1750"/>
    <n v="0"/>
    <n v="1750"/>
    <m/>
    <n v="0"/>
    <m/>
    <s v="DEPART"/>
  </r>
  <r>
    <x v="1"/>
    <s v="10:23:25"/>
    <s v="79858/24"/>
    <s v="51136H1"/>
    <s v="-"/>
    <n v="72"/>
    <s v="WLNJ TRAVAUX"/>
    <x v="2"/>
    <s v="Stérile"/>
    <s v="STERIL"/>
    <n v="44.6"/>
    <n v="25"/>
    <n v="1.784"/>
    <s v=""/>
    <n v="25"/>
    <m/>
    <n v="625"/>
    <n v="0"/>
    <n v="0"/>
    <n v="625"/>
    <n v="625"/>
    <n v="0"/>
    <m/>
    <n v="0"/>
    <m/>
    <s v="DEPART"/>
  </r>
  <r>
    <x v="1"/>
    <s v="10:32:41"/>
    <s v="79859/24"/>
    <s v="66120D6"/>
    <s v="-"/>
    <n v="20817"/>
    <s v="NORD SUD DE TRANSPORT"/>
    <x v="0"/>
    <s v="Gr2"/>
    <s v="GRAVETTE G2"/>
    <n v="35.6"/>
    <n v="25"/>
    <n v="1.4240000000000002"/>
    <n v="48"/>
    <s v=""/>
    <m/>
    <n v="1708.8000000000002"/>
    <n v="0"/>
    <n v="0"/>
    <n v="1708.8000000000002"/>
    <n v="1708.8000000000002"/>
    <n v="0"/>
    <m/>
    <n v="0"/>
    <m/>
    <s v="DEPART"/>
  </r>
  <r>
    <x v="1"/>
    <s v="10:40:29"/>
    <s v="79860/24"/>
    <s v="29377B40"/>
    <s v="-"/>
    <m/>
    <s v="ANDAGAL"/>
    <x v="0"/>
    <s v="Gr1"/>
    <s v="GRAVETTE G1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0"/>
    <s v="LAMLIH TRANS"/>
    <s v="CENTRAL TANGER"/>
  </r>
  <r>
    <x v="1"/>
    <s v="10:43:30"/>
    <s v="79861/24"/>
    <s v="21427B40"/>
    <s v="-"/>
    <m/>
    <s v="ANDAGAL"/>
    <x v="0"/>
    <s v="Sable"/>
    <s v="SABLE CONCASSAGE"/>
    <n v="43.68"/>
    <n v="25"/>
    <n v="1.7472000000000001"/>
    <n v="91"/>
    <s v=""/>
    <m/>
    <n v="3974.88"/>
    <n v="40"/>
    <n v="1747.2"/>
    <n v="2227.6800000000003"/>
    <n v="2227.6800000000003"/>
    <n v="0"/>
    <n v="1572.48"/>
    <n v="163.44000000000005"/>
    <s v="LAMLIH TRANS"/>
    <s v="CENTRAL TANGER"/>
  </r>
  <r>
    <x v="1"/>
    <s v="10:56:14"/>
    <s v="79862/24"/>
    <s v="73187B40"/>
    <s v="-"/>
    <m/>
    <s v="CIMAT"/>
    <x v="0"/>
    <s v="Gr2"/>
    <s v="GRAVETTE G2"/>
    <n v="41.78"/>
    <n v="28"/>
    <n v="1.4921428571428572"/>
    <n v="92"/>
    <s v=""/>
    <m/>
    <n v="3843.76"/>
    <n v="43"/>
    <n v="1796.54"/>
    <n v="2047.2200000000003"/>
    <n v="2047.2200000000003"/>
    <n v="0"/>
    <n v="1671.2"/>
    <n v="174.72000000000003"/>
    <s v="VILLA MARIN TRANS"/>
    <s v="CAB TANGER 2"/>
  </r>
  <r>
    <x v="1"/>
    <s v="11:09:26"/>
    <s v="79863/24"/>
    <s v="53561B40"/>
    <s v="-"/>
    <m/>
    <s v="CIMAT"/>
    <x v="0"/>
    <s v="Gr1"/>
    <s v="GRAVETTE G1"/>
    <n v="40.1"/>
    <n v="27"/>
    <n v="1.4851851851851852"/>
    <n v="90"/>
    <s v=""/>
    <m/>
    <n v="3609"/>
    <n v="43"/>
    <n v="1724.3"/>
    <n v="1884.7"/>
    <n v="1884.7"/>
    <n v="0"/>
    <n v="1604"/>
    <n v="125.33999999999992"/>
    <s v="VILLA MARIN TRANS"/>
    <s v="CAB TANGER 2"/>
  </r>
  <r>
    <x v="1"/>
    <s v="11:11:23"/>
    <s v="79864/24"/>
    <s v="74602B40"/>
    <s v="-"/>
    <n v="2890"/>
    <s v="TRANS SOTA"/>
    <x v="2"/>
    <s v="Stérile"/>
    <s v="STERIL"/>
    <n v="44.04"/>
    <n v="25"/>
    <n v="1.7616000000000001"/>
    <s v=""/>
    <n v="25"/>
    <m/>
    <n v="625"/>
    <n v="0"/>
    <n v="0"/>
    <n v="625"/>
    <n v="625"/>
    <n v="0"/>
    <m/>
    <n v="120.29999999999995"/>
    <m/>
    <s v="DEPART"/>
  </r>
  <r>
    <x v="1"/>
    <s v="11:17:26"/>
    <s v="79865/24"/>
    <s v="92973B40"/>
    <s v="-"/>
    <n v="3250"/>
    <s v="TRANS SOTA"/>
    <x v="0"/>
    <s v="Gr1"/>
    <s v="GRAVETTE G1"/>
    <n v="37.520000000000003"/>
    <n v="25"/>
    <n v="1.5008000000000001"/>
    <s v=""/>
    <n v="68"/>
    <m/>
    <n v="1700"/>
    <n v="0"/>
    <n v="0"/>
    <n v="1700"/>
    <n v="1700"/>
    <n v="0"/>
    <m/>
    <n v="0"/>
    <m/>
    <s v="DEPART"/>
  </r>
  <r>
    <x v="1"/>
    <s v="11:19:45"/>
    <s v="79866/24"/>
    <s v="92974B40"/>
    <s v="-"/>
    <n v="2889"/>
    <s v="TRANS SOTA"/>
    <x v="2"/>
    <s v="Stérile"/>
    <s v="STERIL"/>
    <n v="41.92"/>
    <n v="25"/>
    <n v="1.6768000000000001"/>
    <s v=""/>
    <n v="25"/>
    <m/>
    <n v="625"/>
    <n v="0"/>
    <n v="0"/>
    <n v="625"/>
    <n v="625"/>
    <n v="0"/>
    <m/>
    <n v="0"/>
    <m/>
    <s v="DEPART"/>
  </r>
  <r>
    <x v="1"/>
    <s v="11:25:52"/>
    <s v="79867/24"/>
    <s v="25695B40"/>
    <s v="-"/>
    <n v="258"/>
    <s v="BIKOMKAV"/>
    <x v="0"/>
    <s v="Gr1"/>
    <s v="GRAVETTE G1"/>
    <n v="38.82"/>
    <n v="25"/>
    <n v="1.5528"/>
    <s v=""/>
    <n v="70"/>
    <m/>
    <n v="1750"/>
    <n v="0"/>
    <n v="0"/>
    <n v="1750"/>
    <n v="1750"/>
    <n v="0"/>
    <m/>
    <n v="0"/>
    <m/>
    <s v="DEPART"/>
  </r>
  <r>
    <x v="1"/>
    <s v="11:38:47"/>
    <s v="79868/24"/>
    <s v="29376B40"/>
    <s v="-"/>
    <n v="3203"/>
    <s v="LAMLIH TRANS"/>
    <x v="0"/>
    <s v="Sable"/>
    <s v="SABLE CONCASSAGE"/>
    <n v="42.76"/>
    <n v="25"/>
    <n v="1.7103999999999999"/>
    <s v=""/>
    <n v="68"/>
    <m/>
    <n v="1700"/>
    <n v="0"/>
    <n v="0"/>
    <n v="1700"/>
    <n v="0"/>
    <n v="1700"/>
    <m/>
    <n v="0"/>
    <m/>
    <s v="DEPART"/>
  </r>
  <r>
    <x v="1"/>
    <s v="11:53:46"/>
    <s v="79869/24"/>
    <s v="62867B40"/>
    <s v="-"/>
    <n v="3352"/>
    <s v="TRANS SOTA"/>
    <x v="2"/>
    <s v="Stérile"/>
    <s v="STERIL"/>
    <n v="42.94"/>
    <n v="25"/>
    <n v="1.7176"/>
    <s v=""/>
    <n v="25"/>
    <m/>
    <n v="625"/>
    <n v="0"/>
    <n v="0"/>
    <n v="625"/>
    <n v="625"/>
    <n v="0"/>
    <m/>
    <n v="0"/>
    <m/>
    <s v="DEPART"/>
  </r>
  <r>
    <x v="1"/>
    <s v="12:07:23"/>
    <s v="79870/24"/>
    <s v="70651B40"/>
    <s v="-"/>
    <n v="3190"/>
    <s v="TRANS SOTA"/>
    <x v="2"/>
    <s v="Stérile"/>
    <s v="STERIL"/>
    <n v="42.22"/>
    <n v="25"/>
    <n v="1.6887999999999999"/>
    <s v=""/>
    <n v="25"/>
    <m/>
    <n v="625"/>
    <n v="0"/>
    <n v="0"/>
    <n v="625"/>
    <n v="625"/>
    <n v="0"/>
    <m/>
    <n v="0"/>
    <m/>
    <s v="DEPART"/>
  </r>
  <r>
    <x v="1"/>
    <s v="12:49:04"/>
    <s v="79871/24"/>
    <s v="29630B40"/>
    <s v="-"/>
    <n v="92317"/>
    <s v="TRANS MANSOURI"/>
    <x v="0"/>
    <s v="Gr1"/>
    <s v="GRAVETTE G1"/>
    <n v="38.880000000000003"/>
    <n v="25"/>
    <n v="1.5552000000000001"/>
    <s v=""/>
    <n v="68"/>
    <m/>
    <n v="1700"/>
    <n v="0"/>
    <n v="0"/>
    <n v="1700"/>
    <n v="1275"/>
    <n v="425"/>
    <m/>
    <n v="0"/>
    <m/>
    <s v="DEPART"/>
  </r>
  <r>
    <x v="1"/>
    <s v="12:56:16"/>
    <s v="79872/24"/>
    <s v="62941D6"/>
    <s v="-"/>
    <n v="66842"/>
    <s v="NORD SUD DE TRANSPORT"/>
    <x v="0"/>
    <s v="Gr1"/>
    <s v="GRAVETTE G1"/>
    <n v="32.78"/>
    <n v="25"/>
    <n v="1.3112000000000001"/>
    <n v="46"/>
    <s v=""/>
    <m/>
    <n v="1507.88"/>
    <n v="0"/>
    <n v="0"/>
    <n v="1507.88"/>
    <n v="1507.88"/>
    <n v="0"/>
    <n v="0"/>
    <n v="0"/>
    <m/>
    <s v="DEPART"/>
  </r>
  <r>
    <x v="1"/>
    <s v="13:04:15"/>
    <s v="79873/24"/>
    <s v="69241D6"/>
    <s v="-"/>
    <n v="23419"/>
    <s v="NORD SUD DE TRANSPORT"/>
    <x v="0"/>
    <s v="Gr2"/>
    <s v="GRAVETTE G2"/>
    <n v="34.26"/>
    <n v="25"/>
    <n v="1.3703999999999998"/>
    <n v="48"/>
    <s v=""/>
    <m/>
    <n v="1644.48"/>
    <n v="0"/>
    <n v="0"/>
    <n v="1644.48"/>
    <n v="1644.48"/>
    <n v="0"/>
    <m/>
    <n v="0"/>
    <m/>
    <s v="DEPART"/>
  </r>
  <r>
    <x v="1"/>
    <s v="13:16:12"/>
    <s v="79874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1"/>
    <s v="13:18:08"/>
    <s v="79875/24"/>
    <s v="5772D40"/>
    <s v="-"/>
    <n v="3327"/>
    <s v="TRANS SOTA"/>
    <x v="0"/>
    <s v="Gr2"/>
    <s v="GRAVETTE G2"/>
    <n v="36.32"/>
    <n v="25"/>
    <n v="1.4528000000000001"/>
    <s v=""/>
    <n v="68"/>
    <m/>
    <n v="1700"/>
    <n v="0"/>
    <n v="0"/>
    <n v="1700"/>
    <n v="1700"/>
    <n v="0"/>
    <m/>
    <n v="0"/>
    <m/>
    <s v="DEPART"/>
  </r>
  <r>
    <x v="1"/>
    <s v="13:30:51"/>
    <s v="79876/24"/>
    <s v="30187B40"/>
    <s v="-"/>
    <n v="3278"/>
    <s v="TRANS SOTA"/>
    <x v="0"/>
    <s v="Gr1"/>
    <s v="GRAVETTE G1"/>
    <n v="36.6"/>
    <n v="25"/>
    <n v="1.464"/>
    <s v=""/>
    <n v="68"/>
    <m/>
    <n v="1700"/>
    <n v="0"/>
    <n v="0"/>
    <n v="1700"/>
    <n v="1700"/>
    <n v="0"/>
    <m/>
    <n v="0"/>
    <m/>
    <s v="DEPART"/>
  </r>
  <r>
    <x v="1"/>
    <s v="13:34:39"/>
    <s v="79877/24"/>
    <s v="11430A25"/>
    <s v="-"/>
    <s v="EN ESPECE"/>
    <s v="CLIENTS AU COMPTANT"/>
    <x v="2"/>
    <s v="Stérile"/>
    <s v="STERIL"/>
    <n v="38.619999999999997"/>
    <n v="25"/>
    <n v="1.5448"/>
    <n v="15"/>
    <s v=""/>
    <m/>
    <n v="579.29999999999995"/>
    <n v="0"/>
    <n v="0"/>
    <n v="579.29999999999995"/>
    <n v="0"/>
    <n v="579.29999999999995"/>
    <m/>
    <n v="0"/>
    <m/>
    <s v="DEPART"/>
  </r>
  <r>
    <x v="1"/>
    <s v="13:48:03"/>
    <s v="79878/24"/>
    <s v="49227B40"/>
    <s v="-"/>
    <n v="503"/>
    <s v="BIKOMKAV"/>
    <x v="0"/>
    <s v="Grz"/>
    <s v="GRAIN DE RIZ"/>
    <n v="37.46"/>
    <n v="25"/>
    <n v="1.4984"/>
    <s v=""/>
    <n v="52"/>
    <m/>
    <n v="1300"/>
    <n v="0"/>
    <n v="0"/>
    <n v="1300"/>
    <n v="1300"/>
    <n v="0"/>
    <m/>
    <n v="0"/>
    <m/>
    <s v="DEPART"/>
  </r>
  <r>
    <x v="1"/>
    <s v="13:55:40"/>
    <s v="79879/24"/>
    <s v="84967D6"/>
    <s v="-"/>
    <n v="20914"/>
    <s v="NORD SUD DE TRANSPORT"/>
    <x v="0"/>
    <s v="Gr1"/>
    <s v="GRAVETTE G1"/>
    <n v="33.380000000000003"/>
    <n v="25"/>
    <n v="1.3352000000000002"/>
    <n v="46"/>
    <s v=""/>
    <m/>
    <n v="1535.48"/>
    <n v="0"/>
    <n v="0"/>
    <n v="1535.48"/>
    <n v="1535.48"/>
    <n v="0"/>
    <n v="0"/>
    <n v="0"/>
    <m/>
    <s v="DEPART"/>
  </r>
  <r>
    <x v="1"/>
    <s v="14:47:41"/>
    <s v="79880/24"/>
    <s v="10812D40"/>
    <s v="-"/>
    <n v="687"/>
    <s v="CA TRANS"/>
    <x v="1"/>
    <s v="Tv060"/>
    <s v="TOUT-VENANT 0/60"/>
    <n v="39.979999999999997"/>
    <n v="25"/>
    <n v="1.5992"/>
    <s v=""/>
    <n v="52"/>
    <m/>
    <n v="1300"/>
    <n v="0"/>
    <n v="0"/>
    <n v="1300"/>
    <n v="1300"/>
    <n v="0"/>
    <m/>
    <n v="0"/>
    <m/>
    <s v="DEPART"/>
  </r>
  <r>
    <x v="1"/>
    <s v="14:54:54"/>
    <s v="79881/24"/>
    <s v="6908D40"/>
    <s v="-"/>
    <n v="650"/>
    <s v="CA TRANS"/>
    <x v="1"/>
    <s v="Tv060"/>
    <s v="TOUT-VENANT 0/60"/>
    <n v="40.159999999999997"/>
    <n v="25"/>
    <n v="1.6063999999999998"/>
    <s v=""/>
    <n v="52"/>
    <m/>
    <n v="1300"/>
    <n v="0"/>
    <n v="0"/>
    <n v="1300"/>
    <n v="1300"/>
    <n v="0"/>
    <m/>
    <n v="0"/>
    <m/>
    <s v="DEPART"/>
  </r>
  <r>
    <x v="1"/>
    <s v="15:09:31"/>
    <s v="79882/24"/>
    <s v="4759A60"/>
    <s v="-"/>
    <s v="EN ESPECE"/>
    <s v="CLIENTS AU COMPTANT"/>
    <x v="2"/>
    <s v="Stérile"/>
    <s v="STERIL"/>
    <n v="20.18"/>
    <n v="11"/>
    <n v="1.8345454545454545"/>
    <n v="15"/>
    <s v=""/>
    <m/>
    <n v="302.7"/>
    <n v="0"/>
    <n v="0"/>
    <n v="302.7"/>
    <n v="0"/>
    <n v="302.7"/>
    <m/>
    <n v="0"/>
    <m/>
    <s v="DEPART"/>
  </r>
  <r>
    <x v="1"/>
    <s v="15:15:05"/>
    <s v="79883/24"/>
    <s v="95385W6"/>
    <s v="-"/>
    <n v="23299"/>
    <s v="NORD SUD DE TRANSPORT"/>
    <x v="0"/>
    <s v="Gr1"/>
    <s v="GRAVETTE G1"/>
    <n v="36.619999999999997"/>
    <n v="25"/>
    <n v="1.4647999999999999"/>
    <n v="46"/>
    <s v=""/>
    <m/>
    <n v="1684.52"/>
    <n v="0"/>
    <n v="0"/>
    <n v="1684.52"/>
    <n v="1684.52"/>
    <n v="0"/>
    <n v="0"/>
    <n v="0"/>
    <m/>
    <s v="DEPART"/>
  </r>
  <r>
    <x v="1"/>
    <s v="15:26:10"/>
    <s v="79884/24"/>
    <s v="74602B40"/>
    <s v="-"/>
    <n v="2888"/>
    <s v="TRANS SOTA"/>
    <x v="0"/>
    <s v="Gr1"/>
    <s v="GRAVETTE G1"/>
    <n v="37.9"/>
    <n v="25"/>
    <n v="1.516"/>
    <s v=""/>
    <n v="68"/>
    <m/>
    <n v="1700"/>
    <n v="0"/>
    <n v="0"/>
    <n v="1700"/>
    <n v="1700"/>
    <n v="0"/>
    <m/>
    <n v="0"/>
    <m/>
    <s v="DEPART"/>
  </r>
  <r>
    <x v="1"/>
    <s v="15:34:48"/>
    <s v="79885/24"/>
    <s v="62867B40"/>
    <s v="-"/>
    <n v="3353"/>
    <s v="TRANS SOTA"/>
    <x v="0"/>
    <s v="Gr1"/>
    <s v="GRAVETTE G1"/>
    <n v="38.04"/>
    <n v="25"/>
    <n v="1.5216000000000001"/>
    <s v=""/>
    <n v="68"/>
    <m/>
    <n v="1700"/>
    <n v="0"/>
    <n v="0"/>
    <n v="1700"/>
    <n v="1700"/>
    <n v="0"/>
    <m/>
    <n v="0"/>
    <m/>
    <s v="DEPART"/>
  </r>
  <r>
    <x v="1"/>
    <s v="15:42:21"/>
    <s v="79886/24"/>
    <s v="70651B40"/>
    <s v="-"/>
    <n v="3191"/>
    <s v="TRANS SOTA"/>
    <x v="0"/>
    <s v="Sable"/>
    <s v="SABLE CONCASSAGE"/>
    <n v="43.66"/>
    <n v="25"/>
    <n v="1.7464"/>
    <s v=""/>
    <n v="68"/>
    <m/>
    <n v="1700"/>
    <n v="0"/>
    <n v="0"/>
    <n v="1700"/>
    <n v="1700"/>
    <n v="0"/>
    <m/>
    <n v="0"/>
    <m/>
    <s v="DEPART"/>
  </r>
  <r>
    <x v="1"/>
    <s v="15:56:11"/>
    <s v="79887/24"/>
    <s v="25695B40"/>
    <s v="-"/>
    <n v="21"/>
    <s v="BIKOMKAV"/>
    <x v="0"/>
    <s v="Sable"/>
    <s v="SABLE CONCASSAGE"/>
    <n v="43.34"/>
    <n v="25"/>
    <n v="1.7336"/>
    <s v=""/>
    <n v="70"/>
    <m/>
    <n v="1750"/>
    <n v="0"/>
    <n v="0"/>
    <n v="1750"/>
    <n v="1750"/>
    <n v="0"/>
    <m/>
    <n v="0"/>
    <m/>
    <s v="DEPART"/>
  </r>
  <r>
    <x v="1"/>
    <s v="15:57:59"/>
    <s v="79888/24"/>
    <s v="53432A40"/>
    <s v="-"/>
    <n v="523"/>
    <s v="BRICOLAGE CHAHID"/>
    <x v="0"/>
    <s v="Gr1"/>
    <s v="GRAVETTE G1"/>
    <n v="14.06"/>
    <n v="10"/>
    <n v="1.4060000000000001"/>
    <s v=""/>
    <n v="70"/>
    <m/>
    <n v="700"/>
    <n v="0"/>
    <n v="0"/>
    <n v="700"/>
    <n v="0"/>
    <n v="700"/>
    <m/>
    <n v="0"/>
    <m/>
    <s v="DEPART"/>
  </r>
  <r>
    <x v="1"/>
    <s v="16:05:29"/>
    <s v="79889/24"/>
    <s v="29630B40"/>
    <s v="-"/>
    <n v="114"/>
    <s v="BIKOMKAV"/>
    <x v="0"/>
    <s v="Gr1"/>
    <s v="GRAVETTE G1"/>
    <n v="38.68"/>
    <n v="25"/>
    <n v="1.5471999999999999"/>
    <s v=""/>
    <n v="70"/>
    <m/>
    <n v="1750"/>
    <n v="0"/>
    <n v="0"/>
    <n v="1750"/>
    <n v="1750"/>
    <n v="0"/>
    <m/>
    <n v="0"/>
    <m/>
    <s v="DEPART"/>
  </r>
  <r>
    <x v="1"/>
    <s v="16:15:10"/>
    <s v="79890/24"/>
    <s v="27649H6"/>
    <s v="-"/>
    <n v="42240"/>
    <s v="NORD SUD DE TRANSPORT"/>
    <x v="0"/>
    <s v="Gr2"/>
    <s v="GRAVETTE G2"/>
    <n v="35.14"/>
    <n v="25"/>
    <n v="1.4056"/>
    <n v="48"/>
    <s v=""/>
    <m/>
    <n v="1686.72"/>
    <n v="0"/>
    <n v="0"/>
    <n v="1686.72"/>
    <n v="1686.72"/>
    <n v="0"/>
    <m/>
    <n v="0"/>
    <m/>
    <s v="DEPART"/>
  </r>
  <r>
    <x v="1"/>
    <s v="16:18:19"/>
    <s v="79891/24"/>
    <s v="13487A40"/>
    <s v="-"/>
    <s v="EN ESPECE"/>
    <s v="CLIENTS AU COMPTANT"/>
    <x v="0"/>
    <s v="Sable"/>
    <s v="SABLE CONCASSAGE"/>
    <n v="9.2200000000000006"/>
    <n v="6"/>
    <n v="1.5366666666666668"/>
    <n v="45"/>
    <s v=""/>
    <m/>
    <n v="414.90000000000003"/>
    <n v="0"/>
    <n v="0"/>
    <n v="414.90000000000003"/>
    <n v="0"/>
    <n v="414.90000000000003"/>
    <m/>
    <n v="0"/>
    <m/>
    <s v="DEPART"/>
  </r>
  <r>
    <x v="1"/>
    <s v="16:40:30"/>
    <s v="79892/24"/>
    <s v="11430A25"/>
    <s v="-"/>
    <s v="EN ESPECE"/>
    <s v="CLIENTS AU COMPTANT"/>
    <x v="2"/>
    <s v="Stérile"/>
    <s v="STERIL"/>
    <n v="38.18"/>
    <n v="23"/>
    <n v="1.66"/>
    <n v="15"/>
    <s v=""/>
    <m/>
    <n v="572.70000000000005"/>
    <n v="0"/>
    <n v="0"/>
    <n v="572.70000000000005"/>
    <n v="0"/>
    <n v="572.70000000000005"/>
    <m/>
    <n v="0"/>
    <m/>
    <s v="DEPART"/>
  </r>
  <r>
    <x v="1"/>
    <s v="16:51:10"/>
    <s v="79893/24"/>
    <s v="47000A44"/>
    <s v="-"/>
    <s v="EN ESPECE"/>
    <s v="CLIENTS AU COMPTANT"/>
    <x v="2"/>
    <s v="Stérile"/>
    <s v="STERIL"/>
    <n v="36.32"/>
    <n v="22"/>
    <n v="1.6509090909090909"/>
    <n v="15"/>
    <s v=""/>
    <m/>
    <n v="544.79999999999995"/>
    <n v="0"/>
    <n v="0"/>
    <n v="544.79999999999995"/>
    <n v="0"/>
    <n v="544.79999999999995"/>
    <m/>
    <n v="0"/>
    <m/>
    <s v="DEPART"/>
  </r>
  <r>
    <x v="1"/>
    <s v="16:59:15"/>
    <s v="79894/24"/>
    <s v="13487A40"/>
    <s v="-"/>
    <s v="EN ESPECE"/>
    <s v="CLIENTS AU COMPTANT"/>
    <x v="0"/>
    <s v="Gr1"/>
    <s v="GRAVETTE G1"/>
    <n v="7.96"/>
    <n v="5"/>
    <n v="1.5920000000000001"/>
    <n v="46"/>
    <s v=""/>
    <m/>
    <n v="366.16"/>
    <n v="0"/>
    <n v="0"/>
    <n v="366.16"/>
    <n v="0"/>
    <n v="366.16"/>
    <m/>
    <n v="0"/>
    <m/>
    <s v="DEPART"/>
  </r>
  <r>
    <x v="1"/>
    <s v="17:12:32"/>
    <s v="79895/24"/>
    <s v="74954W6"/>
    <s v="-"/>
    <n v="166"/>
    <s v="NORD SUD DE TRANSPORT"/>
    <x v="0"/>
    <s v="Gr2"/>
    <s v="GRAVETTE G2"/>
    <n v="35.74"/>
    <n v="25"/>
    <n v="1.4296"/>
    <n v="48"/>
    <s v=""/>
    <m/>
    <n v="1715.52"/>
    <n v="0"/>
    <n v="0"/>
    <n v="1715.52"/>
    <n v="1715.52"/>
    <n v="0"/>
    <m/>
    <n v="0"/>
    <m/>
    <s v="DEPART"/>
  </r>
  <r>
    <x v="2"/>
    <s v="06:30:51"/>
    <s v="79896/24"/>
    <s v="29630B40"/>
    <s v="-"/>
    <n v="92318"/>
    <s v="TRANS MANSOURI"/>
    <x v="0"/>
    <s v="Gr1"/>
    <s v="GRAVETTE G1"/>
    <n v="37.94"/>
    <n v="25"/>
    <n v="1.5175999999999998"/>
    <s v=""/>
    <n v="68"/>
    <m/>
    <n v="1700"/>
    <n v="0"/>
    <n v="0"/>
    <n v="1700"/>
    <n v="1275"/>
    <n v="425"/>
    <m/>
    <n v="0"/>
    <m/>
    <s v="DEPART"/>
  </r>
  <r>
    <x v="2"/>
    <s v="06:37:06"/>
    <s v="79897/24"/>
    <s v="12611B40"/>
    <s v="-"/>
    <n v="2487"/>
    <s v="TRANS SERVICE BETON"/>
    <x v="0"/>
    <s v="Sable"/>
    <s v="SABLE CONCASSAGE"/>
    <n v="41.98"/>
    <n v="25"/>
    <n v="1.6791999999999998"/>
    <n v="43"/>
    <s v=""/>
    <m/>
    <n v="1805.1399999999999"/>
    <n v="0"/>
    <n v="0"/>
    <n v="1805.1399999999999"/>
    <n v="1805.1399999999999"/>
    <n v="0"/>
    <m/>
    <n v="0"/>
    <m/>
    <s v="DEPART"/>
  </r>
  <r>
    <x v="2"/>
    <s v="06:44:10"/>
    <s v="79898/24"/>
    <s v="2681D40"/>
    <s v="-"/>
    <s v="**"/>
    <s v="MIGHTY MACHINERY"/>
    <x v="0"/>
    <s v="Sable"/>
    <s v="SABLE CONCASSAGE"/>
    <n v="39.619999999999997"/>
    <n v="25"/>
    <n v="1.5848"/>
    <n v="48"/>
    <s v=""/>
    <m/>
    <n v="1901.7599999999998"/>
    <n v="0"/>
    <n v="0"/>
    <n v="1901.7599999999998"/>
    <n v="1901.7599999999998"/>
    <n v="0"/>
    <m/>
    <n v="0"/>
    <m/>
    <s v="DEPART"/>
  </r>
  <r>
    <x v="2"/>
    <s v="06:59:28"/>
    <s v="79899/24"/>
    <s v="90516A40"/>
    <s v="-"/>
    <m/>
    <s v="CIMAT"/>
    <x v="0"/>
    <s v="Sable"/>
    <s v="SABLE CONCASSAGE"/>
    <n v="43.24"/>
    <n v="25"/>
    <n v="1.7296"/>
    <n v="88"/>
    <s v=""/>
    <m/>
    <n v="3805.1200000000003"/>
    <n v="43"/>
    <n v="1859.3200000000002"/>
    <n v="1945.8000000000002"/>
    <n v="1945.8000000000002"/>
    <n v="0"/>
    <n v="1729.6000000000001"/>
    <n v="0"/>
    <s v="VILLA MARIN TRANS"/>
    <s v="CAB TANGER 2"/>
  </r>
  <r>
    <x v="2"/>
    <s v="07:03:24"/>
    <s v="79900/24"/>
    <s v="62867B40"/>
    <s v="-"/>
    <n v="3354"/>
    <s v="TRANS SOTA"/>
    <x v="2"/>
    <s v="Stérile"/>
    <s v="STERIL"/>
    <n v="40.28"/>
    <n v="25"/>
    <n v="1.6112"/>
    <s v=""/>
    <n v="25"/>
    <m/>
    <n v="625"/>
    <n v="0"/>
    <n v="0"/>
    <n v="625"/>
    <n v="625"/>
    <n v="0"/>
    <m/>
    <n v="129.72000000000003"/>
    <m/>
    <s v="DEPART"/>
  </r>
  <r>
    <x v="2"/>
    <s v="07:07:47"/>
    <s v="79901/24"/>
    <s v="73187B40"/>
    <s v="-"/>
    <m/>
    <s v="CIMAT"/>
    <x v="0"/>
    <s v="Sable"/>
    <s v="SABLE CONCASSAGE"/>
    <n v="44.08"/>
    <n v="25"/>
    <n v="1.7631999999999999"/>
    <n v="83"/>
    <s v=""/>
    <m/>
    <n v="3658.64"/>
    <n v="38"/>
    <n v="1675.04"/>
    <n v="1983.6"/>
    <n v="1983.6"/>
    <n v="0"/>
    <n v="1586.8799999999999"/>
    <n v="0"/>
    <s v="VILLA MARIN TRANS"/>
    <s v="CAB TANGER 1"/>
  </r>
  <r>
    <x v="2"/>
    <s v="07:10:41"/>
    <s v="79902/24"/>
    <s v="10812D40"/>
    <s v="-"/>
    <n v="688"/>
    <s v="CA TRANS"/>
    <x v="1"/>
    <s v="Tv060"/>
    <s v="TOUT-VENANT 0/60"/>
    <n v="41.3"/>
    <n v="25"/>
    <n v="1.6519999999999999"/>
    <s v=""/>
    <n v="52"/>
    <m/>
    <n v="1300"/>
    <n v="0"/>
    <n v="0"/>
    <n v="1300"/>
    <n v="1300"/>
    <n v="0"/>
    <m/>
    <n v="88.160000000000082"/>
    <m/>
    <s v="DEPART"/>
  </r>
  <r>
    <x v="2"/>
    <s v="07:18:34"/>
    <s v="79903/24"/>
    <s v="6908D40"/>
    <s v="-"/>
    <n v="689"/>
    <s v="CA TRANS"/>
    <x v="0"/>
    <s v="Gr1"/>
    <s v="GRAVETTE G1"/>
    <n v="35.96"/>
    <n v="25"/>
    <n v="1.4384000000000001"/>
    <s v=""/>
    <n v="72"/>
    <m/>
    <n v="1800"/>
    <n v="0"/>
    <n v="0"/>
    <n v="1800"/>
    <n v="1800"/>
    <n v="0"/>
    <m/>
    <n v="0"/>
    <m/>
    <s v="DEPART"/>
  </r>
  <r>
    <x v="2"/>
    <s v="07:20:26"/>
    <s v="79904/24"/>
    <s v="74602B40"/>
    <s v="-"/>
    <n v="2893"/>
    <s v="TRANS SOTA"/>
    <x v="2"/>
    <s v="Stérile"/>
    <s v="STERIL"/>
    <n v="43.68"/>
    <n v="25"/>
    <n v="1.7472000000000001"/>
    <s v=""/>
    <n v="25"/>
    <m/>
    <n v="625"/>
    <n v="0"/>
    <n v="0"/>
    <n v="625"/>
    <n v="625"/>
    <n v="0"/>
    <m/>
    <n v="0"/>
    <m/>
    <s v="DEPART"/>
  </r>
  <r>
    <x v="2"/>
    <s v="07:26:58"/>
    <s v="79905/24"/>
    <s v="29377B40"/>
    <s v="-"/>
    <n v="3204"/>
    <s v="LAMLIH TRANS"/>
    <x v="0"/>
    <s v="Sable"/>
    <s v="SABLE CONCASSAGE"/>
    <n v="40.04"/>
    <n v="25"/>
    <n v="1.6015999999999999"/>
    <s v=""/>
    <n v="68"/>
    <m/>
    <n v="1700"/>
    <n v="0"/>
    <n v="0"/>
    <n v="1700"/>
    <n v="0"/>
    <n v="1700"/>
    <m/>
    <n v="0"/>
    <m/>
    <s v="DEPART"/>
  </r>
  <r>
    <x v="2"/>
    <s v="07:29:40"/>
    <s v="79906/24"/>
    <s v="11430A25"/>
    <s v="-"/>
    <s v="EN ESPECE"/>
    <s v="CLIENTS AU COMPTANT"/>
    <x v="2"/>
    <s v="Stérile"/>
    <s v="STERIL"/>
    <n v="39.380000000000003"/>
    <n v="25"/>
    <n v="1.5752000000000002"/>
    <n v="15"/>
    <s v=""/>
    <m/>
    <n v="590.70000000000005"/>
    <n v="0"/>
    <n v="0"/>
    <n v="590.70000000000005"/>
    <n v="0"/>
    <n v="590.70000000000005"/>
    <m/>
    <n v="0"/>
    <m/>
    <s v="DEPART"/>
  </r>
  <r>
    <x v="2"/>
    <s v="07:32:38"/>
    <s v="79907/24"/>
    <s v="51140H1"/>
    <s v="-"/>
    <n v="2488"/>
    <s v="TRANS SERVICE BETON"/>
    <x v="0"/>
    <s v="Gr1"/>
    <s v="GRAVETTE G1"/>
    <n v="37.700000000000003"/>
    <n v="25"/>
    <n v="1.508"/>
    <n v="46"/>
    <s v=""/>
    <m/>
    <n v="1734.2"/>
    <n v="0"/>
    <n v="0"/>
    <n v="1734.2"/>
    <n v="1734.2"/>
    <n v="0"/>
    <m/>
    <n v="0"/>
    <m/>
    <s v="DEPART"/>
  </r>
  <r>
    <x v="2"/>
    <s v="07:40:33"/>
    <s v="79908/24"/>
    <s v="29376B40"/>
    <s v="-"/>
    <n v="3205"/>
    <s v="LAMLIH TRANS"/>
    <x v="0"/>
    <s v="Sable"/>
    <s v="SABLE CONCASSAGE"/>
    <n v="40.24"/>
    <n v="25"/>
    <n v="1.6096000000000001"/>
    <s v=""/>
    <n v="68"/>
    <m/>
    <n v="1700"/>
    <n v="0"/>
    <n v="0"/>
    <n v="1700"/>
    <n v="0"/>
    <n v="1700"/>
    <m/>
    <n v="0"/>
    <m/>
    <s v="DEPART"/>
  </r>
  <r>
    <x v="2"/>
    <s v="07:45:20"/>
    <s v="79909/24"/>
    <s v="5772D40"/>
    <s v="-"/>
    <n v="3329"/>
    <s v="TRANS SOTA"/>
    <x v="2"/>
    <s v="Stérile"/>
    <s v="STERIL"/>
    <n v="44.66"/>
    <n v="25"/>
    <n v="1.7863999999999998"/>
    <s v=""/>
    <n v="25"/>
    <m/>
    <n v="625"/>
    <n v="0"/>
    <n v="0"/>
    <n v="625"/>
    <n v="625"/>
    <n v="0"/>
    <m/>
    <n v="0"/>
    <m/>
    <s v="DEPART"/>
  </r>
  <r>
    <x v="2"/>
    <s v="07:47:02"/>
    <s v="79910/24"/>
    <s v="84967D6"/>
    <s v="-"/>
    <n v="20915"/>
    <s v="NORD SUD DE TRANSPORT"/>
    <x v="0"/>
    <s v="Gr2"/>
    <s v="GRAVETTE G2"/>
    <n v="34.86"/>
    <n v="25"/>
    <n v="1.3944000000000001"/>
    <n v="48"/>
    <s v=""/>
    <m/>
    <n v="1673.28"/>
    <n v="0"/>
    <n v="0"/>
    <n v="1673.28"/>
    <n v="1673.28"/>
    <n v="0"/>
    <m/>
    <n v="0"/>
    <m/>
    <s v="DEPART"/>
  </r>
  <r>
    <x v="2"/>
    <s v="07:57:16"/>
    <s v="79911/24"/>
    <s v="53561B40"/>
    <s v="-"/>
    <m/>
    <s v="CIMAT"/>
    <x v="0"/>
    <s v="Gr1"/>
    <s v="GRAVETTE G1"/>
    <n v="41.22"/>
    <n v="28"/>
    <n v="1.4721428571428572"/>
    <n v="85"/>
    <s v=" "/>
    <m/>
    <n v="3503.7"/>
    <n v="38"/>
    <n v="1566.36"/>
    <n v="1937.34"/>
    <n v="1937.34"/>
    <n v="0"/>
    <n v="1483.92"/>
    <n v="0"/>
    <s v="VILLA MARIN TRANS"/>
    <s v="CAB TANGER 1"/>
  </r>
  <r>
    <x v="2"/>
    <s v="08:09:45"/>
    <s v="79912/24"/>
    <s v="47000A44"/>
    <s v="-"/>
    <s v="EN ESPECE"/>
    <s v="CLIENTS AU COMPTANT"/>
    <x v="2"/>
    <s v="Stérile"/>
    <s v="STERIL"/>
    <n v="37.619999999999997"/>
    <n v="25"/>
    <n v="1.5047999999999999"/>
    <n v="15"/>
    <s v=""/>
    <m/>
    <n v="564.29999999999995"/>
    <n v="0"/>
    <n v="0"/>
    <n v="564.29999999999995"/>
    <n v="0"/>
    <n v="564.29999999999995"/>
    <m/>
    <n v="82.439999999999827"/>
    <m/>
    <s v="DEPART"/>
  </r>
  <r>
    <x v="2"/>
    <s v="08:13:18"/>
    <s v="79913/24"/>
    <s v="25695B40"/>
    <s v="-"/>
    <n v="22"/>
    <s v="BIKOMKAV"/>
    <x v="0"/>
    <s v="Gr2"/>
    <s v="GRAVETTE G2"/>
    <n v="38.700000000000003"/>
    <n v="25"/>
    <n v="1.548"/>
    <s v=""/>
    <n v="72"/>
    <m/>
    <n v="1800"/>
    <n v="0"/>
    <n v="0"/>
    <n v="1800"/>
    <n v="1800"/>
    <n v="0"/>
    <m/>
    <n v="0"/>
    <m/>
    <s v="DEPART"/>
  </r>
  <r>
    <x v="2"/>
    <s v="08:29:45"/>
    <s v="79914/24"/>
    <s v="30187B40"/>
    <s v="-"/>
    <n v="3282"/>
    <s v="TRANS SOTA"/>
    <x v="2"/>
    <s v="Stérile"/>
    <s v="STERIL"/>
    <n v="41.62"/>
    <n v="25"/>
    <n v="1.6647999999999998"/>
    <s v=""/>
    <n v="25"/>
    <m/>
    <n v="625"/>
    <n v="0"/>
    <n v="0"/>
    <n v="625"/>
    <n v="625"/>
    <n v="0"/>
    <m/>
    <n v="0"/>
    <m/>
    <s v="DEPART"/>
  </r>
  <r>
    <x v="2"/>
    <s v="08:40:24"/>
    <s v="79915/24"/>
    <s v="70651B40"/>
    <s v="-"/>
    <n v="3192"/>
    <s v="TRANS SOTA"/>
    <x v="2"/>
    <s v="Stérile"/>
    <s v="STERIL"/>
    <n v="39.700000000000003"/>
    <n v="25"/>
    <n v="1.5880000000000001"/>
    <s v=""/>
    <n v="25"/>
    <m/>
    <n v="625"/>
    <n v="0"/>
    <n v="0"/>
    <n v="625"/>
    <n v="625"/>
    <n v="0"/>
    <m/>
    <n v="0"/>
    <m/>
    <s v="DEPART"/>
  </r>
  <r>
    <x v="2"/>
    <s v="10:10:51"/>
    <s v="79916/24"/>
    <s v="13487A40"/>
    <s v="-"/>
    <s v="EN ESPECE"/>
    <s v="CLIENTS AU COMPTANT"/>
    <x v="0"/>
    <s v="Sable"/>
    <s v="SABLE CONCASSAGE"/>
    <n v="9.44"/>
    <n v="6"/>
    <n v="1.5733333333333333"/>
    <n v="45"/>
    <s v=""/>
    <m/>
    <n v="424.79999999999995"/>
    <n v="0"/>
    <n v="0"/>
    <n v="424.79999999999995"/>
    <n v="0"/>
    <n v="424.79999999999995"/>
    <m/>
    <n v="0"/>
    <m/>
    <s v="DEPART"/>
  </r>
  <r>
    <x v="2"/>
    <s v="10:14:57"/>
    <s v="79917/24"/>
    <s v="73187B40"/>
    <s v="-"/>
    <m/>
    <s v="CIMAT"/>
    <x v="0"/>
    <s v="Gr1"/>
    <s v="GRAVETTE G1"/>
    <n v="41.28"/>
    <n v="28"/>
    <n v="1.4742857142857144"/>
    <n v="90"/>
    <s v=""/>
    <m/>
    <n v="3715.2000000000003"/>
    <n v="43"/>
    <n v="1775.04"/>
    <n v="1940.1600000000003"/>
    <n v="1940.1600000000003"/>
    <n v="0"/>
    <n v="1651.2"/>
    <n v="0"/>
    <s v="VILLA MARIN TRANS"/>
    <s v="CAB TANGER 2"/>
  </r>
  <r>
    <x v="2"/>
    <s v="10:25:24"/>
    <s v="79918/24"/>
    <s v="2681D40"/>
    <s v="-"/>
    <s v="**"/>
    <s v="MIGHTY MACHINERY"/>
    <x v="0"/>
    <s v="Sable"/>
    <s v="SABLE CONCASSAGE"/>
    <n v="40.22"/>
    <n v="25"/>
    <n v="1.6088"/>
    <n v="48"/>
    <s v=""/>
    <m/>
    <n v="1930.56"/>
    <n v="0"/>
    <n v="0"/>
    <n v="1930.56"/>
    <n v="1930.56"/>
    <n v="0"/>
    <m/>
    <n v="123.83999999999992"/>
    <m/>
    <s v="DEPART"/>
  </r>
  <r>
    <x v="2"/>
    <s v="10:50:18"/>
    <s v="79919/24"/>
    <s v="90516A40"/>
    <s v="-"/>
    <m/>
    <s v="CIMAT"/>
    <x v="0"/>
    <s v="Gr2"/>
    <s v="GRAVETTE G2"/>
    <n v="41.7"/>
    <n v="28"/>
    <n v="1.4892857142857143"/>
    <n v="92"/>
    <s v=""/>
    <m/>
    <n v="3836.4"/>
    <n v="43"/>
    <n v="1793.1000000000001"/>
    <n v="2043.3"/>
    <n v="2043.3"/>
    <n v="0"/>
    <n v="1668"/>
    <n v="0"/>
    <s v="VILLA MARIN TRANS"/>
    <s v="CAB TANGER 2"/>
  </r>
  <r>
    <x v="2"/>
    <s v="11:03:55"/>
    <s v="79920/24"/>
    <s v="11430A25"/>
    <s v="-"/>
    <s v="EN ESPECE"/>
    <s v="CLIENTS AU COMPTANT"/>
    <x v="2"/>
    <s v="Stérile"/>
    <s v="STERIL"/>
    <n v="37.64"/>
    <n v="25"/>
    <n v="1.5056"/>
    <n v="15"/>
    <s v=""/>
    <m/>
    <n v="564.6"/>
    <n v="0"/>
    <n v="0"/>
    <n v="564.6"/>
    <n v="0"/>
    <n v="564.6"/>
    <m/>
    <n v="125.10000000000014"/>
    <m/>
    <s v="DEPART"/>
  </r>
  <r>
    <x v="2"/>
    <s v="11:11:20"/>
    <s v="79921/24"/>
    <s v="67809A40"/>
    <s v="-"/>
    <n v="472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0"/>
    <m/>
    <s v="DEPART"/>
  </r>
  <r>
    <x v="2"/>
    <s v="11:19:04"/>
    <s v="79922/24"/>
    <s v="53561B40"/>
    <s v="-"/>
    <m/>
    <s v="CIMAT"/>
    <x v="0"/>
    <s v="Sable"/>
    <s v="SABLE CONCASSAGE"/>
    <n v="42.28"/>
    <n v="25"/>
    <n v="1.6912"/>
    <n v="88"/>
    <s v=""/>
    <m/>
    <n v="3720.6400000000003"/>
    <n v="43"/>
    <n v="1818.04"/>
    <n v="1902.6000000000004"/>
    <n v="1902.6000000000004"/>
    <n v="0"/>
    <n v="1691.2"/>
    <n v="0"/>
    <s v="VILLA MARIN TRANS"/>
    <s v="CAB TANGER 2"/>
  </r>
  <r>
    <x v="2"/>
    <s v="11:21:19"/>
    <s v="79923/24"/>
    <s v="9837A60"/>
    <s v="SOLO"/>
    <s v="EN ESPECE"/>
    <s v="CLIENTS AU COMPTANT"/>
    <x v="0"/>
    <s v="Sable"/>
    <s v="SABLE CONCASSAGE"/>
    <n v="12.48"/>
    <n v="7"/>
    <n v="1.7828571428571429"/>
    <n v="45"/>
    <s v=""/>
    <n v="15"/>
    <n v="546.6"/>
    <n v="0"/>
    <n v="0"/>
    <n v="546.6"/>
    <n v="0"/>
    <n v="546.6"/>
    <m/>
    <n v="126.83999999999992"/>
    <m/>
    <s v="DEPART"/>
  </r>
  <r>
    <x v="2"/>
    <s v="11:29:26"/>
    <s v="79924/24"/>
    <s v="13487A40"/>
    <s v="-"/>
    <s v="EN ESPECE"/>
    <s v="CLIENTS AU COMPTANT"/>
    <x v="0"/>
    <s v="Gr1"/>
    <s v="GRAVETTE G1"/>
    <n v="7.56"/>
    <n v="5"/>
    <n v="1.512"/>
    <n v="46"/>
    <s v=""/>
    <m/>
    <n v="347.76"/>
    <n v="0"/>
    <n v="0"/>
    <n v="347.76"/>
    <n v="0"/>
    <n v="347.76"/>
    <m/>
    <n v="0"/>
    <m/>
    <s v="DEPART"/>
  </r>
  <r>
    <x v="2"/>
    <s v="11:37:54"/>
    <s v="79925/24"/>
    <s v="6908D40"/>
    <s v="-"/>
    <n v="690"/>
    <s v="CA TRANS"/>
    <x v="1"/>
    <s v="Tv060"/>
    <s v="TOUT-VENANT 0/60"/>
    <n v="38.200000000000003"/>
    <n v="25"/>
    <n v="1.528"/>
    <s v=""/>
    <n v="52"/>
    <m/>
    <n v="1300"/>
    <n v="0"/>
    <n v="0"/>
    <n v="1300"/>
    <n v="1300"/>
    <n v="0"/>
    <m/>
    <n v="0"/>
    <m/>
    <s v="DEPART"/>
  </r>
  <r>
    <x v="2"/>
    <s v="11:40:18"/>
    <s v="79926/24"/>
    <s v="29377B40"/>
    <s v="-"/>
    <n v="3206"/>
    <s v="LAMLIH TRANS"/>
    <x v="0"/>
    <s v="Gr1"/>
    <s v="GRAVETTE G1"/>
    <n v="37.700000000000003"/>
    <n v="25"/>
    <n v="1.508"/>
    <s v=""/>
    <n v="68"/>
    <m/>
    <n v="1700"/>
    <n v="0"/>
    <n v="0"/>
    <n v="1700"/>
    <n v="0"/>
    <n v="1700"/>
    <m/>
    <n v="0"/>
    <m/>
    <s v="DEPART"/>
  </r>
  <r>
    <x v="2"/>
    <s v="11:46:04"/>
    <s v="79927/24"/>
    <s v="21425B40"/>
    <s v="-"/>
    <n v="3207"/>
    <s v="LAMLIH TRANS"/>
    <x v="0"/>
    <s v="Gr1"/>
    <s v="GRAVETTE G1"/>
    <n v="37.68"/>
    <n v="25"/>
    <n v="1.5072000000000001"/>
    <s v=""/>
    <n v="68"/>
    <m/>
    <n v="1700"/>
    <n v="0"/>
    <n v="0"/>
    <n v="1700"/>
    <n v="0"/>
    <n v="1700"/>
    <m/>
    <n v="0"/>
    <m/>
    <s v="DEPART"/>
  </r>
  <r>
    <x v="2"/>
    <s v="11:49:59"/>
    <s v="79928/24"/>
    <s v="47000A44"/>
    <s v="-"/>
    <s v="EN ESPECE"/>
    <s v="CLIENTS AU COMPTANT"/>
    <x v="2"/>
    <s v="Stérile"/>
    <s v="STERIL"/>
    <n v="36.659999999999997"/>
    <n v="25"/>
    <n v="1.4663999999999999"/>
    <n v="15"/>
    <s v=""/>
    <m/>
    <n v="549.9"/>
    <n v="0"/>
    <n v="0"/>
    <n v="549.9"/>
    <n v="0"/>
    <n v="549.9"/>
    <m/>
    <n v="0"/>
    <m/>
    <s v="DEPART"/>
  </r>
  <r>
    <x v="2"/>
    <s v="11:55:23"/>
    <s v="79929/24"/>
    <s v="21427B40"/>
    <s v="-"/>
    <n v="3208"/>
    <s v="LAMLIH TRANS"/>
    <x v="0"/>
    <s v="Sable"/>
    <s v="SABLE CONCASSAGE"/>
    <n v="44.24"/>
    <n v="25"/>
    <n v="1.7696000000000001"/>
    <s v=""/>
    <n v="68"/>
    <m/>
    <n v="1700"/>
    <n v="0"/>
    <n v="0"/>
    <n v="1700"/>
    <n v="0"/>
    <n v="1700"/>
    <m/>
    <n v="0"/>
    <m/>
    <s v="DEPART"/>
  </r>
  <r>
    <x v="2"/>
    <s v="12:03:26"/>
    <s v="79930/24"/>
    <s v="10812D40"/>
    <s v="-"/>
    <n v="691"/>
    <s v="CA TRANS"/>
    <x v="1"/>
    <s v="Tv060"/>
    <s v="TOUT-VENANT 0/60"/>
    <n v="38.36"/>
    <n v="25"/>
    <n v="1.5344"/>
    <s v=""/>
    <n v="52"/>
    <m/>
    <n v="1300"/>
    <n v="0"/>
    <n v="0"/>
    <n v="1300"/>
    <n v="1300"/>
    <n v="0"/>
    <m/>
    <n v="0"/>
    <m/>
    <s v="DEPART"/>
  </r>
  <r>
    <x v="2"/>
    <s v="12:05:35"/>
    <s v="79931/24"/>
    <s v="30187B40"/>
    <s v="-"/>
    <n v="3283"/>
    <s v="TRANS SOTA"/>
    <x v="0"/>
    <s v="Gr1"/>
    <s v="GRAVETTE G1"/>
    <n v="37.28"/>
    <n v="25"/>
    <n v="1.4912000000000001"/>
    <s v=""/>
    <n v="68"/>
    <m/>
    <n v="1700"/>
    <n v="0"/>
    <n v="0"/>
    <n v="1700"/>
    <n v="1700"/>
    <n v="0"/>
    <m/>
    <n v="0"/>
    <m/>
    <s v="DEPART"/>
  </r>
  <r>
    <x v="2"/>
    <s v="12:12:41"/>
    <s v="79932/24"/>
    <s v="25695B40"/>
    <s v="-"/>
    <n v="23"/>
    <s v="BIKOMKAV"/>
    <x v="0"/>
    <s v="Gr2"/>
    <s v="GRAVETTE G2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2"/>
    <s v="12:19:40"/>
    <s v="79933/24"/>
    <s v="74602B40"/>
    <s v="-"/>
    <n v="2894"/>
    <s v="TRANS SOTA"/>
    <x v="2"/>
    <s v="Stérile"/>
    <s v="STERIL"/>
    <n v="38.5"/>
    <n v="25"/>
    <n v="1.54"/>
    <s v=""/>
    <n v="25"/>
    <m/>
    <n v="625"/>
    <n v="0"/>
    <n v="0"/>
    <n v="625"/>
    <n v="625"/>
    <n v="0"/>
    <m/>
    <n v="0"/>
    <m/>
    <s v="DEPART"/>
  </r>
  <r>
    <x v="2"/>
    <s v="12:22:42"/>
    <s v="79934/24"/>
    <s v="65387A40"/>
    <s v="-"/>
    <n v="4390"/>
    <s v="BAKKALI TAHIRI FRERES"/>
    <x v="0"/>
    <s v="Gr1"/>
    <s v="GRAVETTE G1"/>
    <n v="25.88"/>
    <n v="18"/>
    <n v="1.4377777777777778"/>
    <s v=""/>
    <n v="72"/>
    <m/>
    <n v="1296"/>
    <n v="0"/>
    <n v="0"/>
    <n v="1296"/>
    <n v="1296"/>
    <n v="0"/>
    <m/>
    <n v="0"/>
    <m/>
    <s v="DEPART"/>
  </r>
  <r>
    <x v="2"/>
    <s v="12:32:04"/>
    <s v="7993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2"/>
    <s v="12:43:10"/>
    <s v="79936/24"/>
    <s v="62867B40"/>
    <s v="-"/>
    <n v="3355"/>
    <s v="TRANS SOTA"/>
    <x v="1"/>
    <s v="Tv"/>
    <s v="TOUT VENANT 0/31.5"/>
    <n v="38.68"/>
    <n v="25"/>
    <n v="1.5471999999999999"/>
    <s v=""/>
    <n v="60"/>
    <m/>
    <n v="1500"/>
    <n v="0"/>
    <n v="0"/>
    <n v="1500"/>
    <n v="1500"/>
    <n v="0"/>
    <m/>
    <n v="0"/>
    <m/>
    <s v="DEPART"/>
  </r>
  <r>
    <x v="2"/>
    <s v="12:54:04"/>
    <s v="79937/24"/>
    <s v="5772D40"/>
    <s v="-"/>
    <n v="3331"/>
    <s v="TRANS SOTA"/>
    <x v="2"/>
    <s v="Stérile"/>
    <s v="STERIL"/>
    <n v="39.24"/>
    <n v="25"/>
    <n v="1.5696000000000001"/>
    <s v=""/>
    <n v="25"/>
    <m/>
    <n v="625"/>
    <n v="0"/>
    <n v="0"/>
    <n v="625"/>
    <n v="625"/>
    <n v="0"/>
    <m/>
    <n v="0"/>
    <m/>
    <s v="DEPART"/>
  </r>
  <r>
    <x v="2"/>
    <s v="13:06:02"/>
    <s v="79938/24"/>
    <s v="70651B40"/>
    <s v="-"/>
    <n v="3193"/>
    <s v="TRANS SOTA"/>
    <x v="2"/>
    <s v="Stérile"/>
    <s v="STERIL"/>
    <n v="40.200000000000003"/>
    <n v="25"/>
    <n v="1.6080000000000001"/>
    <s v=""/>
    <n v="25"/>
    <m/>
    <n v="625"/>
    <n v="0"/>
    <n v="0"/>
    <n v="625"/>
    <n v="625"/>
    <n v="0"/>
    <m/>
    <n v="0"/>
    <m/>
    <s v="DEPART"/>
  </r>
  <r>
    <x v="2"/>
    <s v="13:28:53"/>
    <s v="79939/24"/>
    <s v="92973B40"/>
    <s v="-"/>
    <n v="3330"/>
    <s v="TRANS SOTA"/>
    <x v="2"/>
    <s v="Stérile"/>
    <s v="STERIL"/>
    <n v="40.6"/>
    <n v="25"/>
    <n v="1.6240000000000001"/>
    <s v=""/>
    <n v="25"/>
    <m/>
    <n v="625"/>
    <n v="0"/>
    <n v="0"/>
    <n v="625"/>
    <n v="625"/>
    <n v="0"/>
    <m/>
    <n v="0"/>
    <m/>
    <s v="DEPART"/>
  </r>
  <r>
    <x v="2"/>
    <s v="13:37:33"/>
    <s v="79940/24"/>
    <s v="29630B40"/>
    <s v="-"/>
    <n v="92319"/>
    <s v="TRANS MANSOURI"/>
    <x v="0"/>
    <s v="Gr1"/>
    <s v="GRAVETTE G1"/>
    <n v="38.299999999999997"/>
    <n v="25"/>
    <n v="1.5319999999999998"/>
    <s v=""/>
    <n v="68"/>
    <m/>
    <n v="1700"/>
    <n v="0"/>
    <n v="0"/>
    <n v="1700"/>
    <n v="1275"/>
    <n v="425"/>
    <m/>
    <n v="0"/>
    <m/>
    <s v="DEPART"/>
  </r>
  <r>
    <x v="2"/>
    <s v="14:25:43"/>
    <s v="79941/24"/>
    <s v="11430A25"/>
    <s v="-"/>
    <s v="EN ESPECE"/>
    <s v="CLIENTS AU COMPTANT"/>
    <x v="2"/>
    <s v="Stérile"/>
    <s v="STERIL"/>
    <n v="38.72"/>
    <n v="25"/>
    <n v="1.5488"/>
    <n v="15"/>
    <s v=""/>
    <m/>
    <n v="580.79999999999995"/>
    <n v="0"/>
    <n v="0"/>
    <n v="580.79999999999995"/>
    <n v="0"/>
    <n v="580.79999999999995"/>
    <m/>
    <n v="0"/>
    <m/>
    <s v="DEPART"/>
  </r>
  <r>
    <x v="2"/>
    <s v="15:06:33"/>
    <s v="79942/24"/>
    <s v="74954W6"/>
    <s v="-"/>
    <n v="169"/>
    <s v="NORD SUD DE TRANSPORT"/>
    <x v="2"/>
    <s v="Stérile"/>
    <s v="STERIL"/>
    <n v="35"/>
    <n v="25"/>
    <n v="1.4"/>
    <n v="17"/>
    <s v=""/>
    <m/>
    <n v="595"/>
    <n v="0"/>
    <n v="0"/>
    <n v="595"/>
    <n v="595"/>
    <n v="0"/>
    <n v="0"/>
    <n v="0"/>
    <m/>
    <s v="DEPART"/>
  </r>
  <r>
    <x v="2"/>
    <s v="15:25:13"/>
    <s v="79943/24"/>
    <s v="29377B40"/>
    <s v="-"/>
    <n v="3209"/>
    <s v="LAMLIH TRANS"/>
    <x v="2"/>
    <s v="Stérile"/>
    <s v="STERIL"/>
    <n v="41.48"/>
    <n v="25"/>
    <n v="1.6591999999999998"/>
    <s v=""/>
    <n v="25"/>
    <m/>
    <n v="625"/>
    <n v="0"/>
    <n v="0"/>
    <n v="625"/>
    <n v="0"/>
    <n v="625"/>
    <m/>
    <n v="0"/>
    <m/>
    <s v="DEPART"/>
  </r>
  <r>
    <x v="2"/>
    <s v="15:35:51"/>
    <s v="79944/24"/>
    <s v="47000A44"/>
    <s v="-"/>
    <s v="EN ESPECE"/>
    <s v="CLIENTS AU COMPTANT"/>
    <x v="2"/>
    <s v="Stérile"/>
    <s v="STERIL"/>
    <n v="35.22"/>
    <n v="22"/>
    <n v="1.6009090909090908"/>
    <n v="15"/>
    <s v=""/>
    <m/>
    <n v="528.29999999999995"/>
    <n v="0"/>
    <n v="0"/>
    <n v="528.29999999999995"/>
    <n v="0"/>
    <n v="528.29999999999995"/>
    <m/>
    <n v="0"/>
    <m/>
    <s v="DEPART"/>
  </r>
  <r>
    <x v="2"/>
    <s v="15:46:27"/>
    <s v="79945/24"/>
    <s v="84967D6"/>
    <s v="-"/>
    <n v="20917"/>
    <s v="NORD SUD DE TRANSPORT"/>
    <x v="2"/>
    <s v="Stérile"/>
    <s v="STERIL"/>
    <n v="32.92"/>
    <n v="25"/>
    <n v="1.3168"/>
    <n v="17"/>
    <s v=""/>
    <m/>
    <n v="559.64"/>
    <n v="0"/>
    <n v="0"/>
    <n v="559.64"/>
    <n v="559.64"/>
    <n v="0"/>
    <n v="0"/>
    <n v="0"/>
    <m/>
    <s v="DEPART"/>
  </r>
  <r>
    <x v="2"/>
    <s v="15:53:48"/>
    <s v="79946/24"/>
    <s v="21425B40"/>
    <s v="-"/>
    <n v="3210"/>
    <s v="LAMLIH TRANS"/>
    <x v="2"/>
    <s v="Stérile"/>
    <s v="STERIL"/>
    <n v="42.06"/>
    <n v="25"/>
    <n v="1.6824000000000001"/>
    <s v=""/>
    <n v="25"/>
    <m/>
    <n v="625"/>
    <n v="0"/>
    <n v="0"/>
    <n v="625"/>
    <n v="0"/>
    <n v="625"/>
    <m/>
    <n v="0"/>
    <m/>
    <s v="DEPART"/>
  </r>
  <r>
    <x v="2"/>
    <s v="16:09:14"/>
    <s v="79947/24"/>
    <s v="21427B40"/>
    <s v="-"/>
    <n v="3211"/>
    <s v="LAMLIH TRANS"/>
    <x v="2"/>
    <s v="Stérile"/>
    <s v="STERIL"/>
    <n v="43.16"/>
    <n v="25"/>
    <n v="1.7263999999999999"/>
    <s v=""/>
    <n v="25"/>
    <m/>
    <n v="625"/>
    <n v="0"/>
    <n v="0"/>
    <n v="625"/>
    <n v="0"/>
    <n v="625"/>
    <m/>
    <n v="0"/>
    <m/>
    <s v="DEPART"/>
  </r>
  <r>
    <x v="2"/>
    <s v="16:13:41"/>
    <s v="79948/24"/>
    <s v="74602B40"/>
    <s v="-"/>
    <n v="2895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2"/>
    <s v="16:23:56"/>
    <s v="79949/24"/>
    <s v="2681D40"/>
    <s v="-"/>
    <s v="**"/>
    <s v="MIGHTY MACHINERY"/>
    <x v="0"/>
    <s v="Sable"/>
    <s v="SABLE CONCASSAGE"/>
    <n v="42.52"/>
    <n v="25"/>
    <n v="1.7008000000000001"/>
    <n v="48"/>
    <s v=""/>
    <m/>
    <n v="2040.96"/>
    <n v="0"/>
    <n v="0"/>
    <n v="2040.96"/>
    <n v="2040.96"/>
    <n v="0"/>
    <m/>
    <n v="0"/>
    <m/>
    <s v="DEPART"/>
  </r>
  <r>
    <x v="2"/>
    <s v="16:33:56"/>
    <s v="79950/24"/>
    <s v="29376B40"/>
    <s v="-"/>
    <n v="3212"/>
    <s v="LAMLIH TRANS"/>
    <x v="2"/>
    <s v="Stérile"/>
    <s v="STERIL"/>
    <n v="40.72"/>
    <n v="25"/>
    <n v="1.6288"/>
    <s v=""/>
    <n v="25"/>
    <m/>
    <n v="625"/>
    <n v="0"/>
    <n v="0"/>
    <n v="625"/>
    <n v="0"/>
    <n v="625"/>
    <m/>
    <n v="0"/>
    <m/>
    <s v="DEPART"/>
  </r>
  <r>
    <x v="2"/>
    <s v="16:54:37"/>
    <s v="79951/24"/>
    <s v="6908D40"/>
    <s v="-"/>
    <n v="692"/>
    <s v="CA TRANS"/>
    <x v="1"/>
    <s v="Tv060"/>
    <s v="TOUT-VENANT 0/60"/>
    <n v="40.64"/>
    <n v="25"/>
    <n v="1.6255999999999999"/>
    <s v=""/>
    <n v="52"/>
    <m/>
    <n v="1300"/>
    <n v="0"/>
    <n v="0"/>
    <n v="1300"/>
    <n v="1300"/>
    <n v="0"/>
    <m/>
    <n v="0"/>
    <m/>
    <s v="DEPART"/>
  </r>
  <r>
    <x v="2"/>
    <s v="16:56:13"/>
    <s v="79952/24"/>
    <s v="27650H6"/>
    <s v="-"/>
    <n v="20761"/>
    <s v="NORD SUD DE TRANSPORT"/>
    <x v="2"/>
    <s v="Stérile"/>
    <s v="STERIL"/>
    <n v="33.96"/>
    <n v="25"/>
    <n v="1.3584000000000001"/>
    <n v="17"/>
    <s v=""/>
    <m/>
    <n v="577.32000000000005"/>
    <n v="0"/>
    <n v="0"/>
    <n v="577.32000000000005"/>
    <n v="577.32000000000005"/>
    <n v="0"/>
    <n v="0"/>
    <n v="0"/>
    <m/>
    <s v="DEPART"/>
  </r>
  <r>
    <x v="2"/>
    <s v="16:59:44"/>
    <s v="79953/24"/>
    <s v="10812D40"/>
    <s v="-"/>
    <n v="693"/>
    <s v="CA TRANS"/>
    <x v="1"/>
    <s v="Tv060"/>
    <s v="TOUT-VENANT 0/60"/>
    <n v="41.48"/>
    <n v="25"/>
    <n v="1.6591999999999998"/>
    <s v=""/>
    <n v="52"/>
    <m/>
    <n v="1300"/>
    <n v="0"/>
    <n v="0"/>
    <n v="1300"/>
    <n v="1300"/>
    <n v="0"/>
    <m/>
    <n v="0"/>
    <m/>
    <s v="DEPART"/>
  </r>
  <r>
    <x v="2"/>
    <s v="17:07:17"/>
    <s v="79954/24"/>
    <s v="83384D6"/>
    <s v="-"/>
    <n v="23209"/>
    <s v="NORD SUD DE TRANSPORT"/>
    <x v="2"/>
    <s v="Stérile"/>
    <s v="STERIL"/>
    <n v="34.44"/>
    <n v="25"/>
    <n v="1.3775999999999999"/>
    <n v="17"/>
    <s v=""/>
    <m/>
    <n v="585.48"/>
    <n v="0"/>
    <n v="0"/>
    <n v="585.48"/>
    <n v="585.48"/>
    <n v="0"/>
    <n v="0"/>
    <n v="0"/>
    <m/>
    <s v="DEPART"/>
  </r>
  <r>
    <x v="2"/>
    <s v="17:14:01"/>
    <s v="79955/24"/>
    <s v="25695B40"/>
    <s v="-"/>
    <n v="24"/>
    <s v="BIKOMKAV"/>
    <x v="0"/>
    <s v="Sable"/>
    <s v="SABLE CONCASSAGE"/>
    <n v="43.66"/>
    <n v="25"/>
    <n v="1.7464"/>
    <s v=""/>
    <n v="70"/>
    <m/>
    <n v="1750"/>
    <n v="0"/>
    <n v="0"/>
    <n v="1750"/>
    <n v="1750"/>
    <n v="0"/>
    <m/>
    <n v="0"/>
    <m/>
    <s v="DEPART"/>
  </r>
  <r>
    <x v="2"/>
    <s v="17:21:57"/>
    <s v="79956/24"/>
    <s v="29630B40"/>
    <s v="-"/>
    <n v="58"/>
    <s v="BIKOMKAV"/>
    <x v="0"/>
    <s v="Gr1"/>
    <s v="GRAVETTE G1"/>
    <n v="38.24"/>
    <n v="25"/>
    <n v="1.5296000000000001"/>
    <s v=""/>
    <n v="70"/>
    <m/>
    <n v="1750"/>
    <n v="0"/>
    <n v="0"/>
    <n v="1750"/>
    <n v="1750"/>
    <n v="0"/>
    <m/>
    <n v="0"/>
    <m/>
    <s v="DEPART"/>
  </r>
  <r>
    <x v="2"/>
    <s v="17:30:19"/>
    <s v="79957/24"/>
    <s v="62867B40"/>
    <s v="-"/>
    <n v="3356"/>
    <s v="TRANS SOTA"/>
    <x v="0"/>
    <s v="Gr1"/>
    <s v="GRAVETTE G1"/>
    <n v="38.18"/>
    <n v="25"/>
    <n v="1.5271999999999999"/>
    <s v=""/>
    <n v="68"/>
    <m/>
    <n v="1700"/>
    <n v="0"/>
    <n v="0"/>
    <n v="1700"/>
    <n v="1700"/>
    <n v="0"/>
    <m/>
    <n v="0"/>
    <m/>
    <s v="DEPART"/>
  </r>
  <r>
    <x v="2"/>
    <s v="17:37:15"/>
    <s v="79958/24"/>
    <s v="5772D40"/>
    <s v="-"/>
    <n v="3332"/>
    <s v="TRANS SOTA"/>
    <x v="0"/>
    <s v="Sable"/>
    <s v="SABLE CONCASSAGE"/>
    <n v="44.56"/>
    <n v="25"/>
    <n v="1.7824"/>
    <s v=""/>
    <n v="68"/>
    <m/>
    <n v="1700"/>
    <n v="0"/>
    <n v="0"/>
    <n v="1700"/>
    <n v="1700"/>
    <n v="0"/>
    <m/>
    <n v="0"/>
    <m/>
    <s v="DEPART"/>
  </r>
  <r>
    <x v="2"/>
    <s v="17:45:57"/>
    <s v="79959/24"/>
    <s v="70651B40"/>
    <s v="-"/>
    <n v="3194"/>
    <s v="TRANS SOTA"/>
    <x v="0"/>
    <s v="Gr1"/>
    <s v="GRAVETTE G1"/>
    <n v="37.68"/>
    <n v="25"/>
    <n v="1.5072000000000001"/>
    <s v=""/>
    <n v="68"/>
    <m/>
    <n v="1700"/>
    <n v="0"/>
    <n v="0"/>
    <n v="1700"/>
    <n v="1700"/>
    <n v="0"/>
    <m/>
    <n v="0"/>
    <m/>
    <s v="DEPART"/>
  </r>
  <r>
    <x v="3"/>
    <s v="06:42:46"/>
    <s v="79960/24"/>
    <s v="12611B40"/>
    <s v="-"/>
    <n v="2489"/>
    <s v="TRANS SERVICE BETON"/>
    <x v="0"/>
    <s v="Sable"/>
    <s v="SABLE CONCASSAGE"/>
    <n v="40.32"/>
    <n v="25"/>
    <n v="1.6128"/>
    <n v="43"/>
    <s v=""/>
    <m/>
    <n v="1733.76"/>
    <n v="0"/>
    <n v="0"/>
    <n v="1733.76"/>
    <n v="1733.76"/>
    <n v="0"/>
    <m/>
    <n v="0"/>
    <m/>
    <s v="DEPART"/>
  </r>
  <r>
    <x v="3"/>
    <s v="06:45:28"/>
    <s v="79961/24"/>
    <s v="29630B40"/>
    <s v="-"/>
    <n v="92320"/>
    <s v="TRANS MANSOURI"/>
    <x v="0"/>
    <s v="Gr1"/>
    <s v="GRAVETTE G1"/>
    <n v="38.28"/>
    <n v="25"/>
    <n v="1.5312000000000001"/>
    <s v=""/>
    <n v="68"/>
    <m/>
    <n v="1700"/>
    <n v="0"/>
    <n v="0"/>
    <n v="1700"/>
    <n v="1275"/>
    <n v="425"/>
    <m/>
    <n v="0"/>
    <m/>
    <s v="DEPART"/>
  </r>
  <r>
    <x v="3"/>
    <s v="06:56:03"/>
    <s v="79962/24"/>
    <s v="90516A40"/>
    <s v="-"/>
    <m/>
    <s v="CIMAT"/>
    <x v="0"/>
    <s v="Gr1"/>
    <s v="GRAVETTE G1"/>
    <n v="41.12"/>
    <n v="28"/>
    <n v="1.4685714285714284"/>
    <n v="90"/>
    <s v=""/>
    <m/>
    <n v="3700.7999999999997"/>
    <n v="43"/>
    <n v="1768.1599999999999"/>
    <n v="1932.6399999999999"/>
    <n v="1932.6399999999999"/>
    <n v="0"/>
    <n v="1644.8"/>
    <n v="0"/>
    <s v="VILLA MARIN TRANS"/>
    <s v="CAB TANGER 2"/>
  </r>
  <r>
    <x v="3"/>
    <s v="07:00:59"/>
    <s v="79963/24"/>
    <s v="21425B40"/>
    <s v="-"/>
    <n v="3213"/>
    <s v="LAMLIH TRANS"/>
    <x v="2"/>
    <s v="Stérile"/>
    <s v="STERIL"/>
    <n v="36.119999999999997"/>
    <n v="25"/>
    <n v="1.4447999999999999"/>
    <s v=""/>
    <n v="25"/>
    <m/>
    <n v="625"/>
    <n v="0"/>
    <n v="0"/>
    <n v="625"/>
    <n v="0"/>
    <n v="625"/>
    <m/>
    <n v="123.3599999999999"/>
    <m/>
    <s v="DEPART"/>
  </r>
  <r>
    <x v="3"/>
    <s v="07:05:58"/>
    <s v="79964/24"/>
    <s v="92973B40"/>
    <s v="-"/>
    <n v="3357"/>
    <s v="TRANS SOTA"/>
    <x v="0"/>
    <s v="Gr1"/>
    <s v="GRAVETTE G1"/>
    <n v="37.86"/>
    <n v="25"/>
    <n v="1.5144"/>
    <s v=""/>
    <n v="68"/>
    <m/>
    <n v="1700"/>
    <n v="0"/>
    <n v="0"/>
    <n v="1700"/>
    <n v="1700"/>
    <n v="0"/>
    <m/>
    <n v="0"/>
    <m/>
    <s v="DEPART"/>
  </r>
  <r>
    <x v="3"/>
    <s v="07:09:28"/>
    <s v="79965/24"/>
    <s v="73187B40"/>
    <s v="-"/>
    <m/>
    <s v="CIMAT"/>
    <x v="0"/>
    <s v="Gr1"/>
    <s v="GRAVETTE G1"/>
    <n v="42.46"/>
    <n v="29"/>
    <n v="1.4641379310344829"/>
    <n v="90"/>
    <s v=""/>
    <m/>
    <n v="3821.4"/>
    <n v="43"/>
    <n v="1825.78"/>
    <n v="1995.6200000000001"/>
    <n v="1995.6200000000001"/>
    <n v="0"/>
    <n v="1698.4"/>
    <n v="0"/>
    <s v="VILLA MARIN TRANS"/>
    <s v="CAB TANGER 2"/>
  </r>
  <r>
    <x v="3"/>
    <s v="07:19:42"/>
    <s v="79966/24"/>
    <s v="25695B40"/>
    <s v="-"/>
    <n v="25"/>
    <s v="BIKOMKAV"/>
    <x v="0"/>
    <s v="Sable"/>
    <s v="SABLE CONCASSAGE"/>
    <n v="44.28"/>
    <n v="25"/>
    <n v="1.7712000000000001"/>
    <s v=""/>
    <n v="70"/>
    <m/>
    <n v="1750"/>
    <n v="0"/>
    <n v="0"/>
    <n v="1750"/>
    <n v="1750"/>
    <n v="0"/>
    <m/>
    <n v="127.37999999999988"/>
    <m/>
    <s v="DEPART"/>
  </r>
  <r>
    <x v="3"/>
    <s v="07:32:38"/>
    <s v="79967/24"/>
    <s v="4915A41"/>
    <s v="-"/>
    <n v="75441"/>
    <s v="TRANS MANSOURI"/>
    <x v="0"/>
    <s v="Sable"/>
    <s v="SABLE CONCASSAGE"/>
    <n v="43.72"/>
    <n v="25"/>
    <n v="1.7487999999999999"/>
    <s v=""/>
    <n v="68"/>
    <m/>
    <n v="1700"/>
    <n v="0"/>
    <n v="0"/>
    <n v="1700"/>
    <n v="1275"/>
    <n v="425"/>
    <m/>
    <n v="0"/>
    <m/>
    <s v="DEPART"/>
  </r>
  <r>
    <x v="3"/>
    <s v="07:37:48"/>
    <s v="79968/24"/>
    <s v="62867B40"/>
    <s v="-"/>
    <m/>
    <s v="CIMAT"/>
    <x v="0"/>
    <s v="Gr1"/>
    <s v="GRAVETTE G1"/>
    <n v="42.98"/>
    <n v="29"/>
    <n v="1.4820689655172412"/>
    <n v="85"/>
    <s v=" "/>
    <m/>
    <n v="3653.2999999999997"/>
    <n v="38"/>
    <n v="1633.2399999999998"/>
    <n v="2020.06"/>
    <n v="2020.06"/>
    <n v="0"/>
    <n v="1547.28"/>
    <n v="0"/>
    <s v="TRANS SOTA"/>
    <s v="CAB TANGER 1"/>
  </r>
  <r>
    <x v="3"/>
    <s v="07:50:42"/>
    <s v="79969/24"/>
    <s v="53561B40"/>
    <s v="-"/>
    <n v="491"/>
    <s v="VILLA MARIN TRANS"/>
    <x v="0"/>
    <s v="Gr1"/>
    <s v="GRAVETTE G1"/>
    <n v="37.08"/>
    <n v="25"/>
    <n v="1.4831999999999999"/>
    <s v=""/>
    <n v="71"/>
    <m/>
    <n v="1775"/>
    <n v="0"/>
    <n v="0"/>
    <n v="1775"/>
    <n v="0"/>
    <n v="1775"/>
    <m/>
    <n v="85.959999999999809"/>
    <m/>
    <s v="DEPART"/>
  </r>
  <r>
    <x v="3"/>
    <s v="07:56:49"/>
    <s v="79970/24"/>
    <s v="47000A44"/>
    <s v="-"/>
    <s v="EN ESPECE"/>
    <s v="CLIENTS AU COMPTANT"/>
    <x v="2"/>
    <s v="Stérile"/>
    <s v="STERIL"/>
    <n v="38.22"/>
    <n v="25"/>
    <n v="1.5287999999999999"/>
    <n v="15"/>
    <s v=""/>
    <m/>
    <n v="573.29999999999995"/>
    <n v="0"/>
    <n v="0"/>
    <n v="573.29999999999995"/>
    <n v="0"/>
    <n v="573.29999999999995"/>
    <m/>
    <n v="0"/>
    <m/>
    <s v="DEPART"/>
  </r>
  <r>
    <x v="3"/>
    <s v="08:04:31"/>
    <s v="79971/24"/>
    <s v="74602B40"/>
    <s v="-"/>
    <m/>
    <s v="CIMAT"/>
    <x v="0"/>
    <s v="Gr2"/>
    <s v="GRAVETTE G2"/>
    <n v="42.7"/>
    <n v="29"/>
    <n v="1.4724137931034484"/>
    <n v="87"/>
    <s v=""/>
    <m/>
    <n v="3714.9"/>
    <n v="38"/>
    <n v="1622.6000000000001"/>
    <n v="2092.3000000000002"/>
    <n v="2092.3000000000002"/>
    <n v="0"/>
    <n v="1537.2"/>
    <n v="0"/>
    <s v="TRANS SOTA"/>
    <s v="CAB TANGER 1"/>
  </r>
  <r>
    <x v="3"/>
    <s v="08:06:21"/>
    <s v="79972/24"/>
    <s v="11430A25"/>
    <s v="-"/>
    <s v="EN ESPECE"/>
    <s v="CLIENTS AU COMPTANT"/>
    <x v="2"/>
    <s v="Stérile"/>
    <s v="STERIL"/>
    <n v="38.24"/>
    <n v="25"/>
    <n v="1.5296000000000001"/>
    <n v="15"/>
    <s v=""/>
    <m/>
    <n v="573.6"/>
    <n v="0"/>
    <n v="0"/>
    <n v="573.6"/>
    <n v="0"/>
    <n v="573.6"/>
    <m/>
    <n v="85.400000000000091"/>
    <m/>
    <s v="DEPART"/>
  </r>
  <r>
    <x v="3"/>
    <s v="08:16:17"/>
    <s v="79973/24"/>
    <s v="29377B40"/>
    <s v="-"/>
    <n v="3214"/>
    <s v="LAMLIH TRANS"/>
    <x v="2"/>
    <s v="Stérile"/>
    <s v="STERIL"/>
    <n v="40.06"/>
    <n v="25"/>
    <n v="1.6024"/>
    <s v=""/>
    <n v="25"/>
    <m/>
    <n v="625"/>
    <n v="0"/>
    <n v="0"/>
    <n v="625"/>
    <n v="0"/>
    <n v="625"/>
    <m/>
    <n v="0"/>
    <m/>
    <s v="DEPART"/>
  </r>
  <r>
    <x v="3"/>
    <s v="08:26:00"/>
    <s v="79974/24"/>
    <s v="21427B40"/>
    <s v="-"/>
    <n v="3215"/>
    <s v="LAMLIH TRANS"/>
    <x v="2"/>
    <s v="Stérile"/>
    <s v="STERIL"/>
    <n v="38.96"/>
    <n v="25"/>
    <n v="1.5584"/>
    <s v=""/>
    <n v="25"/>
    <m/>
    <n v="625"/>
    <n v="0"/>
    <n v="0"/>
    <n v="625"/>
    <n v="0"/>
    <n v="625"/>
    <m/>
    <n v="0"/>
    <m/>
    <s v="DEPART"/>
  </r>
  <r>
    <x v="3"/>
    <s v="09:08:45"/>
    <s v="79975/24"/>
    <s v="5772D40"/>
    <s v="-"/>
    <n v="3333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3"/>
    <s v="09:19:57"/>
    <s v="79976/24"/>
    <s v="70651B40"/>
    <s v="-"/>
    <n v="3195"/>
    <s v="TRANS SOTA"/>
    <x v="0"/>
    <s v="Sable"/>
    <s v="SABLE CONCASSAGE"/>
    <n v="42.34"/>
    <n v="25"/>
    <n v="1.6936000000000002"/>
    <s v=""/>
    <n v="68"/>
    <m/>
    <n v="1700"/>
    <n v="0"/>
    <n v="0"/>
    <n v="1700"/>
    <n v="1700"/>
    <n v="0"/>
    <m/>
    <n v="0"/>
    <m/>
    <s v="DEPART"/>
  </r>
  <r>
    <x v="3"/>
    <s v="09:25:58"/>
    <s v="79977/24"/>
    <s v="30187B40"/>
    <s v="-"/>
    <n v="3285"/>
    <s v="TRANS SOTA"/>
    <x v="0"/>
    <s v="Gr1"/>
    <s v="GRAVETTE G1"/>
    <n v="39.06"/>
    <n v="25"/>
    <n v="1.5624"/>
    <s v=""/>
    <n v="68"/>
    <m/>
    <n v="1700"/>
    <n v="0"/>
    <n v="0"/>
    <n v="1700"/>
    <n v="1700"/>
    <n v="0"/>
    <m/>
    <n v="0"/>
    <m/>
    <s v="DEPART"/>
  </r>
  <r>
    <x v="3"/>
    <s v="10:16:40"/>
    <s v="79978/24"/>
    <s v="95834B40"/>
    <s v="-"/>
    <n v="4437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3"/>
    <s v="10:34:27"/>
    <s v="79979/24"/>
    <s v="29630B40"/>
    <s v="-"/>
    <n v="92321"/>
    <s v="TRANS MANSOURI"/>
    <x v="0"/>
    <s v="Sable"/>
    <s v="SABLE CONCASSAGE"/>
    <n v="41.26"/>
    <n v="25"/>
    <n v="1.6503999999999999"/>
    <s v=""/>
    <n v="68"/>
    <m/>
    <n v="1700"/>
    <n v="0"/>
    <n v="0"/>
    <n v="1700"/>
    <n v="1275"/>
    <n v="425"/>
    <m/>
    <n v="0"/>
    <m/>
    <s v="DEPART"/>
  </r>
  <r>
    <x v="3"/>
    <s v="10:44:03"/>
    <s v="79980/24"/>
    <s v="29376B40"/>
    <s v="-"/>
    <n v="3216"/>
    <s v="LAMLIH TRANS"/>
    <x v="2"/>
    <s v="Stérile"/>
    <s v="STERIL"/>
    <n v="37.96"/>
    <n v="25"/>
    <n v="1.5184"/>
    <s v=""/>
    <n v="25"/>
    <m/>
    <n v="625"/>
    <n v="0"/>
    <n v="0"/>
    <n v="625"/>
    <n v="0"/>
    <n v="625"/>
    <m/>
    <n v="0"/>
    <m/>
    <s v="DEPART"/>
  </r>
  <r>
    <x v="3"/>
    <s v="10:59:14"/>
    <s v="79981/24"/>
    <s v="92973B40"/>
    <s v="-"/>
    <m/>
    <s v="CIMAT"/>
    <x v="0"/>
    <s v="Sable"/>
    <s v="SABLE CONCASSAGE"/>
    <n v="42.1"/>
    <n v="25"/>
    <n v="1.6840000000000002"/>
    <n v="83"/>
    <s v=""/>
    <m/>
    <n v="3494.3"/>
    <n v="38"/>
    <n v="1599.8"/>
    <n v="1894.5000000000002"/>
    <n v="1894.5000000000002"/>
    <n v="0"/>
    <n v="1515.6000000000001"/>
    <n v="0"/>
    <s v="TRANS SOTA"/>
    <s v="CAB TANGER 1"/>
  </r>
  <r>
    <x v="3"/>
    <s v="11:11:20"/>
    <s v="79982/24"/>
    <s v="62867B40"/>
    <s v="-"/>
    <m/>
    <s v="CIMAT"/>
    <x v="0"/>
    <s v="Sable"/>
    <s v="SABLE CONCASSAGE"/>
    <n v="42.94"/>
    <n v="25"/>
    <n v="1.7176"/>
    <n v="88"/>
    <s v=""/>
    <m/>
    <n v="3778.72"/>
    <n v="43"/>
    <n v="1846.4199999999998"/>
    <n v="1932.3"/>
    <n v="1932.3"/>
    <n v="0"/>
    <n v="1717.6"/>
    <n v="84.199999999999818"/>
    <s v="TRANS SOTA"/>
    <s v="CAB TANGER 2"/>
  </r>
  <r>
    <x v="3"/>
    <s v="11:23:38"/>
    <s v="79983/24"/>
    <s v="74602B40"/>
    <s v="-"/>
    <m/>
    <s v="CIMAT"/>
    <x v="0"/>
    <s v="Sable"/>
    <s v="SABLE CONCASSAGE"/>
    <n v="43.08"/>
    <n v="25"/>
    <n v="1.7231999999999998"/>
    <n v="88"/>
    <s v=""/>
    <m/>
    <n v="3791.04"/>
    <n v="43"/>
    <n v="1852.4399999999998"/>
    <n v="1938.6000000000001"/>
    <n v="1938.6000000000001"/>
    <n v="0"/>
    <n v="1723.1999999999998"/>
    <n v="128.81999999999994"/>
    <s v="TRANS SOTA"/>
    <s v="CAB TANGER 2"/>
  </r>
  <r>
    <x v="3"/>
    <s v="11:28:50"/>
    <s v="79984/24"/>
    <s v="17597A44"/>
    <s v="SOLO"/>
    <s v="EN ESPECE"/>
    <s v="CLIENTS AU COMPTANT"/>
    <x v="0"/>
    <s v="Sable"/>
    <s v="SABLE CONCASSAGE"/>
    <n v="17.48"/>
    <n v="11"/>
    <n v="1.5890909090909091"/>
    <n v="45"/>
    <s v=""/>
    <n v="15"/>
    <n v="771.6"/>
    <n v="0"/>
    <n v="0"/>
    <n v="771.6"/>
    <n v="0"/>
    <n v="771.6"/>
    <m/>
    <n v="129.24"/>
    <m/>
    <s v="DEPART"/>
  </r>
  <r>
    <x v="3"/>
    <s v="11:43:02"/>
    <s v="79985/24"/>
    <s v="25695B40"/>
    <s v="-"/>
    <n v="374"/>
    <s v="BIKOMKAV"/>
    <x v="0"/>
    <s v="Gr1"/>
    <s v="GRAVETTE G1"/>
    <n v="38.36"/>
    <n v="25"/>
    <n v="1.5344"/>
    <s v=""/>
    <n v="70"/>
    <m/>
    <n v="1750"/>
    <n v="0"/>
    <n v="0"/>
    <n v="1750"/>
    <n v="1750"/>
    <n v="0"/>
    <m/>
    <n v="0"/>
    <m/>
    <s v="DEPART"/>
  </r>
  <r>
    <x v="3"/>
    <s v="11:56:44"/>
    <s v="79986/24"/>
    <s v="11430A25"/>
    <s v="-"/>
    <s v="EN ESPECE"/>
    <s v="CLIENTS AU COMPTANT"/>
    <x v="2"/>
    <s v="Stérile"/>
    <s v="STERIL"/>
    <n v="39.26"/>
    <n v="25"/>
    <n v="1.5704"/>
    <n v="15"/>
    <s v=""/>
    <m/>
    <n v="588.9"/>
    <n v="0"/>
    <n v="0"/>
    <n v="588.9"/>
    <n v="0"/>
    <n v="588.9"/>
    <m/>
    <n v="0"/>
    <m/>
    <s v="DEPART"/>
  </r>
  <r>
    <x v="3"/>
    <s v="12:08:12"/>
    <s v="79987/24"/>
    <s v="47000A44"/>
    <s v="-"/>
    <s v="EN ESPECE"/>
    <s v="CLIENTS AU COMPTANT"/>
    <x v="2"/>
    <s v="Stérile"/>
    <s v="STERIL"/>
    <n v="35.56"/>
    <n v="25"/>
    <n v="1.4224000000000001"/>
    <n v="15"/>
    <s v=""/>
    <m/>
    <n v="533.40000000000009"/>
    <n v="0"/>
    <n v="0"/>
    <n v="533.40000000000009"/>
    <n v="0"/>
    <n v="533.40000000000009"/>
    <m/>
    <n v="0"/>
    <m/>
    <s v="DEPART"/>
  </r>
  <r>
    <x v="3"/>
    <s v="12:14:09"/>
    <s v="79988/24"/>
    <s v="79956B40"/>
    <s v="8*4"/>
    <s v="EN ESPECE"/>
    <s v="CLIENTS AU COMPTANT"/>
    <x v="0"/>
    <s v="Sable"/>
    <s v="SABLE CONCASSAGE"/>
    <n v="32.299999999999997"/>
    <n v="20"/>
    <n v="1.6149999999999998"/>
    <n v="45"/>
    <s v=""/>
    <n v="30"/>
    <n v="1423.4999999999998"/>
    <n v="0"/>
    <n v="0"/>
    <n v="1423.4999999999998"/>
    <n v="0"/>
    <n v="1423.4999999999998"/>
    <m/>
    <n v="0"/>
    <m/>
    <s v="DEPART"/>
  </r>
  <r>
    <x v="3"/>
    <s v="12:20:44"/>
    <s v="79989/24"/>
    <s v="77339B40"/>
    <s v="8*4"/>
    <s v="EN ESPECE"/>
    <s v="CLIENTS AU COMPTANT"/>
    <x v="0"/>
    <s v="Sable"/>
    <s v="SABLE CONCASSAGE"/>
    <n v="33.78"/>
    <n v="21"/>
    <n v="1.6085714285714285"/>
    <n v="45"/>
    <s v=""/>
    <n v="30"/>
    <n v="1490.1000000000001"/>
    <n v="0"/>
    <n v="0"/>
    <n v="1490.1000000000001"/>
    <n v="0"/>
    <n v="1490.1000000000001"/>
    <m/>
    <n v="0"/>
    <m/>
    <s v="DEPART"/>
  </r>
  <r>
    <x v="3"/>
    <s v="12:30:37"/>
    <s v="79990/24"/>
    <s v="5772D40"/>
    <s v="-"/>
    <m/>
    <s v="CIMAT"/>
    <x v="0"/>
    <s v="Sable"/>
    <s v="SABLE CONCASSAGE"/>
    <n v="43.24"/>
    <n v="25"/>
    <n v="1.7296"/>
    <n v="83"/>
    <s v=""/>
    <m/>
    <n v="3588.92"/>
    <n v="38"/>
    <n v="1643.1200000000001"/>
    <n v="1945.8"/>
    <n v="1945.8"/>
    <n v="0"/>
    <n v="1556.64"/>
    <n v="0"/>
    <s v="TRANS SOTA"/>
    <s v="CAB TANGER 1"/>
  </r>
  <r>
    <x v="3"/>
    <s v="12:38:03"/>
    <s v="79991/24"/>
    <s v="2681D40"/>
    <s v="-"/>
    <s v="**"/>
    <s v="MIGHTY MACHINERY"/>
    <x v="0"/>
    <s v="Sable"/>
    <s v="SABLE CONCASSAGE"/>
    <n v="43.36"/>
    <n v="25"/>
    <n v="1.7343999999999999"/>
    <n v="48"/>
    <s v=""/>
    <m/>
    <n v="2081.2799999999997"/>
    <n v="0"/>
    <n v="0"/>
    <n v="2081.2799999999997"/>
    <n v="2081.2799999999997"/>
    <n v="0"/>
    <m/>
    <n v="86.480000000000018"/>
    <m/>
    <s v="DEPART"/>
  </r>
  <r>
    <x v="3"/>
    <s v="12:50:32"/>
    <s v="79992/24"/>
    <s v="30187B40"/>
    <s v="-"/>
    <n v="3286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3"/>
    <s v="13:20:04"/>
    <s v="79993/24"/>
    <s v="37890B26"/>
    <s v="-"/>
    <n v="567"/>
    <s v="BIKOMKAV"/>
    <x v="0"/>
    <s v="Sable"/>
    <s v="SABLE CONCASSAGE"/>
    <n v="43.4"/>
    <n v="25"/>
    <n v="1.736"/>
    <s v=""/>
    <n v="70"/>
    <m/>
    <n v="1750"/>
    <n v="0"/>
    <n v="0"/>
    <n v="1750"/>
    <n v="1750"/>
    <n v="0"/>
    <m/>
    <n v="0"/>
    <m/>
    <s v="DEPART"/>
  </r>
  <r>
    <x v="3"/>
    <s v="13:47:21"/>
    <s v="79994/24"/>
    <s v="70651B40"/>
    <s v="-"/>
    <n v="3196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3"/>
    <s v="13:58:43"/>
    <s v="79995/24"/>
    <s v="29630B40"/>
    <s v="-"/>
    <n v="59"/>
    <s v="BIKOMKAV"/>
    <x v="0"/>
    <s v="Sable"/>
    <s v="SABLE CONCASSAGE"/>
    <n v="42.34"/>
    <n v="25"/>
    <n v="1.6936000000000002"/>
    <s v=""/>
    <n v="70"/>
    <m/>
    <n v="1750"/>
    <n v="0"/>
    <n v="0"/>
    <n v="1750"/>
    <n v="1750"/>
    <n v="0"/>
    <m/>
    <n v="0"/>
    <m/>
    <s v="DEPART"/>
  </r>
  <r>
    <x v="3"/>
    <s v="14:33:33"/>
    <s v="79996/24"/>
    <s v="16947B40"/>
    <s v="-"/>
    <n v="2490"/>
    <s v="TRANS SERVICE BETON"/>
    <x v="0"/>
    <s v="Sable"/>
    <s v="SABLE CONCASSAGE"/>
    <n v="43.16"/>
    <n v="25"/>
    <n v="1.7263999999999999"/>
    <n v="43"/>
    <s v=""/>
    <m/>
    <n v="1855.8799999999999"/>
    <n v="0"/>
    <n v="0"/>
    <n v="1855.8799999999999"/>
    <n v="1855.8799999999999"/>
    <n v="0"/>
    <m/>
    <n v="0"/>
    <m/>
    <s v="DEPART"/>
  </r>
  <r>
    <x v="3"/>
    <s v="15:03:54"/>
    <s v="79997/24"/>
    <s v="5772D40"/>
    <s v="-"/>
    <n v="3334"/>
    <s v="TRANS SOTA"/>
    <x v="2"/>
    <s v="Stérile"/>
    <s v="STERIL"/>
    <n v="40.04"/>
    <n v="25"/>
    <n v="1.6015999999999999"/>
    <s v=""/>
    <n v="25"/>
    <m/>
    <n v="625"/>
    <n v="0"/>
    <n v="0"/>
    <n v="625"/>
    <n v="625"/>
    <n v="0"/>
    <m/>
    <n v="0"/>
    <m/>
    <s v="DEPART"/>
  </r>
  <r>
    <x v="3"/>
    <s v="15:31:40"/>
    <s v="79998/24"/>
    <s v="29630B40"/>
    <s v="-"/>
    <n v="823"/>
    <s v="BOULAICH HICHAM"/>
    <x v="0"/>
    <s v="Sable"/>
    <s v="SABLE CONCASSAGE"/>
    <n v="43.02"/>
    <n v="25"/>
    <n v="1.7208000000000001"/>
    <s v=""/>
    <n v="68"/>
    <m/>
    <n v="1700"/>
    <n v="0"/>
    <n v="0"/>
    <n v="1700"/>
    <n v="0"/>
    <n v="1700"/>
    <m/>
    <n v="0"/>
    <m/>
    <s v="DEPART"/>
  </r>
  <r>
    <x v="3"/>
    <s v="15:52:27"/>
    <s v="79999/24"/>
    <s v="25695B40"/>
    <s v="-"/>
    <n v="2044"/>
    <s v="LAMLIH TRANS"/>
    <x v="0"/>
    <s v="Grz"/>
    <s v="GRAIN DE RIZ"/>
    <n v="37.6"/>
    <n v="25"/>
    <n v="1.504"/>
    <s v=""/>
    <n v="55"/>
    <m/>
    <n v="1375"/>
    <n v="0"/>
    <n v="0"/>
    <n v="1375"/>
    <n v="0"/>
    <n v="1375"/>
    <m/>
    <n v="0"/>
    <m/>
    <s v="DEPART"/>
  </r>
  <r>
    <x v="3"/>
    <s v="16:44:06"/>
    <s v="80000/24"/>
    <s v="30187B40"/>
    <s v="-"/>
    <n v="3287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3"/>
    <s v="16:55:38"/>
    <s v="80001/24"/>
    <s v="29630B40"/>
    <s v="-"/>
    <n v="824"/>
    <s v="BOULAICH HICHAM"/>
    <x v="0"/>
    <s v="Gr1"/>
    <s v="GRAVETTE G1"/>
    <n v="38.76"/>
    <n v="25"/>
    <n v="1.5504"/>
    <s v=""/>
    <n v="67.5"/>
    <m/>
    <n v="1687.5"/>
    <n v="0"/>
    <n v="0"/>
    <n v="1687.5"/>
    <n v="0"/>
    <n v="1687.5"/>
    <m/>
    <n v="0"/>
    <m/>
    <s v="DEPART"/>
  </r>
  <r>
    <x v="3"/>
    <s v="17:02:27"/>
    <s v="80002/24"/>
    <s v="79956B40"/>
    <s v="8*4"/>
    <s v="EN ESPECE"/>
    <s v="CLIENTS AU COMPTANT"/>
    <x v="0"/>
    <s v="Sable"/>
    <s v="SABLE CONCASSAGE"/>
    <n v="31.5"/>
    <n v="20"/>
    <n v="1.575"/>
    <n v="45"/>
    <s v=""/>
    <n v="30"/>
    <n v="1387.5"/>
    <n v="0"/>
    <n v="0"/>
    <n v="1387.5"/>
    <n v="0"/>
    <n v="1387.5"/>
    <m/>
    <n v="0"/>
    <m/>
    <s v="DEPART"/>
  </r>
  <r>
    <x v="4"/>
    <s v="06:46:15"/>
    <s v="80003/24"/>
    <s v="29630B40"/>
    <s v="-"/>
    <n v="92322"/>
    <s v="TRANS MANSOURI"/>
    <x v="0"/>
    <s v="Sable"/>
    <s v="SABLE CONCASSAGE"/>
    <n v="43.34"/>
    <n v="25"/>
    <n v="1.7336"/>
    <s v=""/>
    <n v="68"/>
    <m/>
    <n v="1700"/>
    <n v="0"/>
    <n v="0"/>
    <n v="1700"/>
    <n v="1275"/>
    <n v="425"/>
    <m/>
    <n v="0"/>
    <m/>
    <s v="DEPART"/>
  </r>
  <r>
    <x v="4"/>
    <s v="06:48:39"/>
    <s v="80004/24"/>
    <s v="12611B40"/>
    <s v="-"/>
    <n v="2491"/>
    <s v="TRANS SERVICE BETON"/>
    <x v="0"/>
    <s v="Gr1"/>
    <s v="GRAVETTE G1"/>
    <n v="37.1"/>
    <n v="25"/>
    <n v="1.484"/>
    <n v="46"/>
    <s v=""/>
    <m/>
    <n v="1706.6000000000001"/>
    <n v="0"/>
    <n v="0"/>
    <n v="1706.6000000000001"/>
    <n v="1706.6000000000001"/>
    <n v="0"/>
    <m/>
    <n v="0"/>
    <m/>
    <s v="DEPART"/>
  </r>
  <r>
    <x v="4"/>
    <s v="06:56:06"/>
    <s v="80005/24"/>
    <s v="4915A41"/>
    <s v="-"/>
    <n v="75444"/>
    <s v="TRANS MANSOURI"/>
    <x v="0"/>
    <s v="Sable"/>
    <s v="SABLE CONCASSAGE"/>
    <n v="44.24"/>
    <n v="25"/>
    <n v="1.7696000000000001"/>
    <s v=""/>
    <n v="68"/>
    <m/>
    <n v="1700"/>
    <n v="0"/>
    <n v="0"/>
    <n v="1700"/>
    <n v="1275"/>
    <n v="425"/>
    <m/>
    <n v="0"/>
    <m/>
    <s v="DEPART"/>
  </r>
  <r>
    <x v="4"/>
    <s v="07:30:21"/>
    <s v="80006/24"/>
    <s v="21425B40"/>
    <s v="-"/>
    <n v="3217"/>
    <s v="LAMLIH TRANS"/>
    <x v="2"/>
    <s v="Stérile"/>
    <s v="STERIL"/>
    <n v="37.479999999999997"/>
    <n v="25"/>
    <n v="1.4991999999999999"/>
    <s v=""/>
    <n v="25"/>
    <m/>
    <n v="625"/>
    <n v="0"/>
    <n v="0"/>
    <n v="625"/>
    <n v="0"/>
    <n v="625"/>
    <m/>
    <n v="0"/>
    <m/>
    <s v="DEPART"/>
  </r>
  <r>
    <x v="4"/>
    <s v="07:33:29"/>
    <s v="80007/24"/>
    <s v="62867B40"/>
    <s v="-"/>
    <n v="3361"/>
    <s v="TRANS SOTA"/>
    <x v="2"/>
    <s v="Stérile"/>
    <s v="STERIL"/>
    <n v="38.54"/>
    <n v="25"/>
    <n v="1.5415999999999999"/>
    <s v=""/>
    <n v="25"/>
    <m/>
    <n v="625"/>
    <n v="0"/>
    <n v="0"/>
    <n v="625"/>
    <n v="625"/>
    <n v="0"/>
    <m/>
    <n v="0"/>
    <m/>
    <s v="DEPART"/>
  </r>
  <r>
    <x v="4"/>
    <s v="07:38:23"/>
    <s v="80008/24"/>
    <s v="73187B40"/>
    <s v="-"/>
    <m/>
    <s v="CIMAT"/>
    <x v="0"/>
    <s v="Gr1"/>
    <s v="GRAVETTE G1"/>
    <n v="41.84"/>
    <n v="28"/>
    <n v="1.4942857142857144"/>
    <n v="85"/>
    <s v=" "/>
    <m/>
    <n v="3556.4"/>
    <n v="38"/>
    <n v="1589.92"/>
    <n v="1966.48"/>
    <n v="1966.48"/>
    <n v="0"/>
    <n v="1506.2400000000002"/>
    <n v="0"/>
    <s v="VILLA MARIN TRANS"/>
    <s v="CAB TANGER 1"/>
  </r>
  <r>
    <x v="4"/>
    <s v="07:48:03"/>
    <s v="80009/24"/>
    <s v="92973B40"/>
    <s v="-"/>
    <n v="3360"/>
    <s v="TRANS SOTA"/>
    <x v="2"/>
    <s v="Stérile"/>
    <s v="STERIL"/>
    <n v="39.28"/>
    <n v="25"/>
    <n v="1.5712000000000002"/>
    <s v=""/>
    <n v="25"/>
    <m/>
    <n v="625"/>
    <n v="0"/>
    <n v="0"/>
    <n v="625"/>
    <n v="625"/>
    <n v="0"/>
    <m/>
    <n v="83.679999999999836"/>
    <m/>
    <s v="DEPART"/>
  </r>
  <r>
    <x v="4"/>
    <s v="07:56:22"/>
    <s v="80010/24"/>
    <s v="21427B40"/>
    <s v="-"/>
    <n v="3218"/>
    <s v="LAMLIH TRANS"/>
    <x v="2"/>
    <s v="Stérile"/>
    <s v="STERIL"/>
    <n v="36.94"/>
    <n v="25"/>
    <n v="1.4775999999999998"/>
    <s v=""/>
    <n v="25"/>
    <m/>
    <n v="625"/>
    <n v="0"/>
    <n v="0"/>
    <n v="625"/>
    <n v="0"/>
    <n v="625"/>
    <m/>
    <n v="0"/>
    <m/>
    <s v="DEPART"/>
  </r>
  <r>
    <x v="4"/>
    <s v="08:04:02"/>
    <s v="80011/24"/>
    <s v="29377B40"/>
    <s v="-"/>
    <n v="3219"/>
    <s v="LAMLIH TRANS"/>
    <x v="2"/>
    <s v="Stérile"/>
    <s v="STERIL"/>
    <n v="36.4"/>
    <n v="25"/>
    <n v="1.456"/>
    <s v=""/>
    <n v="25"/>
    <m/>
    <n v="625"/>
    <n v="0"/>
    <n v="0"/>
    <n v="625"/>
    <n v="0"/>
    <n v="625"/>
    <m/>
    <n v="0"/>
    <m/>
    <s v="DEPART"/>
  </r>
  <r>
    <x v="4"/>
    <s v="08:11:32"/>
    <s v="80012/24"/>
    <s v="37890B26"/>
    <s v="-"/>
    <n v="568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4"/>
    <s v="08:20:59"/>
    <s v="80013/24"/>
    <s v="90516A40"/>
    <s v="-"/>
    <m/>
    <s v="CIMAT"/>
    <x v="0"/>
    <s v="Sable"/>
    <s v="SABLE CONCASSAGE"/>
    <n v="43.54"/>
    <n v="25"/>
    <n v="1.7416"/>
    <n v="83"/>
    <s v=""/>
    <m/>
    <n v="3613.8199999999997"/>
    <n v="38"/>
    <n v="1654.52"/>
    <n v="1959.2999999999997"/>
    <n v="1959.2999999999997"/>
    <n v="0"/>
    <n v="1567.44"/>
    <n v="0"/>
    <s v="VILLA MARIN TRANS"/>
    <s v="CAB TANGER 1"/>
  </r>
  <r>
    <x v="4"/>
    <s v="08:41:15"/>
    <s v="80014/24"/>
    <s v="53561B40"/>
    <s v="-"/>
    <m/>
    <s v="CIMAT"/>
    <x v="0"/>
    <s v="Sable"/>
    <s v="SABLE CONCASSAGE"/>
    <n v="41.32"/>
    <n v="25"/>
    <n v="1.6528"/>
    <n v="88"/>
    <s v=""/>
    <m/>
    <n v="3636.16"/>
    <n v="43"/>
    <n v="1776.76"/>
    <n v="1859.3999999999999"/>
    <n v="1859.3999999999999"/>
    <n v="0"/>
    <n v="1652.8"/>
    <n v="87.079999999999927"/>
    <s v="VILLA MARIN TRANS"/>
    <s v="CAB TANGER 2"/>
  </r>
  <r>
    <x v="4"/>
    <s v="08:55:57"/>
    <s v="80015/24"/>
    <s v="74602B40"/>
    <s v="-"/>
    <n v="2897"/>
    <s v="TRANS SOTA"/>
    <x v="2"/>
    <s v="Stérile"/>
    <s v="STERIL"/>
    <n v="38.520000000000003"/>
    <n v="25"/>
    <n v="1.5408000000000002"/>
    <s v=""/>
    <n v="25"/>
    <m/>
    <n v="625"/>
    <n v="0"/>
    <n v="0"/>
    <n v="625"/>
    <n v="625"/>
    <n v="0"/>
    <m/>
    <n v="123.96000000000004"/>
    <m/>
    <s v="DEPART"/>
  </r>
  <r>
    <x v="4"/>
    <s v="09:04:37"/>
    <s v="80016/24"/>
    <s v="70651B40"/>
    <s v="-"/>
    <n v="3198"/>
    <s v="TRANS SOTA"/>
    <x v="2"/>
    <s v="Stérile"/>
    <s v="STERIL"/>
    <n v="40.520000000000003"/>
    <n v="25"/>
    <n v="1.6208"/>
    <s v=""/>
    <n v="25"/>
    <m/>
    <n v="625"/>
    <n v="0"/>
    <n v="0"/>
    <n v="625"/>
    <n v="625"/>
    <n v="0"/>
    <m/>
    <n v="0"/>
    <m/>
    <s v="DEPART"/>
  </r>
  <r>
    <x v="4"/>
    <s v="09:13:51"/>
    <s v="80017/24"/>
    <s v="13487A40"/>
    <s v="-"/>
    <s v="EN ESPECE"/>
    <s v="CLIENTS AU COMPTANT"/>
    <x v="0"/>
    <s v="Gr1"/>
    <s v="GRAVETTE G1"/>
    <n v="8.5399999999999991"/>
    <n v="6"/>
    <n v="1.4233333333333331"/>
    <n v="46"/>
    <s v=""/>
    <m/>
    <n v="392.84"/>
    <n v="0"/>
    <n v="0"/>
    <n v="392.84"/>
    <n v="0"/>
    <n v="392.84"/>
    <m/>
    <n v="0"/>
    <m/>
    <s v="DEPART"/>
  </r>
  <r>
    <x v="4"/>
    <s v="09:32:51"/>
    <s v="80018/24"/>
    <s v="47000A44"/>
    <s v="-"/>
    <s v="EN ESPECE"/>
    <s v="CLIENTS AU COMPTANT"/>
    <x v="2"/>
    <s v="Stérile"/>
    <s v="STERIL"/>
    <n v="38.76"/>
    <n v="25"/>
    <n v="1.5504"/>
    <n v="15"/>
    <s v=""/>
    <m/>
    <n v="581.4"/>
    <n v="0"/>
    <n v="0"/>
    <n v="581.4"/>
    <n v="0"/>
    <n v="581.4"/>
    <m/>
    <n v="0"/>
    <m/>
    <s v="DEPART"/>
  </r>
  <r>
    <x v="4"/>
    <s v="09:35:12"/>
    <s v="80019/24"/>
    <s v="92974B40"/>
    <s v="-"/>
    <n v="3335"/>
    <s v="TRANS SOTA"/>
    <x v="2"/>
    <s v="Stérile"/>
    <s v="STERIL"/>
    <n v="39.86"/>
    <n v="25"/>
    <n v="1.5944"/>
    <s v=""/>
    <n v="25"/>
    <m/>
    <n v="625"/>
    <n v="0"/>
    <n v="0"/>
    <n v="625"/>
    <n v="625"/>
    <n v="0"/>
    <m/>
    <n v="0"/>
    <m/>
    <s v="DEPART"/>
  </r>
  <r>
    <x v="4"/>
    <s v="09:45:13"/>
    <s v="80020/24"/>
    <s v="29376B40"/>
    <s v="-"/>
    <n v="3220"/>
    <s v="LAMLIH TRANS"/>
    <x v="2"/>
    <s v="Stérile"/>
    <s v="STERIL"/>
    <n v="38.340000000000003"/>
    <n v="25"/>
    <n v="1.5336000000000001"/>
    <s v=""/>
    <n v="25"/>
    <m/>
    <n v="625"/>
    <n v="0"/>
    <n v="0"/>
    <n v="625"/>
    <n v="0"/>
    <n v="625"/>
    <m/>
    <n v="0"/>
    <m/>
    <s v="DEPART"/>
  </r>
  <r>
    <x v="4"/>
    <s v="09:51:50"/>
    <s v="80021/24"/>
    <s v="5772D40"/>
    <s v="-"/>
    <n v="3336"/>
    <s v="TRANS SOTA"/>
    <x v="0"/>
    <s v="Gr1"/>
    <s v="GRAVETTE G1"/>
    <n v="36.299999999999997"/>
    <n v="25"/>
    <n v="1.452"/>
    <s v=""/>
    <n v="68"/>
    <m/>
    <n v="1700"/>
    <n v="0"/>
    <n v="0"/>
    <n v="1700"/>
    <n v="1700"/>
    <n v="0"/>
    <m/>
    <n v="0"/>
    <m/>
    <s v="DEPART"/>
  </r>
  <r>
    <x v="4"/>
    <s v="10:01:30"/>
    <s v="80022/24"/>
    <s v="30187B40"/>
    <s v="-"/>
    <n v="3288"/>
    <s v="TRANS SOTA"/>
    <x v="0"/>
    <s v="Gr1"/>
    <s v="GRAVETTE G1"/>
    <n v="35.840000000000003"/>
    <n v="25"/>
    <n v="1.4336000000000002"/>
    <s v=""/>
    <n v="68"/>
    <m/>
    <n v="1700"/>
    <n v="0"/>
    <n v="0"/>
    <n v="1700"/>
    <n v="1700"/>
    <n v="0"/>
    <m/>
    <n v="0"/>
    <m/>
    <s v="DEPART"/>
  </r>
  <r>
    <x v="4"/>
    <s v="10:14:03"/>
    <s v="80023/24"/>
    <s v="11430A25"/>
    <s v="-"/>
    <s v="EN ESPECE"/>
    <s v="CLIENTS AU COMPTANT"/>
    <x v="2"/>
    <s v="Stérile"/>
    <s v="STERIL"/>
    <n v="39.200000000000003"/>
    <n v="25"/>
    <n v="1.5680000000000001"/>
    <n v="15"/>
    <s v=""/>
    <m/>
    <n v="588"/>
    <n v="0"/>
    <n v="0"/>
    <n v="588"/>
    <n v="0"/>
    <n v="588"/>
    <m/>
    <n v="0"/>
    <m/>
    <s v="DEPART"/>
  </r>
  <r>
    <x v="4"/>
    <s v="10:25:01"/>
    <s v="80024/24"/>
    <s v="29630B40"/>
    <s v="-"/>
    <n v="113"/>
    <s v="BIKOMKAV"/>
    <x v="0"/>
    <s v="Sable"/>
    <s v="SABLE CONCASSAGE"/>
    <n v="42.18"/>
    <n v="25"/>
    <n v="1.6872"/>
    <s v=""/>
    <n v="70"/>
    <m/>
    <n v="1750"/>
    <n v="0"/>
    <n v="0"/>
    <n v="1750"/>
    <n v="1750"/>
    <n v="0"/>
    <m/>
    <n v="0"/>
    <m/>
    <s v="DEPART"/>
  </r>
  <r>
    <x v="4"/>
    <s v="10:45:18"/>
    <s v="80025/24"/>
    <s v="73187B40"/>
    <s v="-"/>
    <n v="500"/>
    <s v="VILLA MARIN TRANS"/>
    <x v="0"/>
    <s v="Gr1"/>
    <s v="GRAVETTE G1"/>
    <n v="38.64"/>
    <n v="25"/>
    <n v="1.5456000000000001"/>
    <s v=""/>
    <n v="71"/>
    <m/>
    <n v="1775"/>
    <n v="0"/>
    <n v="0"/>
    <n v="1775"/>
    <n v="0"/>
    <n v="1775"/>
    <m/>
    <n v="0"/>
    <m/>
    <s v="DEPART"/>
  </r>
  <r>
    <x v="4"/>
    <s v="11:25:54"/>
    <s v="80026/24"/>
    <s v="21161A44"/>
    <s v="-"/>
    <s v="EN ESPECE"/>
    <s v="CLIENTS AU COMPTANT"/>
    <x v="0"/>
    <s v="Sable"/>
    <s v="SABLE CONCASSAGE"/>
    <n v="9.32"/>
    <n v="5.5"/>
    <n v="1.6945454545454546"/>
    <n v="45"/>
    <s v=""/>
    <m/>
    <n v="419.40000000000003"/>
    <n v="0"/>
    <n v="0"/>
    <n v="419.40000000000003"/>
    <n v="0"/>
    <n v="419.40000000000003"/>
    <m/>
    <n v="0"/>
    <m/>
    <s v="DEPART"/>
  </r>
  <r>
    <x v="4"/>
    <s v="11:32:59"/>
    <s v="80027/24"/>
    <s v="90516A40"/>
    <s v="-"/>
    <n v="498"/>
    <s v="VILLA MARIN TRANS"/>
    <x v="0"/>
    <s v="Gr1"/>
    <s v="GRAVETTE G1"/>
    <n v="38.159999999999997"/>
    <n v="25"/>
    <n v="1.5263999999999998"/>
    <s v=""/>
    <n v="71"/>
    <m/>
    <n v="1775"/>
    <n v="0"/>
    <n v="0"/>
    <n v="1775"/>
    <n v="0"/>
    <n v="1775"/>
    <m/>
    <n v="0"/>
    <m/>
    <s v="DEPART"/>
  </r>
  <r>
    <x v="4"/>
    <s v="11:52:05"/>
    <s v="80028/24"/>
    <s v="1322A75"/>
    <s v="SOLO"/>
    <s v="EN ESPECE"/>
    <s v="CLIENTS AU COMPTANT"/>
    <x v="0"/>
    <s v="Sable"/>
    <s v="SABLE CONCASSAGE"/>
    <n v="11.02"/>
    <n v="6.5"/>
    <n v="1.6953846153846153"/>
    <n v="45"/>
    <s v=""/>
    <n v="15"/>
    <n v="480.9"/>
    <n v="0"/>
    <n v="0"/>
    <n v="480.9"/>
    <n v="0"/>
    <n v="480.9"/>
    <m/>
    <n v="0"/>
    <m/>
    <s v="DEPART"/>
  </r>
  <r>
    <x v="4"/>
    <s v="12:06:17"/>
    <s v="80029/24"/>
    <s v="92973B40"/>
    <s v="-"/>
    <n v="3362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4"/>
    <s v="13:12:20"/>
    <s v="80030/24"/>
    <s v="5772D40"/>
    <s v="-"/>
    <n v="3337"/>
    <s v="TRANS SOTA"/>
    <x v="2"/>
    <s v="Stérile"/>
    <s v="STERIL"/>
    <n v="39.020000000000003"/>
    <n v="25"/>
    <n v="1.5608000000000002"/>
    <s v=""/>
    <n v="25"/>
    <m/>
    <n v="625"/>
    <n v="0"/>
    <n v="0"/>
    <n v="625"/>
    <n v="625"/>
    <n v="0"/>
    <m/>
    <n v="0"/>
    <m/>
    <s v="DEPART"/>
  </r>
  <r>
    <x v="4"/>
    <s v="13:23:04"/>
    <s v="80031/24"/>
    <s v="74602B40"/>
    <s v="-"/>
    <n v="2898"/>
    <s v="TRANS SOTA"/>
    <x v="2"/>
    <s v="Stérile"/>
    <s v="STERIL"/>
    <n v="38.9"/>
    <n v="25"/>
    <n v="1.556"/>
    <s v=""/>
    <n v="25"/>
    <m/>
    <n v="625"/>
    <n v="0"/>
    <n v="0"/>
    <n v="625"/>
    <n v="625"/>
    <n v="0"/>
    <m/>
    <n v="0"/>
    <m/>
    <s v="DEPART"/>
  </r>
  <r>
    <x v="4"/>
    <s v="13:36:14"/>
    <s v="80032/24"/>
    <s v="70651B40"/>
    <s v="-"/>
    <n v="3199"/>
    <s v="TRANS SOTA"/>
    <x v="2"/>
    <s v="Stérile"/>
    <s v="STERIL"/>
    <n v="38.700000000000003"/>
    <n v="25"/>
    <n v="1.548"/>
    <s v=""/>
    <n v="25"/>
    <m/>
    <n v="625"/>
    <n v="0"/>
    <n v="0"/>
    <n v="625"/>
    <n v="625"/>
    <n v="0"/>
    <m/>
    <n v="0"/>
    <m/>
    <s v="DEPART"/>
  </r>
  <r>
    <x v="4"/>
    <s v="13:45:16"/>
    <s v="80033/24"/>
    <s v="30187B40"/>
    <s v="-"/>
    <n v="3289"/>
    <s v="TRANS SOTA"/>
    <x v="0"/>
    <s v="Gr1"/>
    <s v="GRAVETTE G1"/>
    <n v="35.619999999999997"/>
    <n v="25"/>
    <n v="1.4247999999999998"/>
    <s v=""/>
    <n v="68"/>
    <m/>
    <n v="1700"/>
    <n v="0"/>
    <n v="0"/>
    <n v="1700"/>
    <n v="1700"/>
    <n v="0"/>
    <m/>
    <n v="0"/>
    <m/>
    <s v="DEPART"/>
  </r>
  <r>
    <x v="4"/>
    <s v="13:55:58"/>
    <s v="80034/24"/>
    <s v="29630B40"/>
    <s v="-"/>
    <n v="115"/>
    <s v="BIKOMKAV"/>
    <x v="0"/>
    <s v="Gr1"/>
    <s v="GRAVETTE G1"/>
    <n v="38.18"/>
    <n v="25"/>
    <n v="1.5271999999999999"/>
    <s v=""/>
    <n v="70"/>
    <m/>
    <n v="1750"/>
    <n v="0"/>
    <n v="0"/>
    <n v="1750"/>
    <n v="1750"/>
    <n v="0"/>
    <m/>
    <n v="0"/>
    <m/>
    <s v="DEPART"/>
  </r>
  <r>
    <x v="4"/>
    <s v="14:10:59"/>
    <s v="80035/24"/>
    <s v="92974B40"/>
    <s v="-"/>
    <n v="3290"/>
    <s v="TRANS SOTA"/>
    <x v="2"/>
    <s v="Stérile"/>
    <s v="STERIL"/>
    <n v="39.32"/>
    <n v="25"/>
    <n v="1.5728"/>
    <s v=""/>
    <n v="25"/>
    <m/>
    <n v="625"/>
    <n v="0"/>
    <n v="0"/>
    <n v="625"/>
    <n v="625"/>
    <n v="0"/>
    <m/>
    <n v="0"/>
    <m/>
    <s v="DEPART"/>
  </r>
  <r>
    <x v="4"/>
    <s v="14:20:57"/>
    <s v="80036/24"/>
    <s v="25695B40"/>
    <s v="-"/>
    <n v="254"/>
    <s v="BIKOMKAV"/>
    <x v="0"/>
    <s v="Sable"/>
    <s v="SABLE CONCASSAGE"/>
    <n v="44.32"/>
    <n v="25"/>
    <n v="1.7727999999999999"/>
    <s v=""/>
    <n v="70"/>
    <m/>
    <n v="1750"/>
    <n v="0"/>
    <n v="0"/>
    <n v="1750"/>
    <n v="1750"/>
    <n v="0"/>
    <m/>
    <n v="0"/>
    <m/>
    <s v="DEPART"/>
  </r>
  <r>
    <x v="4"/>
    <s v="14:36:59"/>
    <s v="80037/24"/>
    <s v="38150B40"/>
    <s v="-"/>
    <n v="473"/>
    <s v="BIKOMKAV"/>
    <x v="0"/>
    <s v="Sable"/>
    <s v="SABLE CONCASSAGE"/>
    <n v="40.659999999999997"/>
    <n v="25"/>
    <n v="1.6263999999999998"/>
    <s v=""/>
    <n v="70"/>
    <m/>
    <n v="1750"/>
    <n v="0"/>
    <n v="0"/>
    <n v="1750"/>
    <n v="1750"/>
    <n v="0"/>
    <m/>
    <n v="0"/>
    <m/>
    <s v="DEPART"/>
  </r>
  <r>
    <x v="4"/>
    <s v="14:47:02"/>
    <s v="80038/24"/>
    <s v="11430A25"/>
    <s v="-"/>
    <s v="EN ESPECE"/>
    <s v="CLIENTS AU COMPTANT"/>
    <x v="2"/>
    <s v="Stérile"/>
    <s v="STERIL"/>
    <n v="38.1"/>
    <n v="25"/>
    <n v="1.524"/>
    <n v="15"/>
    <s v=""/>
    <m/>
    <n v="571.5"/>
    <n v="0"/>
    <n v="0"/>
    <n v="571.5"/>
    <n v="0"/>
    <n v="571.5"/>
    <m/>
    <n v="0"/>
    <m/>
    <s v="DEPART"/>
  </r>
  <r>
    <x v="4"/>
    <s v="14:57:09"/>
    <s v="80039/24"/>
    <s v="47000A44"/>
    <s v="-"/>
    <s v="EN ESPECE"/>
    <s v="CLIENTS AU COMPTANT"/>
    <x v="2"/>
    <s v="Stérile"/>
    <s v="STERIL"/>
    <n v="36.96"/>
    <n v="25"/>
    <n v="1.4783999999999999"/>
    <n v="15"/>
    <s v=""/>
    <m/>
    <n v="554.4"/>
    <n v="0"/>
    <n v="0"/>
    <n v="554.4"/>
    <n v="0"/>
    <n v="554.4"/>
    <m/>
    <n v="0"/>
    <m/>
    <s v="DEPART"/>
  </r>
  <r>
    <x v="4"/>
    <s v="15:10:34"/>
    <s v="80040/24"/>
    <s v="62867B40"/>
    <s v="-"/>
    <n v="3363"/>
    <s v="TRANS SOTA"/>
    <x v="0"/>
    <s v="Gr1"/>
    <s v="GRAVETTE G1"/>
    <n v="35.200000000000003"/>
    <n v="23"/>
    <n v="1.5304347826086957"/>
    <s v=""/>
    <n v="68"/>
    <m/>
    <n v="1564"/>
    <n v="0"/>
    <n v="0"/>
    <n v="1564"/>
    <n v="1564"/>
    <n v="0"/>
    <m/>
    <n v="0"/>
    <m/>
    <s v="DEPART"/>
  </r>
  <r>
    <x v="4"/>
    <s v="15:43:57"/>
    <s v="80041/24"/>
    <s v="84967D6"/>
    <s v="-"/>
    <n v="20923"/>
    <s v="NORD SUD DE TRANSPORT"/>
    <x v="0"/>
    <s v="Gr1"/>
    <s v="GRAVETTE G1"/>
    <n v="32.9"/>
    <n v="25"/>
    <n v="1.3159999999999998"/>
    <n v="46"/>
    <s v=""/>
    <m/>
    <n v="1513.3999999999999"/>
    <n v="0"/>
    <n v="0"/>
    <n v="1513.3999999999999"/>
    <n v="1513.3999999999999"/>
    <n v="0"/>
    <n v="0"/>
    <n v="0"/>
    <m/>
    <s v="DEPART"/>
  </r>
  <r>
    <x v="4"/>
    <s v="15:47:21"/>
    <s v="80042/24"/>
    <s v="2034A45"/>
    <s v="-"/>
    <s v="EN ESPECE"/>
    <s v="CLIENTS AU COMPTANT"/>
    <x v="0"/>
    <s v="Sable"/>
    <s v="SABLE CONCASSAGE"/>
    <n v="7.2"/>
    <n v="5"/>
    <n v="1.44"/>
    <n v="45"/>
    <s v=""/>
    <m/>
    <n v="324"/>
    <n v="0"/>
    <n v="0"/>
    <n v="324"/>
    <n v="0"/>
    <n v="324"/>
    <m/>
    <n v="0"/>
    <m/>
    <s v="DEPART"/>
  </r>
  <r>
    <x v="4"/>
    <s v="17:02:18"/>
    <s v="80043/24"/>
    <s v="5772D40"/>
    <s v="-"/>
    <n v="3338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4"/>
    <s v="17:11:04"/>
    <s v="80044/24"/>
    <s v="74602B40"/>
    <s v="-"/>
    <n v="2899"/>
    <s v="TRANS SOTA"/>
    <x v="0"/>
    <s v="Gr1"/>
    <s v="GRAVETTE G1"/>
    <n v="38.159999999999997"/>
    <n v="25"/>
    <n v="1.5263999999999998"/>
    <s v=""/>
    <n v="68"/>
    <m/>
    <n v="1700"/>
    <n v="0"/>
    <n v="0"/>
    <n v="1700"/>
    <n v="1700"/>
    <n v="0"/>
    <m/>
    <n v="0"/>
    <m/>
    <s v="DEPART"/>
  </r>
  <r>
    <x v="4"/>
    <s v="17:21:16"/>
    <s v="80045/24"/>
    <s v="30187B40"/>
    <s v="-"/>
    <n v="3291"/>
    <s v="TRANS SOTA"/>
    <x v="0"/>
    <s v="Gr1"/>
    <s v="GRAVETTE G1"/>
    <n v="37.82"/>
    <n v="25"/>
    <n v="1.5127999999999999"/>
    <s v=""/>
    <n v="68"/>
    <m/>
    <n v="1700"/>
    <n v="0"/>
    <n v="0"/>
    <n v="1700"/>
    <n v="1700"/>
    <n v="0"/>
    <m/>
    <n v="0"/>
    <m/>
    <s v="DEPART"/>
  </r>
  <r>
    <x v="4"/>
    <s v="17:26:30"/>
    <s v="80046/24"/>
    <s v="13487A40"/>
    <s v="-"/>
    <s v="EN ESPECE"/>
    <s v="CLIENTS AU COMPTANT"/>
    <x v="0"/>
    <s v="Sable"/>
    <s v="SABLE CONCASSAGE"/>
    <n v="9.5399999999999991"/>
    <n v="6"/>
    <n v="1.5899999999999999"/>
    <n v="45"/>
    <s v=""/>
    <m/>
    <n v="429.29999999999995"/>
    <n v="0"/>
    <n v="0"/>
    <n v="429.29999999999995"/>
    <n v="0"/>
    <n v="429.29999999999995"/>
    <m/>
    <n v="0"/>
    <m/>
    <s v="DEPART"/>
  </r>
  <r>
    <x v="4"/>
    <s v="17:46:33"/>
    <s v="80047/24"/>
    <s v="70651B40"/>
    <s v="-"/>
    <n v="3200"/>
    <s v="TRANS SOTA"/>
    <x v="0"/>
    <s v="Sable"/>
    <s v="SABLE CONCASSAGE"/>
    <n v="43.2"/>
    <n v="25"/>
    <n v="1.7280000000000002"/>
    <s v=""/>
    <n v="68"/>
    <m/>
    <n v="1700"/>
    <n v="0"/>
    <n v="0"/>
    <n v="1700"/>
    <n v="1700"/>
    <n v="0"/>
    <m/>
    <n v="0"/>
    <m/>
    <s v="DEPART"/>
  </r>
  <r>
    <x v="5"/>
    <s v="05:31:29"/>
    <s v="80048/24"/>
    <s v="29630B40"/>
    <s v="-"/>
    <n v="92323"/>
    <s v="TRANS MANSOURI"/>
    <x v="0"/>
    <s v="Sable"/>
    <s v="SABLE CONCASSAGE"/>
    <n v="44.12"/>
    <n v="25"/>
    <n v="1.7647999999999999"/>
    <s v=""/>
    <n v="68"/>
    <m/>
    <n v="1700"/>
    <n v="0"/>
    <n v="0"/>
    <n v="1700"/>
    <n v="1275"/>
    <n v="425"/>
    <m/>
    <n v="0"/>
    <m/>
    <s v="DEPART"/>
  </r>
  <r>
    <x v="5"/>
    <s v="05:36:56"/>
    <s v="80049/24"/>
    <s v="2681D40"/>
    <s v="-"/>
    <s v="**"/>
    <s v="MIGHTY MACHINERY"/>
    <x v="0"/>
    <s v="Sable"/>
    <s v="SABLE CONCASSAGE"/>
    <n v="39.56"/>
    <n v="25"/>
    <n v="1.5824"/>
    <n v="48"/>
    <s v=""/>
    <m/>
    <n v="1898.88"/>
    <n v="0"/>
    <n v="0"/>
    <n v="1898.88"/>
    <n v="1898.88"/>
    <n v="0"/>
    <m/>
    <n v="0"/>
    <m/>
    <s v="DEPART"/>
  </r>
  <r>
    <x v="5"/>
    <s v="05:54:43"/>
    <s v="80050/24"/>
    <s v="90516A40"/>
    <s v="-"/>
    <n v="497"/>
    <s v="VILLA MARIN TRANS"/>
    <x v="0"/>
    <s v="Sable"/>
    <s v="SABLE CONCASSAGE"/>
    <n v="43.72"/>
    <n v="25"/>
    <n v="1.7487999999999999"/>
    <s v=""/>
    <n v="70"/>
    <m/>
    <n v="1750"/>
    <n v="0"/>
    <n v="0"/>
    <n v="1750"/>
    <n v="0"/>
    <n v="1750"/>
    <m/>
    <n v="0"/>
    <m/>
    <s v="DEPART"/>
  </r>
  <r>
    <x v="5"/>
    <s v="05:57:33"/>
    <s v="80051/24"/>
    <s v="92973B40"/>
    <s v="-"/>
    <n v="3365"/>
    <s v="TRANS SOTA"/>
    <x v="0"/>
    <s v="Gr1"/>
    <s v="GRAVETTE G1"/>
    <n v="37.299999999999997"/>
    <n v="25"/>
    <n v="1.492"/>
    <s v=""/>
    <n v="68"/>
    <m/>
    <n v="1700"/>
    <n v="0"/>
    <n v="0"/>
    <n v="1700"/>
    <n v="1700"/>
    <n v="0"/>
    <m/>
    <n v="0"/>
    <m/>
    <s v="DEPART"/>
  </r>
  <r>
    <x v="5"/>
    <s v="06:05:27"/>
    <s v="80052/24"/>
    <s v="73187B40"/>
    <s v="-"/>
    <n v="493"/>
    <s v="VILLA MARIN TRANS"/>
    <x v="0"/>
    <s v="Sable"/>
    <s v="SABLE CONCASSAGE"/>
    <n v="44.18"/>
    <n v="25"/>
    <n v="1.7671999999999999"/>
    <s v=""/>
    <n v="70"/>
    <m/>
    <n v="1750"/>
    <n v="0"/>
    <n v="0"/>
    <n v="1750"/>
    <n v="0"/>
    <n v="1750"/>
    <m/>
    <n v="0"/>
    <m/>
    <s v="DEPART"/>
  </r>
  <r>
    <x v="5"/>
    <s v="06:08:03"/>
    <s v="80053/24"/>
    <s v="62867B40"/>
    <s v="-"/>
    <n v="3366"/>
    <s v="TRANS SOTA"/>
    <x v="0"/>
    <s v="Gr1"/>
    <s v="GRAVETTE G1"/>
    <n v="35.6"/>
    <n v="25"/>
    <n v="1.4240000000000002"/>
    <s v=""/>
    <n v="68"/>
    <m/>
    <n v="1700"/>
    <n v="0"/>
    <n v="0"/>
    <n v="1700"/>
    <n v="1700"/>
    <n v="0"/>
    <m/>
    <n v="0"/>
    <m/>
    <s v="DEPART"/>
  </r>
  <r>
    <x v="5"/>
    <s v="06:14:45"/>
    <s v="80054/24"/>
    <s v="16669B50"/>
    <s v="-"/>
    <n v="2702"/>
    <s v="TRANS SOTA"/>
    <x v="0"/>
    <s v="Sable"/>
    <s v="SABLE CONCASSAGE"/>
    <n v="36.24"/>
    <n v="22"/>
    <n v="1.6472727272727274"/>
    <s v=""/>
    <n v="68"/>
    <m/>
    <n v="1496"/>
    <n v="0"/>
    <n v="0"/>
    <n v="1496"/>
    <n v="1496"/>
    <n v="0"/>
    <m/>
    <n v="0"/>
    <m/>
    <s v="DEPART"/>
  </r>
  <r>
    <x v="5"/>
    <s v="06:16:22"/>
    <s v="80055/24"/>
    <s v="4915A41"/>
    <s v="-"/>
    <n v="75447"/>
    <s v="TRANS MANSOURI"/>
    <x v="0"/>
    <s v="Gr1"/>
    <s v="GRAVETTE G1"/>
    <n v="37.68"/>
    <n v="25"/>
    <n v="1.5072000000000001"/>
    <s v=""/>
    <n v="68"/>
    <m/>
    <n v="1700"/>
    <n v="0"/>
    <n v="0"/>
    <n v="1700"/>
    <n v="1275"/>
    <n v="425"/>
    <m/>
    <n v="0"/>
    <m/>
    <s v="DEPART"/>
  </r>
  <r>
    <x v="5"/>
    <s v="06:28:13"/>
    <s v="80056/24"/>
    <s v="53561B40"/>
    <s v="-"/>
    <n v="499"/>
    <s v="VILLA MARIN TRANS"/>
    <x v="0"/>
    <s v="Sable"/>
    <s v="SABLE CONCASSAGE"/>
    <n v="42.68"/>
    <n v="25"/>
    <n v="1.7072000000000001"/>
    <s v=""/>
    <n v="70"/>
    <m/>
    <n v="1750"/>
    <n v="0"/>
    <n v="0"/>
    <n v="1750"/>
    <n v="0"/>
    <n v="1750"/>
    <m/>
    <n v="0"/>
    <m/>
    <s v="DEPART"/>
  </r>
  <r>
    <x v="5"/>
    <s v="06:48:59"/>
    <s v="80057/24"/>
    <s v="10812D40"/>
    <s v="-"/>
    <n v="694"/>
    <s v="CA TRANS"/>
    <x v="1"/>
    <s v="tv315"/>
    <s v="TOUT VENANT 0/31.5"/>
    <n v="41.66"/>
    <n v="25"/>
    <n v="1.6663999999999999"/>
    <s v=""/>
    <n v="54"/>
    <m/>
    <n v="1350"/>
    <n v="0"/>
    <n v="0"/>
    <n v="1350"/>
    <n v="1350"/>
    <n v="0"/>
    <m/>
    <n v="0"/>
    <m/>
    <s v="DEPART"/>
  </r>
  <r>
    <x v="5"/>
    <s v="06:50:33"/>
    <s v="80058/24"/>
    <s v="11430A25"/>
    <s v="-"/>
    <s v="EN ESPECE"/>
    <s v="CLIENTS AU COMPTANT"/>
    <x v="2"/>
    <s v="Stérile"/>
    <s v="STERIL"/>
    <n v="40.42"/>
    <n v="25"/>
    <n v="1.6168"/>
    <n v="15"/>
    <s v=""/>
    <m/>
    <n v="606.30000000000007"/>
    <n v="0"/>
    <n v="0"/>
    <n v="606.30000000000007"/>
    <n v="0"/>
    <n v="606.30000000000007"/>
    <m/>
    <n v="0"/>
    <m/>
    <s v="DEPART"/>
  </r>
  <r>
    <x v="5"/>
    <s v="06:57:04"/>
    <s v="80059/24"/>
    <s v="95834B40"/>
    <s v="-"/>
    <n v="4438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5"/>
    <s v="07:11:57"/>
    <s v="80060/24"/>
    <s v="70651B40"/>
    <s v="-"/>
    <n v="3401"/>
    <s v="TRANS SOTA"/>
    <x v="0"/>
    <s v="Gr1"/>
    <s v="GRAVETTE G1"/>
    <n v="34.880000000000003"/>
    <n v="25"/>
    <n v="1.3952"/>
    <s v=""/>
    <n v="68"/>
    <m/>
    <n v="1700"/>
    <n v="0"/>
    <n v="0"/>
    <n v="1700"/>
    <n v="1700"/>
    <n v="0"/>
    <m/>
    <n v="0"/>
    <m/>
    <s v="DEPART"/>
  </r>
  <r>
    <x v="5"/>
    <s v="08:19:07"/>
    <s v="80061/24"/>
    <s v="74602B40"/>
    <s v="-"/>
    <n v="2900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5"/>
    <s v="08:33:55"/>
    <s v="80062/24"/>
    <s v="51137H1"/>
    <s v="-"/>
    <n v="28"/>
    <s v="WLNJ TRAVAUX"/>
    <x v="1"/>
    <s v="Tv"/>
    <s v="TOUT-VENANT 0/60"/>
    <n v="42.58"/>
    <n v="25"/>
    <n v="1.7031999999999998"/>
    <s v=""/>
    <n v="55"/>
    <m/>
    <n v="1375"/>
    <n v="0"/>
    <n v="0"/>
    <n v="1375"/>
    <n v="1375"/>
    <n v="0"/>
    <m/>
    <n v="0"/>
    <m/>
    <s v="DEPART"/>
  </r>
  <r>
    <x v="5"/>
    <s v="08:40:04"/>
    <s v="80063/24"/>
    <s v="61714H1"/>
    <s v="-"/>
    <n v="673"/>
    <s v="WLNJ TRAVAUX"/>
    <x v="1"/>
    <s v="Tv"/>
    <s v="TOUT-VENANT 0/60"/>
    <n v="42.6"/>
    <n v="25"/>
    <n v="1.704"/>
    <s v=""/>
    <n v="55"/>
    <m/>
    <n v="1375"/>
    <n v="0"/>
    <n v="0"/>
    <n v="1375"/>
    <n v="1375"/>
    <n v="0"/>
    <m/>
    <n v="0"/>
    <m/>
    <s v="DEPART"/>
  </r>
  <r>
    <x v="5"/>
    <s v="09:48:04"/>
    <s v="80064/24"/>
    <s v="5772D40"/>
    <s v="-"/>
    <n v="3339"/>
    <s v="TRANS SOTA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5"/>
    <s v="10:23:46"/>
    <s v="80066/24"/>
    <s v="30187B40"/>
    <s v="-"/>
    <n v="3292"/>
    <s v="TRANS SOTA"/>
    <x v="2"/>
    <s v="Stérile"/>
    <s v="STERIL"/>
    <n v="39.04"/>
    <n v="25"/>
    <n v="1.5615999999999999"/>
    <s v=""/>
    <n v="25"/>
    <m/>
    <n v="625"/>
    <n v="0"/>
    <n v="0"/>
    <n v="625"/>
    <n v="625"/>
    <n v="0"/>
    <m/>
    <n v="0"/>
    <m/>
    <s v="DEPART"/>
  </r>
  <r>
    <x v="5"/>
    <s v="10:37:50"/>
    <s v="80067/24"/>
    <s v="92974B40"/>
    <s v="-"/>
    <n v="3293"/>
    <s v="TRANS SOTA"/>
    <x v="2"/>
    <s v="Stérile"/>
    <s v="STERIL"/>
    <n v="39.4"/>
    <n v="25"/>
    <n v="1.5759999999999998"/>
    <s v=""/>
    <n v="25"/>
    <m/>
    <n v="625"/>
    <n v="0"/>
    <n v="0"/>
    <n v="625"/>
    <n v="625"/>
    <n v="0"/>
    <m/>
    <n v="0"/>
    <m/>
    <s v="DEPART"/>
  </r>
  <r>
    <x v="5"/>
    <s v="10:41:07"/>
    <s v="80068/24"/>
    <s v="73187B40"/>
    <s v="-"/>
    <n v="492"/>
    <s v="VILLA MARIN TRANS"/>
    <x v="0"/>
    <s v="Gr1"/>
    <s v="GRAVETTE G1"/>
    <n v="38.74"/>
    <n v="25"/>
    <n v="1.5496000000000001"/>
    <s v=""/>
    <n v="71"/>
    <m/>
    <n v="1775"/>
    <n v="0"/>
    <n v="0"/>
    <n v="1775"/>
    <n v="0"/>
    <n v="1775"/>
    <m/>
    <n v="0"/>
    <m/>
    <s v="DEPART"/>
  </r>
  <r>
    <x v="5"/>
    <s v="10:46:59"/>
    <s v="80069/24"/>
    <s v="62867B40"/>
    <s v="-"/>
    <n v="3367"/>
    <s v="TRANS SOTA"/>
    <x v="0"/>
    <s v="Sable"/>
    <s v="SABLE CONCASSAGE"/>
    <n v="41.08"/>
    <n v="25"/>
    <n v="1.6432"/>
    <s v=""/>
    <n v="68"/>
    <m/>
    <n v="1700"/>
    <n v="0"/>
    <n v="0"/>
    <n v="1700"/>
    <n v="1700"/>
    <n v="0"/>
    <m/>
    <n v="0"/>
    <m/>
    <s v="DEPART"/>
  </r>
  <r>
    <x v="5"/>
    <s v="10:49:39"/>
    <s v="80070/24"/>
    <s v="90516A40"/>
    <s v="-"/>
    <n v="496"/>
    <s v="VILLA MARIN TRANS"/>
    <x v="0"/>
    <s v="Gr1"/>
    <s v="GRAVETTE G1"/>
    <n v="38.119999999999997"/>
    <n v="25"/>
    <n v="1.5247999999999999"/>
    <s v=""/>
    <n v="71"/>
    <m/>
    <n v="1775"/>
    <n v="0"/>
    <n v="0"/>
    <n v="1775"/>
    <n v="0"/>
    <n v="1775"/>
    <m/>
    <n v="0"/>
    <m/>
    <s v="DEPART"/>
  </r>
  <r>
    <x v="5"/>
    <s v="10:53:53"/>
    <s v="80071/24"/>
    <s v="29630B40"/>
    <s v="-"/>
    <n v="92324"/>
    <s v="TRANS MANSOURI"/>
    <x v="0"/>
    <s v="Gr1"/>
    <s v="GRAVETTE G1"/>
    <n v="37.700000000000003"/>
    <n v="25"/>
    <n v="1.508"/>
    <s v=""/>
    <n v="68"/>
    <m/>
    <n v="1700"/>
    <n v="0"/>
    <n v="0"/>
    <n v="1700"/>
    <n v="1275"/>
    <n v="425"/>
    <m/>
    <n v="0"/>
    <m/>
    <s v="DEPART"/>
  </r>
  <r>
    <x v="5"/>
    <s v="11:04:13"/>
    <s v="80073/24"/>
    <s v="53561B40"/>
    <s v="-"/>
    <n v="494"/>
    <s v="VILLA MARIN TRANS"/>
    <x v="0"/>
    <s v="Grz"/>
    <s v="GRAIN DE RIZ"/>
    <n v="37.82"/>
    <n v="25"/>
    <n v="1.5127999999999999"/>
    <s v=""/>
    <n v="52"/>
    <m/>
    <n v="1300"/>
    <n v="0"/>
    <n v="0"/>
    <n v="1300"/>
    <n v="0"/>
    <n v="1300"/>
    <m/>
    <n v="0"/>
    <m/>
    <s v="DEPART"/>
  </r>
  <r>
    <x v="5"/>
    <s v="11:08:29"/>
    <s v="80074/24"/>
    <s v="32686B40"/>
    <s v="-"/>
    <n v="474"/>
    <s v="BIKOMKAV"/>
    <x v="0"/>
    <s v="Sable"/>
    <s v="SABLE CONCASSAGE"/>
    <n v="18"/>
    <n v="11"/>
    <n v="1.6363636363636365"/>
    <s v=""/>
    <n v="70"/>
    <m/>
    <n v="770"/>
    <n v="0"/>
    <n v="0"/>
    <n v="770"/>
    <n v="770"/>
    <n v="0"/>
    <m/>
    <n v="0"/>
    <m/>
    <s v="DEPART"/>
  </r>
  <r>
    <x v="5"/>
    <s v="11:10:14"/>
    <s v="80075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5"/>
    <s v="11:34:21"/>
    <s v="80077/24"/>
    <s v="11430A25"/>
    <s v="-"/>
    <s v="en espece"/>
    <s v="CLIENTS AU COMPTANT"/>
    <x v="2"/>
    <s v="Stérile"/>
    <s v="STERIL"/>
    <n v="37.479999999999997"/>
    <n v="25"/>
    <n v="1.4991999999999999"/>
    <n v="15"/>
    <s v=""/>
    <m/>
    <n v="562.19999999999993"/>
    <n v="0"/>
    <n v="0"/>
    <n v="562.19999999999993"/>
    <n v="0"/>
    <n v="562.19999999999993"/>
    <m/>
    <n v="0"/>
    <m/>
    <s v="DEPART"/>
  </r>
  <r>
    <x v="5"/>
    <s v="11:48:08"/>
    <s v="80078/24"/>
    <s v="8509A75"/>
    <s v="SOLO"/>
    <s v="en espece"/>
    <s v="CLIENTS AU COMPTANT"/>
    <x v="0"/>
    <s v="Sable"/>
    <s v="SABLE CONCASSAGE"/>
    <n v="21.8"/>
    <n v="13"/>
    <n v="1.676923076923077"/>
    <n v="45"/>
    <s v=""/>
    <n v="15"/>
    <n v="966"/>
    <n v="0"/>
    <n v="0"/>
    <n v="966"/>
    <n v="0"/>
    <n v="966"/>
    <m/>
    <n v="0"/>
    <m/>
    <s v="DEPART"/>
  </r>
  <r>
    <x v="5"/>
    <s v="11:59:08"/>
    <s v="80079/24"/>
    <s v="92973B40"/>
    <s v="-"/>
    <n v="3364"/>
    <s v="TRANS SOTA"/>
    <x v="2"/>
    <s v="Stérile"/>
    <s v="STERIL"/>
    <n v="39.42"/>
    <n v="25"/>
    <n v="1.5768"/>
    <s v=""/>
    <n v="25"/>
    <m/>
    <n v="625"/>
    <n v="0"/>
    <n v="0"/>
    <n v="625"/>
    <n v="625"/>
    <n v="0"/>
    <m/>
    <n v="0"/>
    <m/>
    <s v="DEPART"/>
  </r>
  <r>
    <x v="5"/>
    <s v="12:12:18"/>
    <s v="80080/24"/>
    <s v="63306A40"/>
    <s v="SOLO"/>
    <s v="en espece"/>
    <s v="CLIENTS AU COMPTANT"/>
    <x v="0"/>
    <s v="Gr1"/>
    <s v="GRAVETTE G1"/>
    <n v="16.54"/>
    <n v="11"/>
    <n v="1.5036363636363637"/>
    <n v="46"/>
    <s v=""/>
    <n v="15"/>
    <n v="745.83999999999992"/>
    <n v="0"/>
    <n v="0"/>
    <n v="745.83999999999992"/>
    <n v="0"/>
    <n v="745.83999999999992"/>
    <m/>
    <n v="0"/>
    <m/>
    <s v="DEPART"/>
  </r>
  <r>
    <x v="5"/>
    <s v="12:22:24"/>
    <s v="80082/24"/>
    <s v="13487A40"/>
    <s v="-"/>
    <s v="en espece"/>
    <s v="CLIENTS AU COMPTANT"/>
    <x v="0"/>
    <s v="Gr1"/>
    <s v="GRAVETTE G1"/>
    <n v="7.9"/>
    <n v="5"/>
    <n v="1.58"/>
    <n v="46"/>
    <s v=""/>
    <m/>
    <n v="363.40000000000003"/>
    <n v="0"/>
    <n v="0"/>
    <n v="363.40000000000003"/>
    <n v="0"/>
    <n v="363.40000000000003"/>
    <m/>
    <n v="0"/>
    <m/>
    <s v="DEPART"/>
  </r>
  <r>
    <x v="5"/>
    <s v="12:42:49"/>
    <s v="80083/24"/>
    <s v="74602B40"/>
    <s v="-"/>
    <m/>
    <s v="ANDAGAL"/>
    <x v="0"/>
    <s v="Gr1"/>
    <s v="GRAVETTE G1"/>
    <n v="42.66"/>
    <n v="29"/>
    <n v="1.4710344827586206"/>
    <n v="91"/>
    <s v=""/>
    <m/>
    <n v="3882.0599999999995"/>
    <n v="40"/>
    <n v="1706.3999999999999"/>
    <n v="2175.66"/>
    <n v="2175.66"/>
    <n v="0"/>
    <n v="1535.7599999999998"/>
    <n v="0"/>
    <s v="TRANS SOTA"/>
    <s v="CENTRAL TANGER"/>
  </r>
  <r>
    <x v="5"/>
    <s v="12:48:19"/>
    <s v="80084/24"/>
    <s v="5772D40"/>
    <s v="-"/>
    <m/>
    <s v="ANDAGAL"/>
    <x v="0"/>
    <s v="Grz"/>
    <s v="GRAIN DE RIZ"/>
    <n v="42.42"/>
    <n v="28"/>
    <n v="1.5150000000000001"/>
    <n v="83"/>
    <s v=""/>
    <m/>
    <n v="3520.86"/>
    <n v="40"/>
    <n v="1696.8000000000002"/>
    <n v="1824.06"/>
    <n v="1824.06"/>
    <n v="0"/>
    <n v="1527.1200000000001"/>
    <n v="170.6400000000001"/>
    <s v="TRANS SOTA"/>
    <s v="CENTRAL TANGER"/>
  </r>
  <r>
    <x v="5"/>
    <s v="12:55:54"/>
    <s v="80085/24"/>
    <s v="32686B40"/>
    <s v="-"/>
    <n v="475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169.68000000000006"/>
    <m/>
    <s v="DEPART"/>
  </r>
  <r>
    <x v="5"/>
    <s v="13:06:16"/>
    <s v="80086/24"/>
    <s v="97970B40"/>
    <s v="-"/>
    <m/>
    <s v="ANDAGAL"/>
    <x v="0"/>
    <s v="Grz"/>
    <s v="GRAIN DE RIZ"/>
    <n v="42.86"/>
    <n v="28"/>
    <n v="1.5307142857142857"/>
    <n v="83"/>
    <s v=""/>
    <m/>
    <n v="3557.38"/>
    <n v="40"/>
    <n v="1714.4"/>
    <n v="1842.98"/>
    <n v="1842.98"/>
    <n v="0"/>
    <n v="1542.96"/>
    <n v="0"/>
    <s v="BERHIMA TRANS "/>
    <s v="CENTRAL TANGER"/>
  </r>
  <r>
    <x v="5"/>
    <s v="13:10:22"/>
    <s v="80087/24"/>
    <s v="13916D40"/>
    <s v="-"/>
    <n v="552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171.44000000000005"/>
    <m/>
    <s v="DEPART"/>
  </r>
  <r>
    <x v="5"/>
    <s v="13:13:17"/>
    <s v="80088/24"/>
    <s v="62934D6"/>
    <s v="-"/>
    <n v="20210"/>
    <s v="NORD SUD DE TRANSPORT"/>
    <x v="0"/>
    <s v="Gr1"/>
    <s v="GRAVETTE G1"/>
    <n v="33.020000000000003"/>
    <n v="25"/>
    <n v="1.3208000000000002"/>
    <n v="46"/>
    <s v=""/>
    <m/>
    <n v="1518.92"/>
    <n v="0"/>
    <n v="0"/>
    <n v="1518.92"/>
    <n v="1518.92"/>
    <n v="0"/>
    <n v="0"/>
    <n v="0"/>
    <m/>
    <s v="DEPART"/>
  </r>
  <r>
    <x v="5"/>
    <s v="13:15:38"/>
    <s v="80089/24"/>
    <s v="2034A45"/>
    <s v="-"/>
    <s v="en espece"/>
    <s v="CLIENTS AU COMPTANT"/>
    <x v="0"/>
    <s v="Sable"/>
    <s v="SABLE CONCASSAGE"/>
    <n v="6.84"/>
    <n v="4"/>
    <n v="1.71"/>
    <n v="45"/>
    <s v=""/>
    <m/>
    <n v="307.8"/>
    <n v="0"/>
    <n v="0"/>
    <n v="307.8"/>
    <n v="0"/>
    <n v="307.8"/>
    <m/>
    <n v="0"/>
    <m/>
    <s v="DEPART"/>
  </r>
  <r>
    <x v="5"/>
    <s v="13:51:03"/>
    <s v="80090/24"/>
    <s v="32686B40"/>
    <s v="-"/>
    <n v="476"/>
    <s v="BIKOMKAV"/>
    <x v="0"/>
    <s v="Sable"/>
    <s v="SABLE CONCASSAGE"/>
    <n v="17.920000000000002"/>
    <n v="11"/>
    <n v="1.6290909090909091"/>
    <s v=""/>
    <n v="70"/>
    <m/>
    <n v="770"/>
    <n v="0"/>
    <n v="0"/>
    <n v="770"/>
    <n v="770"/>
    <n v="0"/>
    <m/>
    <n v="0"/>
    <m/>
    <s v="DEPART"/>
  </r>
  <r>
    <x v="5"/>
    <s v="13:59:38"/>
    <s v="80091/24"/>
    <s v="77339B40"/>
    <s v="8*4"/>
    <s v="en espece"/>
    <s v="CLIENTS AU COMPTANT"/>
    <x v="0"/>
    <s v="Sable"/>
    <s v="SABLE CONCASSAGE"/>
    <n v="33.28"/>
    <n v="20"/>
    <n v="1.6640000000000001"/>
    <n v="45"/>
    <s v=""/>
    <n v="30"/>
    <n v="1467.6000000000001"/>
    <n v="0"/>
    <n v="0"/>
    <n v="1467.6000000000001"/>
    <n v="0"/>
    <n v="1467.6000000000001"/>
    <m/>
    <n v="0"/>
    <m/>
    <s v="DEPART"/>
  </r>
  <r>
    <x v="5"/>
    <s v="14:08:23"/>
    <s v="80092/24"/>
    <s v="25695B40"/>
    <s v="-"/>
    <n v="251"/>
    <s v="BIKOMKAV"/>
    <x v="0"/>
    <s v="Sable"/>
    <s v="SABLE CONCASSAGE"/>
    <n v="43.62"/>
    <n v="25"/>
    <n v="1.7447999999999999"/>
    <s v=""/>
    <n v="70"/>
    <m/>
    <n v="1750"/>
    <n v="0"/>
    <n v="0"/>
    <n v="1750"/>
    <n v="1750"/>
    <n v="0"/>
    <m/>
    <n v="0"/>
    <m/>
    <s v="DEPART"/>
  </r>
  <r>
    <x v="5"/>
    <s v="14:27:05"/>
    <s v="80093/24"/>
    <s v="70651B40"/>
    <s v="-"/>
    <n v="3402"/>
    <s v="TRANS SOTA"/>
    <x v="0"/>
    <s v="Gr2"/>
    <s v="GRAVETTE G2"/>
    <n v="35"/>
    <n v="25"/>
    <n v="1.4"/>
    <s v=""/>
    <n v="68"/>
    <m/>
    <n v="1700"/>
    <n v="0"/>
    <n v="0"/>
    <n v="1700"/>
    <n v="1700"/>
    <n v="0"/>
    <m/>
    <n v="0"/>
    <m/>
    <s v="DEPART"/>
  </r>
  <r>
    <x v="5"/>
    <s v="14:38:46"/>
    <s v="80094/24"/>
    <s v="29630B40"/>
    <s v="-"/>
    <n v="825"/>
    <s v="BOULAICH HICHAM"/>
    <x v="0"/>
    <s v="Gr1"/>
    <s v="GRAVETTE G1"/>
    <n v="37.94"/>
    <n v="25"/>
    <n v="1.5175999999999998"/>
    <s v=""/>
    <n v="67.5"/>
    <m/>
    <n v="1687.5"/>
    <n v="0"/>
    <n v="0"/>
    <n v="1687.5"/>
    <n v="0"/>
    <n v="1687.5"/>
    <m/>
    <n v="0"/>
    <m/>
    <s v="DEPART"/>
  </r>
  <r>
    <x v="5"/>
    <s v="14:50:21"/>
    <s v="80095/24"/>
    <s v="30187B40"/>
    <s v="-"/>
    <n v="3294"/>
    <s v="TRANS SOTA"/>
    <x v="0"/>
    <s v="Gr1"/>
    <s v="GRAVETTE G1"/>
    <n v="36.04"/>
    <n v="25"/>
    <n v="1.4416"/>
    <s v=""/>
    <n v="68"/>
    <m/>
    <n v="1700"/>
    <n v="0"/>
    <n v="0"/>
    <n v="1700"/>
    <n v="1700"/>
    <n v="0"/>
    <m/>
    <n v="0"/>
    <m/>
    <s v="DEPART"/>
  </r>
  <r>
    <x v="5"/>
    <s v="15:06:27"/>
    <s v="80096/24"/>
    <s v="37890B26"/>
    <s v="-"/>
    <n v="569"/>
    <s v="BIKOMKAV"/>
    <x v="0"/>
    <s v="Sable"/>
    <s v="SABLE CONCASSAGE"/>
    <n v="42.9"/>
    <n v="25"/>
    <n v="1.716"/>
    <s v=""/>
    <n v="70"/>
    <m/>
    <n v="1750"/>
    <n v="0"/>
    <n v="0"/>
    <n v="1750"/>
    <n v="1750"/>
    <n v="0"/>
    <m/>
    <n v="0"/>
    <m/>
    <s v="DEPART"/>
  </r>
  <r>
    <x v="5"/>
    <s v="15:09:12"/>
    <s v="80097/24"/>
    <s v="84967D6"/>
    <s v="-"/>
    <n v="20926"/>
    <s v="NORD SUD DE TRANSPORT"/>
    <x v="0"/>
    <s v="Gr1"/>
    <s v="GRAVETTE G1"/>
    <n v="30.24"/>
    <n v="25"/>
    <n v="1.2096"/>
    <n v="46"/>
    <s v=""/>
    <m/>
    <n v="1391.04"/>
    <n v="0"/>
    <n v="0"/>
    <n v="1391.04"/>
    <n v="1391.04"/>
    <n v="0"/>
    <n v="0"/>
    <n v="0"/>
    <m/>
    <s v="DEPART"/>
  </r>
  <r>
    <x v="5"/>
    <s v="15:19:09"/>
    <s v="80098/24"/>
    <s v="51137H1"/>
    <s v="-"/>
    <n v="29"/>
    <s v="WLNJ TRAVAUX"/>
    <x v="2"/>
    <s v="Stérile"/>
    <s v="STERIL"/>
    <n v="41.08"/>
    <n v="25"/>
    <n v="1.6432"/>
    <s v=""/>
    <n v="25"/>
    <m/>
    <n v="625"/>
    <n v="0"/>
    <n v="0"/>
    <n v="625"/>
    <n v="625"/>
    <n v="0"/>
    <m/>
    <n v="0"/>
    <m/>
    <s v="DEPART"/>
  </r>
  <r>
    <x v="5"/>
    <s v="15:36:22"/>
    <s v="80099/24"/>
    <s v="47000A44"/>
    <s v="-"/>
    <s v="en espece"/>
    <s v="CLIENTS AU COMPTANT"/>
    <x v="2"/>
    <s v="Stérile"/>
    <s v="STERIL"/>
    <n v="37.86"/>
    <n v="25"/>
    <n v="1.5144"/>
    <n v="15"/>
    <s v=""/>
    <m/>
    <n v="567.9"/>
    <n v="0"/>
    <n v="0"/>
    <n v="567.9"/>
    <n v="0"/>
    <n v="567.9"/>
    <m/>
    <n v="0"/>
    <m/>
    <s v="DEPART"/>
  </r>
  <r>
    <x v="5"/>
    <s v="15:51:46"/>
    <s v="80100/24"/>
    <s v="92974B40"/>
    <s v="-"/>
    <n v="3368"/>
    <s v="TRANS SOTA"/>
    <x v="2"/>
    <s v="Stérile"/>
    <s v="STERIL"/>
    <n v="38.979999999999997"/>
    <n v="23"/>
    <n v="1.6947826086956521"/>
    <s v=""/>
    <n v="25"/>
    <m/>
    <n v="575"/>
    <n v="0"/>
    <n v="0"/>
    <n v="575"/>
    <n v="575"/>
    <n v="0"/>
    <m/>
    <n v="0"/>
    <m/>
    <s v="DEPART"/>
  </r>
  <r>
    <x v="5"/>
    <s v="15:53:53"/>
    <s v="80101/24"/>
    <s v="2681D40"/>
    <s v="-"/>
    <s v="**"/>
    <s v="MIGHTY MACHINERY"/>
    <x v="0"/>
    <s v="Sable"/>
    <s v="SABLE CONCASSAGE"/>
    <n v="43.46"/>
    <n v="25"/>
    <n v="1.7383999999999999"/>
    <n v="48"/>
    <s v=""/>
    <m/>
    <n v="2086.08"/>
    <n v="0"/>
    <n v="0"/>
    <n v="2086.08"/>
    <n v="2086.08"/>
    <n v="0"/>
    <m/>
    <n v="0"/>
    <m/>
    <s v="DEPART"/>
  </r>
  <r>
    <x v="5"/>
    <s v="16:00:58"/>
    <s v="80102/24"/>
    <s v="97585B40"/>
    <s v="-"/>
    <n v="73617"/>
    <s v="TRANS MANSOURI"/>
    <x v="0"/>
    <s v="Gr2"/>
    <s v="GRAVETTE G2"/>
    <n v="37.18"/>
    <n v="25"/>
    <n v="1.4872000000000001"/>
    <s v=""/>
    <n v="70"/>
    <m/>
    <n v="1750"/>
    <n v="0"/>
    <n v="0"/>
    <n v="1750"/>
    <n v="1312.5"/>
    <n v="437.5"/>
    <m/>
    <n v="0"/>
    <m/>
    <s v="DEPART"/>
  </r>
  <r>
    <x v="5"/>
    <s v="16:42:02"/>
    <s v="80103/24"/>
    <s v="95384W6"/>
    <s v="-"/>
    <n v="941"/>
    <s v="NORD SUD DE TRANSPORT"/>
    <x v="0"/>
    <s v="Gr1"/>
    <s v="GRAVETTE G1"/>
    <n v="34.56"/>
    <n v="25"/>
    <n v="1.3824000000000001"/>
    <n v="46"/>
    <s v=""/>
    <m/>
    <n v="1589.7600000000002"/>
    <n v="0"/>
    <n v="0"/>
    <n v="1589.7600000000002"/>
    <n v="1589.7600000000002"/>
    <n v="0"/>
    <n v="0"/>
    <n v="0"/>
    <m/>
    <s v="DEPART"/>
  </r>
  <r>
    <x v="5"/>
    <s v="16:44:04"/>
    <s v="80104/24"/>
    <s v="62867B40"/>
    <s v="-"/>
    <n v="3369"/>
    <s v="TRANS SOTA"/>
    <x v="2"/>
    <s v="Stérile"/>
    <s v="STERIL"/>
    <n v="37.380000000000003"/>
    <n v="23"/>
    <n v="1.6252173913043479"/>
    <s v=""/>
    <n v="25"/>
    <m/>
    <n v="575"/>
    <n v="0"/>
    <n v="0"/>
    <n v="575"/>
    <n v="575"/>
    <n v="0"/>
    <m/>
    <n v="0"/>
    <m/>
    <s v="DEPART"/>
  </r>
  <r>
    <x v="5"/>
    <s v="16:52:52"/>
    <s v="80105/24"/>
    <s v="97970B40"/>
    <s v="-"/>
    <n v="557"/>
    <s v="BIKOMKAV"/>
    <x v="0"/>
    <s v="Sable"/>
    <s v="SABLE CONCASSAGE"/>
    <n v="43.84"/>
    <n v="25"/>
    <n v="1.7536"/>
    <s v=""/>
    <n v="70"/>
    <m/>
    <n v="1750"/>
    <n v="0"/>
    <n v="0"/>
    <n v="1750"/>
    <n v="1750"/>
    <n v="0"/>
    <m/>
    <n v="0"/>
    <m/>
    <s v="DEPART"/>
  </r>
  <r>
    <x v="5"/>
    <s v="17:10:19"/>
    <s v="80106/24"/>
    <s v="19620A42"/>
    <s v="-"/>
    <n v="293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0"/>
    <m/>
    <s v="DEPART"/>
  </r>
  <r>
    <x v="5"/>
    <s v="17:23:30"/>
    <s v="80107/24"/>
    <s v="5772D40"/>
    <s v="-"/>
    <n v="3340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5"/>
    <s v="17:35:26"/>
    <s v="80108/24"/>
    <s v="74602B40"/>
    <s v="-"/>
    <n v="3451"/>
    <s v="TRANS SOTA"/>
    <x v="2"/>
    <s v="Stérile"/>
    <s v="STERIL"/>
    <n v="40.340000000000003"/>
    <n v="25"/>
    <n v="1.6136000000000001"/>
    <s v=""/>
    <n v="25"/>
    <m/>
    <n v="625"/>
    <n v="0"/>
    <n v="0"/>
    <n v="625"/>
    <n v="625"/>
    <n v="0"/>
    <m/>
    <n v="0"/>
    <m/>
    <s v="DEPART"/>
  </r>
  <r>
    <x v="5"/>
    <s v="17:43:09"/>
    <s v="80109/24"/>
    <s v="29630B40"/>
    <s v="-"/>
    <n v="826"/>
    <s v="BOULAICH HICHAM"/>
    <x v="0"/>
    <s v="Gr1"/>
    <s v="GRAVETTE G1"/>
    <n v="36.72"/>
    <n v="25"/>
    <n v="1.4687999999999999"/>
    <s v=""/>
    <n v="67.5"/>
    <m/>
    <n v="1687.5"/>
    <n v="0"/>
    <n v="0"/>
    <n v="1687.5"/>
    <n v="0"/>
    <n v="1687.5"/>
    <m/>
    <n v="0"/>
    <m/>
    <s v="DEPART"/>
  </r>
  <r>
    <x v="5"/>
    <s v="17:51:21"/>
    <s v="80110/24"/>
    <s v="7961D40"/>
    <s v="-"/>
    <n v="3737"/>
    <s v="NORD SUD DE TRANSPORT"/>
    <x v="0"/>
    <s v="Gr1"/>
    <s v="GRAVETTE G1"/>
    <n v="34.840000000000003"/>
    <n v="25"/>
    <n v="1.3936000000000002"/>
    <n v="46"/>
    <s v=""/>
    <m/>
    <n v="1602.64"/>
    <n v="0"/>
    <n v="0"/>
    <n v="1602.64"/>
    <n v="1602.64"/>
    <n v="0"/>
    <n v="0"/>
    <n v="0"/>
    <m/>
    <s v="DEPART"/>
  </r>
  <r>
    <x v="6"/>
    <s v="00:25:50"/>
    <s v="80111/24"/>
    <s v="51137H1"/>
    <s v="-"/>
    <n v="31"/>
    <s v="WLNJ TRAVAUX"/>
    <x v="2"/>
    <s v="Stérile"/>
    <s v="STERIL"/>
    <n v="42.28"/>
    <n v="25"/>
    <n v="1.6912"/>
    <s v=""/>
    <n v="25"/>
    <m/>
    <n v="625"/>
    <n v="0"/>
    <n v="0"/>
    <n v="625"/>
    <n v="625"/>
    <n v="0"/>
    <m/>
    <n v="0"/>
    <m/>
    <s v="DEPART"/>
  </r>
  <r>
    <x v="6"/>
    <s v="00:25:25"/>
    <s v="80112/24"/>
    <s v="51136H1"/>
    <s v="-"/>
    <n v="32"/>
    <s v="WLNJ TRAVAUX"/>
    <x v="2"/>
    <s v="Stérile"/>
    <s v="STERIL"/>
    <n v="42.48"/>
    <n v="25"/>
    <n v="1.6992"/>
    <s v=""/>
    <n v="25"/>
    <m/>
    <n v="625"/>
    <n v="0"/>
    <n v="0"/>
    <n v="625"/>
    <n v="625"/>
    <n v="0"/>
    <m/>
    <n v="0"/>
    <m/>
    <s v="DEPART"/>
  </r>
  <r>
    <x v="6"/>
    <s v="00:32:13"/>
    <s v="80113/24"/>
    <s v="10812D40"/>
    <s v="-"/>
    <n v="695"/>
    <s v="CA TRANS"/>
    <x v="1"/>
    <s v="tv315"/>
    <s v="TOUT VENANT 0/31.5"/>
    <n v="40"/>
    <n v="25"/>
    <n v="1.6"/>
    <s v=""/>
    <n v="54"/>
    <m/>
    <n v="1350"/>
    <n v="0"/>
    <n v="0"/>
    <n v="1350"/>
    <n v="1350"/>
    <n v="0"/>
    <m/>
    <n v="0"/>
    <m/>
    <s v="DEPART"/>
  </r>
  <r>
    <x v="6"/>
    <s v="00:36:52"/>
    <s v="80114/24"/>
    <s v="73187B40"/>
    <s v="-"/>
    <n v="513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6"/>
    <s v="00:41:38"/>
    <s v="80115/24"/>
    <s v="12867D40"/>
    <s v="-"/>
    <n v="1310"/>
    <s v="TRANS SOTA"/>
    <x v="0"/>
    <s v="Sable"/>
    <s v="SABLE CONCASSAGE"/>
    <n v="33.840000000000003"/>
    <n v="21"/>
    <n v="1.6114285714285721"/>
    <s v=""/>
    <n v="68"/>
    <m/>
    <n v="1428"/>
    <n v="0"/>
    <n v="0"/>
    <n v="1428"/>
    <n v="1428"/>
    <n v="0"/>
    <m/>
    <n v="0"/>
    <m/>
    <s v="DEPART"/>
  </r>
  <r>
    <x v="6"/>
    <s v="00:48:25"/>
    <s v="80116/24"/>
    <s v="84967D6"/>
    <s v="-"/>
    <n v="20927"/>
    <s v="NORD SUD DE TRANSPORT"/>
    <x v="0"/>
    <s v="Gr2"/>
    <s v="GRAVETTE G2"/>
    <n v="33.700000000000003"/>
    <n v="25"/>
    <n v="1.3480000000000001"/>
    <n v="48"/>
    <s v=""/>
    <m/>
    <n v="1617.6000000000001"/>
    <n v="0"/>
    <n v="0"/>
    <n v="1617.6000000000001"/>
    <n v="1617.6000000000001"/>
    <n v="0"/>
    <m/>
    <n v="0"/>
    <m/>
    <s v="DEPART"/>
  </r>
  <r>
    <x v="6"/>
    <s v="00:52:02"/>
    <s v="80117/24"/>
    <s v="62867B40"/>
    <s v="-"/>
    <m/>
    <s v="CIMAT"/>
    <x v="0"/>
    <s v="Sable"/>
    <s v="SABLE CONCASSAGE"/>
    <n v="44.8"/>
    <n v="27"/>
    <n v="1.659259259259259"/>
    <n v="83"/>
    <s v=""/>
    <m/>
    <n v="3718.3999999999996"/>
    <n v="38"/>
    <n v="1702.3999999999999"/>
    <n v="2015.9999999999998"/>
    <n v="2015.9999999999998"/>
    <n v="0"/>
    <n v="1612.8"/>
    <n v="0"/>
    <s v="TRANS SOTA"/>
    <s v="CAB TANGER 1"/>
  </r>
  <r>
    <x v="6"/>
    <s v="00:52:39"/>
    <s v="80118/24"/>
    <s v="90516A40"/>
    <s v="-"/>
    <n v="508"/>
    <s v="VILLA MARIN TRANS"/>
    <x v="0"/>
    <s v="Gr1"/>
    <s v="GRAVETTE G1"/>
    <n v="38.96"/>
    <n v="25"/>
    <n v="1.5584"/>
    <s v=""/>
    <n v="71"/>
    <m/>
    <n v="1775"/>
    <n v="0"/>
    <n v="0"/>
    <n v="1775"/>
    <n v="0"/>
    <n v="1775"/>
    <m/>
    <n v="89.599999999999909"/>
    <m/>
    <s v="DEPART"/>
  </r>
  <r>
    <x v="6"/>
    <s v="00:55:47"/>
    <s v="80119/24"/>
    <s v="7962D40"/>
    <s v="-"/>
    <n v="23779"/>
    <s v="NORD SUD DE TRANSPORT"/>
    <x v="0"/>
    <s v="Gr2"/>
    <s v="GRAVETTE G2"/>
    <n v="34.96"/>
    <n v="25"/>
    <n v="1.3984000000000001"/>
    <n v="48"/>
    <s v=""/>
    <m/>
    <n v="1678.08"/>
    <n v="0"/>
    <n v="0"/>
    <n v="1678.08"/>
    <n v="1678.08"/>
    <n v="0"/>
    <m/>
    <n v="0"/>
    <m/>
    <s v="DEPART"/>
  </r>
  <r>
    <x v="6"/>
    <s v="00:51:57"/>
    <s v="80120/24"/>
    <s v="16669B50"/>
    <s v="-"/>
    <n v="2703"/>
    <s v="TRANS SOTA"/>
    <x v="0"/>
    <s v="Sable"/>
    <s v="SABLE CONCASSAGE"/>
    <n v="34.06"/>
    <n v="21"/>
    <n v="1.621904761904762"/>
    <s v=""/>
    <n v="68"/>
    <m/>
    <n v="1428"/>
    <n v="0"/>
    <n v="0"/>
    <n v="1428"/>
    <n v="1428"/>
    <n v="0"/>
    <m/>
    <n v="0"/>
    <m/>
    <s v="DEPART"/>
  </r>
  <r>
    <x v="6"/>
    <s v="01:03:38"/>
    <s v="80121/24"/>
    <s v="74602B40"/>
    <s v="-"/>
    <n v="3452"/>
    <s v="TRANS SOTA"/>
    <x v="2"/>
    <s v="Stérile"/>
    <s v="STERIL"/>
    <n v="41.46"/>
    <n v="25"/>
    <n v="1.6584000000000001"/>
    <s v=""/>
    <n v="25"/>
    <m/>
    <n v="625"/>
    <n v="0"/>
    <n v="0"/>
    <n v="625"/>
    <n v="625"/>
    <n v="0"/>
    <m/>
    <n v="0"/>
    <m/>
    <s v="DEPART"/>
  </r>
  <r>
    <x v="6"/>
    <s v="01:08:47"/>
    <s v="80122/24"/>
    <s v="92973B40"/>
    <s v="-"/>
    <n v="3371"/>
    <s v="TRANS SOTA"/>
    <x v="2"/>
    <s v="Stérile"/>
    <s v="STERIL"/>
    <n v="39.299999999999997"/>
    <n v="25"/>
    <n v="1.5720000000000001"/>
    <s v=""/>
    <n v="25"/>
    <m/>
    <n v="625"/>
    <n v="0"/>
    <n v="0"/>
    <n v="625"/>
    <n v="625"/>
    <n v="0"/>
    <m/>
    <n v="0"/>
    <m/>
    <s v="DEPART"/>
  </r>
  <r>
    <x v="6"/>
    <s v="00:40:33"/>
    <s v="80123/24"/>
    <s v="8216D40"/>
    <s v="-"/>
    <n v="23479"/>
    <s v="NORD SUD DE TRANSPORT"/>
    <x v="0"/>
    <s v="Gr1"/>
    <s v="GRAVETTE G1"/>
    <n v="35.9"/>
    <n v="25"/>
    <n v="1.4359999999999999"/>
    <n v="46"/>
    <s v=""/>
    <m/>
    <n v="1651.3999999999999"/>
    <n v="0"/>
    <n v="0"/>
    <n v="1651.3999999999999"/>
    <n v="1651.3999999999999"/>
    <n v="0"/>
    <n v="0"/>
    <n v="0"/>
    <m/>
    <s v="DEPART"/>
  </r>
  <r>
    <x v="6"/>
    <s v="00:59:41"/>
    <s v="80124/24"/>
    <s v="11430A25"/>
    <s v="-"/>
    <s v="EN ESPECE"/>
    <s v="CLIENTS AU COMPTANT"/>
    <x v="2"/>
    <s v="Stérile"/>
    <s v="STERIL"/>
    <n v="38.04"/>
    <n v="25"/>
    <n v="1.5216000000000001"/>
    <n v="15"/>
    <s v=""/>
    <m/>
    <n v="570.6"/>
    <n v="0"/>
    <n v="0"/>
    <n v="570.6"/>
    <n v="0"/>
    <n v="570.6"/>
    <m/>
    <n v="0"/>
    <m/>
    <s v="DEPART"/>
  </r>
  <r>
    <x v="6"/>
    <s v="00:49:51"/>
    <s v="80125/24"/>
    <s v="25695B40"/>
    <s v="-"/>
    <n v="252"/>
    <s v="BIKOMKAV"/>
    <x v="0"/>
    <s v="Sable"/>
    <s v="SABLE CONCASSAGE"/>
    <n v="44.58"/>
    <n v="25"/>
    <n v="1.7831999999999999"/>
    <s v=""/>
    <n v="70"/>
    <m/>
    <n v="1750"/>
    <n v="0"/>
    <n v="0"/>
    <n v="1750"/>
    <n v="1750"/>
    <n v="0"/>
    <m/>
    <n v="0"/>
    <m/>
    <s v="DEPART"/>
  </r>
  <r>
    <x v="6"/>
    <s v="00:49:52"/>
    <s v="80126/24"/>
    <s v="70651B40"/>
    <s v="-"/>
    <n v="3404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6"/>
    <s v="00:51:08"/>
    <s v="80127/24"/>
    <s v="53561B40"/>
    <s v="-"/>
    <n v="495"/>
    <s v="VILLA MARIN TRANS"/>
    <x v="0"/>
    <s v="Sable"/>
    <s v="SABLE CONCASSAGE"/>
    <n v="40.68"/>
    <n v="25"/>
    <n v="1.6272"/>
    <s v=""/>
    <n v="70"/>
    <m/>
    <n v="1750"/>
    <n v="0"/>
    <n v="0"/>
    <n v="1750"/>
    <n v="0"/>
    <n v="1750"/>
    <m/>
    <n v="0"/>
    <m/>
    <s v="DEPART"/>
  </r>
  <r>
    <x v="6"/>
    <s v="00:54:18"/>
    <s v="80128/24"/>
    <s v="47000A44"/>
    <s v="-"/>
    <s v="EN ESPECE"/>
    <s v="CLIENTS AU COMPTANT"/>
    <x v="2"/>
    <s v="Stérile"/>
    <s v="STERIL"/>
    <n v="39.299999999999997"/>
    <n v="25"/>
    <n v="1.5720000000000001"/>
    <n v="15"/>
    <s v=""/>
    <m/>
    <n v="589.5"/>
    <n v="0"/>
    <n v="0"/>
    <n v="589.5"/>
    <n v="0"/>
    <n v="589.5"/>
    <m/>
    <n v="0"/>
    <m/>
    <s v="DEPART"/>
  </r>
  <r>
    <x v="6"/>
    <s v="00:18:41"/>
    <s v="80129/24"/>
    <s v="19620A42"/>
    <s v="-"/>
    <n v="295"/>
    <s v="BIKOMKAV"/>
    <x v="0"/>
    <s v="Grz"/>
    <s v="GRAIN DE RIZ"/>
    <n v="36.979999999999997"/>
    <n v="25"/>
    <n v="1.4792000000000001"/>
    <s v=""/>
    <n v="52"/>
    <m/>
    <n v="1300"/>
    <n v="0"/>
    <n v="0"/>
    <n v="1300"/>
    <n v="1300"/>
    <n v="0"/>
    <m/>
    <n v="0"/>
    <m/>
    <s v="DEPART"/>
  </r>
  <r>
    <x v="6"/>
    <s v="00:59:22"/>
    <s v="80130/24"/>
    <s v="30187B40"/>
    <s v="-"/>
    <n v="3296"/>
    <s v="TRANS SOTA"/>
    <x v="2"/>
    <s v="Stérile"/>
    <s v="STERIL"/>
    <n v="41.34"/>
    <n v="25"/>
    <n v="1.6536"/>
    <s v=""/>
    <n v="25"/>
    <m/>
    <n v="625"/>
    <n v="0"/>
    <n v="0"/>
    <n v="625"/>
    <n v="625"/>
    <n v="0"/>
    <m/>
    <n v="0"/>
    <m/>
    <s v="DEPART"/>
  </r>
  <r>
    <x v="6"/>
    <s v="00:25:58"/>
    <s v="80131/24"/>
    <s v="95834B40"/>
    <s v="-"/>
    <n v="4439"/>
    <s v="TRANS SOTA"/>
    <x v="0"/>
    <s v="Sable"/>
    <s v="SABLE CONCASSAGE"/>
    <n v="32.299999999999997"/>
    <n v="20"/>
    <n v="1.615"/>
    <s v=""/>
    <n v="68"/>
    <m/>
    <n v="1360"/>
    <n v="0"/>
    <n v="0"/>
    <n v="1360"/>
    <n v="1360"/>
    <n v="0"/>
    <m/>
    <n v="0"/>
    <m/>
    <s v="DEPART"/>
  </r>
  <r>
    <x v="6"/>
    <s v="00:10:56"/>
    <s v="80132/24"/>
    <s v="97970B40"/>
    <s v="-"/>
    <n v="556"/>
    <s v="BIKOMKAV"/>
    <x v="0"/>
    <s v="Sable"/>
    <s v="SABLE CONCASSAGE"/>
    <n v="44.12"/>
    <n v="25"/>
    <n v="1.7647999999999999"/>
    <s v=""/>
    <n v="70"/>
    <m/>
    <n v="1750"/>
    <n v="0"/>
    <n v="0"/>
    <n v="1750"/>
    <n v="1750"/>
    <n v="0"/>
    <m/>
    <n v="0"/>
    <m/>
    <s v="DEPART"/>
  </r>
  <r>
    <x v="6"/>
    <s v="01:17:31"/>
    <s v="80133/24"/>
    <s v="5772D40"/>
    <s v="-"/>
    <n v="3342"/>
    <s v="TRANS SOTA"/>
    <x v="2"/>
    <s v="Stérile"/>
    <s v="STERIL"/>
    <n v="39.92"/>
    <n v="25"/>
    <n v="1.5968"/>
    <s v=""/>
    <n v="25"/>
    <m/>
    <n v="625"/>
    <n v="0"/>
    <n v="0"/>
    <n v="625"/>
    <n v="625"/>
    <n v="0"/>
    <m/>
    <n v="0"/>
    <m/>
    <s v="DEPART"/>
  </r>
  <r>
    <x v="6"/>
    <s v="01:04:47"/>
    <s v="80134/24"/>
    <s v="92974B40"/>
    <s v="-"/>
    <n v="3341"/>
    <s v="TRANS SOTA"/>
    <x v="2"/>
    <s v="Stérile"/>
    <s v="STERIL"/>
    <n v="41.76"/>
    <n v="25"/>
    <n v="1.6704000000000001"/>
    <s v=""/>
    <n v="25"/>
    <m/>
    <n v="625"/>
    <n v="0"/>
    <n v="0"/>
    <n v="625"/>
    <n v="625"/>
    <n v="0"/>
    <m/>
    <n v="0"/>
    <m/>
    <s v="DEPART"/>
  </r>
  <r>
    <x v="6"/>
    <s v="00:12:43"/>
    <s v="80135/24"/>
    <s v="10804A42"/>
    <s v="-"/>
    <s v="D52/31"/>
    <s v="LTS LOGISTIC TRANSPORT"/>
    <x v="0"/>
    <s v="Sable"/>
    <s v="SABLE CONCASSAGE"/>
    <n v="30.68"/>
    <n v="20"/>
    <n v="1.534"/>
    <s v=""/>
    <n v="72"/>
    <m/>
    <n v="1440"/>
    <n v="0"/>
    <n v="0"/>
    <n v="1440"/>
    <n v="0"/>
    <n v="1440"/>
    <m/>
    <n v="0"/>
    <m/>
    <s v="DEPART"/>
  </r>
  <r>
    <x v="6"/>
    <s v="01:23:12"/>
    <s v="80136/24"/>
    <s v="37890B26"/>
    <s v="-"/>
    <n v="570"/>
    <s v="BIKOMKAV"/>
    <x v="2"/>
    <s v="Stérile"/>
    <s v="STERIL"/>
    <n v="40.98"/>
    <n v="25"/>
    <n v="1.6392"/>
    <s v=""/>
    <n v="25"/>
    <m/>
    <n v="625"/>
    <n v="0"/>
    <n v="0"/>
    <n v="625"/>
    <n v="625"/>
    <n v="0"/>
    <m/>
    <n v="0"/>
    <m/>
    <s v="DEPART"/>
  </r>
  <r>
    <x v="6"/>
    <s v="00:08:55"/>
    <s v="80137/24"/>
    <s v="31836A34"/>
    <s v="-"/>
    <s v="D53/31"/>
    <s v="LTS LOGISTIC TRANSPORT"/>
    <x v="0"/>
    <s v="Sable"/>
    <s v="SABLE CONCASSAGE"/>
    <n v="34.299999999999997"/>
    <n v="21"/>
    <n v="1.6333333333333331"/>
    <s v=""/>
    <n v="72"/>
    <m/>
    <n v="1512"/>
    <n v="0"/>
    <n v="0"/>
    <n v="1512"/>
    <n v="0"/>
    <n v="1512"/>
    <m/>
    <n v="0"/>
    <m/>
    <s v="DEPART"/>
  </r>
  <r>
    <x v="6"/>
    <s v="00:21:56"/>
    <s v="80138/24"/>
    <s v="62867B40"/>
    <s v="-"/>
    <n v="3372"/>
    <s v="TRANS SOTA"/>
    <x v="0"/>
    <s v="Gr1"/>
    <s v="GRAVETTE G1"/>
    <n v="36.840000000000003"/>
    <n v="25"/>
    <n v="1.4736"/>
    <s v=""/>
    <n v="68"/>
    <m/>
    <n v="1700"/>
    <n v="0"/>
    <n v="0"/>
    <n v="1700"/>
    <n v="1700"/>
    <n v="0"/>
    <m/>
    <n v="0"/>
    <m/>
    <s v="DEPART"/>
  </r>
  <r>
    <x v="6"/>
    <s v="00:24:38"/>
    <s v="80139/24"/>
    <s v="84967D6"/>
    <s v="-"/>
    <n v="20928"/>
    <s v="NORD SUD DE TRANSPORT"/>
    <x v="0"/>
    <s v="Gr1"/>
    <s v="GRAVETTE G1"/>
    <n v="35.08"/>
    <n v="25"/>
    <n v="1.4032"/>
    <n v="46"/>
    <s v=""/>
    <m/>
    <n v="1613.6799999999998"/>
    <n v="0"/>
    <n v="0"/>
    <n v="1613.6799999999998"/>
    <n v="1613.6799999999998"/>
    <n v="0"/>
    <n v="0"/>
    <n v="0"/>
    <m/>
    <s v="DEPART"/>
  </r>
  <r>
    <x v="6"/>
    <s v="00:35:10"/>
    <s v="80140/24"/>
    <s v="74602B40"/>
    <s v="-"/>
    <n v="3453"/>
    <s v="TRANS SOTA"/>
    <x v="2"/>
    <s v="Stérile"/>
    <s v="STERIL"/>
    <n v="41.64"/>
    <n v="25"/>
    <n v="1.6656"/>
    <s v=""/>
    <n v="25"/>
    <m/>
    <n v="625"/>
    <n v="0"/>
    <n v="0"/>
    <n v="625"/>
    <n v="625"/>
    <n v="0"/>
    <m/>
    <n v="0"/>
    <m/>
    <s v="DEPART"/>
  </r>
  <r>
    <x v="6"/>
    <s v="00:38:03"/>
    <s v="80141/24"/>
    <s v="74954W6"/>
    <s v="-"/>
    <n v="180"/>
    <s v="NORD SUD DE TRANSPORT"/>
    <x v="0"/>
    <s v="Gr1"/>
    <s v="GRAVETTE G1"/>
    <n v="36.64"/>
    <n v="25"/>
    <n v="1.4656"/>
    <n v="46"/>
    <s v=""/>
    <m/>
    <n v="1685.44"/>
    <n v="0"/>
    <n v="0"/>
    <n v="1685.44"/>
    <n v="1685.44"/>
    <n v="0"/>
    <n v="0"/>
    <n v="0"/>
    <m/>
    <s v="DEPART"/>
  </r>
  <r>
    <x v="6"/>
    <s v="00:44:47"/>
    <s v="80142/24"/>
    <s v="92973B40"/>
    <s v="-"/>
    <n v="3370"/>
    <s v="TRANS SOTA"/>
    <x v="0"/>
    <s v="Gr1"/>
    <s v="GRAVETTE G1"/>
    <n v="38.1"/>
    <n v="25"/>
    <n v="1.524"/>
    <s v=""/>
    <n v="68"/>
    <m/>
    <n v="1700"/>
    <n v="0"/>
    <n v="0"/>
    <n v="1700"/>
    <n v="1700"/>
    <n v="0"/>
    <m/>
    <n v="0"/>
    <m/>
    <s v="DEPART"/>
  </r>
  <r>
    <x v="6"/>
    <s v="00:25:09"/>
    <s v="80143/24"/>
    <s v="11430A25"/>
    <s v="-"/>
    <s v="EN ESPECE"/>
    <s v="CLIENTS AU COMPTANT"/>
    <x v="2"/>
    <s v="Stérile"/>
    <s v="STERIL"/>
    <n v="38.14"/>
    <n v="25"/>
    <n v="1.5256000000000001"/>
    <n v="15"/>
    <s v=""/>
    <m/>
    <n v="572.1"/>
    <n v="0"/>
    <n v="0"/>
    <n v="572.1"/>
    <n v="0"/>
    <n v="572.1"/>
    <m/>
    <n v="0"/>
    <m/>
    <s v="DEPART"/>
  </r>
  <r>
    <x v="6"/>
    <s v="00:20:57"/>
    <s v="80144/24"/>
    <s v="25695B40"/>
    <s v="-"/>
    <n v="253"/>
    <s v="BIKOMKAV"/>
    <x v="0"/>
    <s v="Gr1"/>
    <s v="GRAVETTE G1"/>
    <n v="38.700000000000003"/>
    <n v="25"/>
    <n v="1.548"/>
    <s v=""/>
    <n v="70"/>
    <m/>
    <n v="1750"/>
    <n v="0"/>
    <n v="0"/>
    <n v="1750"/>
    <n v="1750"/>
    <n v="0"/>
    <m/>
    <n v="0"/>
    <m/>
    <s v="DEPART"/>
  </r>
  <r>
    <x v="6"/>
    <s v="00:23:29"/>
    <s v="80145/24"/>
    <s v="10822A45"/>
    <s v="SOLO"/>
    <s v="EN ESPECE"/>
    <s v="CLIENTS AU COMPTANT"/>
    <x v="0"/>
    <s v="Gr1"/>
    <s v="GRAVETTE G1"/>
    <n v="10.84"/>
    <n v="7"/>
    <n v="1.548571428571428"/>
    <n v="46"/>
    <s v=""/>
    <n v="15"/>
    <n v="483.64"/>
    <n v="0"/>
    <n v="0"/>
    <n v="483.64"/>
    <n v="0"/>
    <n v="483.64"/>
    <m/>
    <n v="0"/>
    <m/>
    <s v="DEPART"/>
  </r>
  <r>
    <x v="6"/>
    <s v="00:57:34"/>
    <s v="80146/24"/>
    <s v="70651B40"/>
    <s v="-"/>
    <n v="3405"/>
    <s v="TRANS SOTA"/>
    <x v="2"/>
    <s v="Stérile"/>
    <s v="STERIL"/>
    <n v="41.5"/>
    <n v="25"/>
    <n v="1.66"/>
    <s v=""/>
    <n v="25"/>
    <m/>
    <n v="625"/>
    <n v="0"/>
    <n v="0"/>
    <n v="625"/>
    <n v="625"/>
    <n v="0"/>
    <m/>
    <n v="0"/>
    <m/>
    <s v="DEPART"/>
  </r>
  <r>
    <x v="6"/>
    <s v="00:47:20"/>
    <s v="80147/24"/>
    <s v="5772D40"/>
    <s v="-"/>
    <n v="3343"/>
    <s v="TRANS SOTA"/>
    <x v="0"/>
    <s v="Gr1"/>
    <s v="GRAVETTE G1"/>
    <n v="38.700000000000003"/>
    <n v="25"/>
    <n v="1.548"/>
    <s v=""/>
    <n v="68"/>
    <m/>
    <n v="1700"/>
    <n v="0"/>
    <n v="0"/>
    <n v="1700"/>
    <n v="1700"/>
    <n v="0"/>
    <m/>
    <n v="0"/>
    <m/>
    <s v="DEPART"/>
  </r>
  <r>
    <x v="6"/>
    <s v="00:53:30"/>
    <s v="80148/24"/>
    <s v="47000A44"/>
    <s v="-"/>
    <s v="EN ESPECE"/>
    <s v="CLIENTS AU COMPTANT"/>
    <x v="2"/>
    <s v="Stérile"/>
    <s v="STERIL"/>
    <n v="38.28"/>
    <n v="25"/>
    <n v="1.5311999999999999"/>
    <n v="15"/>
    <s v=""/>
    <m/>
    <n v="574.20000000000005"/>
    <n v="0"/>
    <n v="0"/>
    <n v="574.20000000000005"/>
    <n v="0"/>
    <n v="574.20000000000005"/>
    <m/>
    <n v="0"/>
    <m/>
    <s v="DEPART"/>
  </r>
  <r>
    <x v="6"/>
    <s v="01:02:12"/>
    <s v="80149/24"/>
    <s v="51136H1"/>
    <s v="-"/>
    <n v="910"/>
    <s v="WLNJ TRAVAUX"/>
    <x v="2"/>
    <s v="Stérile"/>
    <s v="STERIL"/>
    <n v="42.32"/>
    <n v="25"/>
    <n v="1.6928000000000001"/>
    <s v=""/>
    <n v="25"/>
    <m/>
    <n v="625"/>
    <n v="0"/>
    <n v="0"/>
    <n v="625"/>
    <n v="625"/>
    <n v="0"/>
    <m/>
    <n v="0"/>
    <m/>
    <s v="DEPART"/>
  </r>
  <r>
    <x v="6"/>
    <s v="00:36:47"/>
    <s v="80150/24"/>
    <s v="62941D6"/>
    <s v="-"/>
    <n v="66848"/>
    <s v="NORD SUD DE TRANSPORT"/>
    <x v="0"/>
    <s v="Gr1"/>
    <s v="GRAVETTE G1"/>
    <n v="34.06"/>
    <n v="25"/>
    <n v="1.3624000000000001"/>
    <n v="46"/>
    <s v=""/>
    <m/>
    <n v="1566.7600000000002"/>
    <n v="0"/>
    <n v="0"/>
    <n v="1566.7600000000002"/>
    <n v="1566.7600000000002"/>
    <n v="0"/>
    <n v="0"/>
    <n v="0"/>
    <m/>
    <s v="DEPART"/>
  </r>
  <r>
    <x v="6"/>
    <s v="01:07:42"/>
    <s v="80151/24"/>
    <s v="51137H1"/>
    <s v="-"/>
    <n v="33"/>
    <s v="WLNJ TRAVAUX"/>
    <x v="2"/>
    <s v="Stérile"/>
    <s v="STERIL"/>
    <n v="41.66"/>
    <n v="25"/>
    <n v="1.6664000000000001"/>
    <s v=""/>
    <n v="25"/>
    <m/>
    <n v="625"/>
    <n v="0"/>
    <n v="0"/>
    <n v="625"/>
    <n v="625"/>
    <n v="0"/>
    <m/>
    <n v="0"/>
    <m/>
    <s v="DEPART"/>
  </r>
  <r>
    <x v="6"/>
    <s v="00:46:56"/>
    <s v="80152/24"/>
    <s v="30187B40"/>
    <s v="-"/>
    <n v="3297"/>
    <s v="TRANS SOTA"/>
    <x v="0"/>
    <s v="Grz"/>
    <s v="GRAIN DE RIZ"/>
    <n v="37.76"/>
    <n v="25"/>
    <n v="1.5104"/>
    <s v=""/>
    <n v="60"/>
    <m/>
    <n v="1500"/>
    <n v="0"/>
    <n v="0"/>
    <n v="1500"/>
    <n v="1500"/>
    <n v="0"/>
    <m/>
    <n v="0"/>
    <m/>
    <s v="DEPART"/>
  </r>
  <r>
    <x v="6"/>
    <s v="00:49:20"/>
    <s v="80153/24"/>
    <s v="69241D6"/>
    <s v="-"/>
    <n v="23429"/>
    <s v="NORD SUD DE TRANSPORT"/>
    <x v="0"/>
    <s v="Gr1"/>
    <s v="GRAVETTE G1"/>
    <n v="32.76"/>
    <n v="25"/>
    <n v="1.3104"/>
    <n v="46"/>
    <s v=""/>
    <m/>
    <n v="1506.9599999999998"/>
    <n v="0"/>
    <n v="0"/>
    <n v="1506.9599999999998"/>
    <n v="1506.9599999999998"/>
    <n v="0"/>
    <n v="0"/>
    <n v="0"/>
    <m/>
    <s v="DEPART"/>
  </r>
  <r>
    <x v="6"/>
    <s v="00:54:42"/>
    <s v="80154/24"/>
    <s v="12611B40"/>
    <s v="-"/>
    <n v="2492"/>
    <s v="TRANS SERVICE BETON"/>
    <x v="0"/>
    <s v="Gr1"/>
    <s v="GRAVETTE G1"/>
    <n v="37.86"/>
    <n v="25"/>
    <n v="1.5144"/>
    <n v="46"/>
    <s v=""/>
    <m/>
    <n v="1741.56"/>
    <n v="0"/>
    <n v="0"/>
    <n v="1741.56"/>
    <n v="1741.56"/>
    <n v="0"/>
    <m/>
    <n v="0"/>
    <m/>
    <s v="DEPART"/>
  </r>
  <r>
    <x v="6"/>
    <s v="00:33:05"/>
    <s v="80155/24"/>
    <s v="92974B40"/>
    <s v="-"/>
    <n v="3344"/>
    <s v="TRANS SOTA"/>
    <x v="0"/>
    <s v="Sable"/>
    <s v="SABLE CONCASSAGE"/>
    <n v="43.12"/>
    <n v="25"/>
    <n v="1.7248000000000001"/>
    <s v=""/>
    <n v="68"/>
    <m/>
    <n v="1700"/>
    <n v="0"/>
    <n v="0"/>
    <n v="1700"/>
    <n v="1700"/>
    <n v="0"/>
    <m/>
    <n v="0"/>
    <m/>
    <s v="DEPART"/>
  </r>
  <r>
    <x v="6"/>
    <s v="00:15:35"/>
    <s v="80156/24"/>
    <s v="62934D6"/>
    <s v="-"/>
    <n v="20212"/>
    <s v="NORD SUD DE TRANSPORT"/>
    <x v="0"/>
    <s v="Gr1"/>
    <s v="GRAVETTE G1"/>
    <n v="34.18"/>
    <n v="25"/>
    <n v="1.3672"/>
    <n v="46"/>
    <s v=""/>
    <m/>
    <n v="1572.28"/>
    <n v="0"/>
    <n v="0"/>
    <n v="1572.28"/>
    <n v="1572.28"/>
    <n v="0"/>
    <n v="0"/>
    <n v="0"/>
    <m/>
    <s v="DEPART"/>
  </r>
  <r>
    <x v="6"/>
    <s v="00:19:10"/>
    <s v="80157/24"/>
    <s v="84967D6"/>
    <s v="-"/>
    <n v="20929"/>
    <s v="NORD SUD DE TRANSPORT"/>
    <x v="0"/>
    <s v="Gr2"/>
    <s v="GRAVETTE G2"/>
    <n v="35.54"/>
    <n v="25"/>
    <n v="1.4216"/>
    <n v="48"/>
    <s v=""/>
    <m/>
    <n v="1705.92"/>
    <n v="0"/>
    <n v="0"/>
    <n v="1705.92"/>
    <n v="1705.92"/>
    <n v="0"/>
    <m/>
    <n v="0"/>
    <m/>
    <s v="DEPART"/>
  </r>
  <r>
    <x v="6"/>
    <s v="00:17:50"/>
    <s v="80158/24"/>
    <s v="11430A25"/>
    <s v="-"/>
    <s v="EN ESPECE"/>
    <s v="CLIENTS AU COMPTANT"/>
    <x v="2"/>
    <s v="Stérile"/>
    <s v="STERIL"/>
    <n v="38.799999999999997"/>
    <n v="25"/>
    <n v="1.552"/>
    <n v="15"/>
    <s v=""/>
    <m/>
    <n v="582"/>
    <n v="0"/>
    <n v="0"/>
    <n v="582"/>
    <n v="0"/>
    <n v="582"/>
    <m/>
    <n v="0"/>
    <m/>
    <s v="DEPART"/>
  </r>
  <r>
    <x v="6"/>
    <s v="00:18:24"/>
    <s v="80159/24"/>
    <s v="25695B40"/>
    <s v="-"/>
    <n v="260"/>
    <s v="BIKOMKAV"/>
    <x v="0"/>
    <s v="Gr1"/>
    <s v="GRAVETTE G1"/>
    <n v="38.840000000000003"/>
    <n v="25"/>
    <n v="1.5536000000000001"/>
    <s v=""/>
    <n v="70"/>
    <m/>
    <n v="1750"/>
    <n v="0"/>
    <n v="0"/>
    <n v="1750"/>
    <n v="1750"/>
    <n v="0"/>
    <m/>
    <n v="0"/>
    <m/>
    <s v="DEPART"/>
  </r>
  <r>
    <x v="6"/>
    <s v="00:14:53"/>
    <s v="80160/24"/>
    <s v="16847B40"/>
    <s v="-"/>
    <n v="2493"/>
    <s v="TRANS SERVICE BETON"/>
    <x v="0"/>
    <s v="Gr1"/>
    <s v="GRAVETTE G1"/>
    <n v="38.1"/>
    <n v="25"/>
    <n v="1.524"/>
    <n v="46"/>
    <s v=""/>
    <m/>
    <n v="1752.6000000000001"/>
    <n v="0"/>
    <n v="0"/>
    <n v="1752.6000000000001"/>
    <n v="1752.6000000000001"/>
    <n v="0"/>
    <m/>
    <n v="0"/>
    <m/>
    <s v="DEPART"/>
  </r>
  <r>
    <x v="6"/>
    <s v="00:14:17"/>
    <s v="80161/24"/>
    <s v="12611B40"/>
    <s v="-"/>
    <n v="2494"/>
    <s v="TRANS SERVICE BETON"/>
    <x v="0"/>
    <s v="Gr2"/>
    <s v="GRAVETTE G2"/>
    <n v="38.42"/>
    <n v="25"/>
    <n v="1.5367999999999999"/>
    <n v="48"/>
    <s v=""/>
    <m/>
    <n v="1844.16"/>
    <n v="0"/>
    <n v="0"/>
    <n v="1844.16"/>
    <n v="1844.16"/>
    <n v="0"/>
    <m/>
    <n v="0"/>
    <m/>
    <s v="DEPART"/>
  </r>
  <r>
    <x v="7"/>
    <s v="00:16:35"/>
    <s v="80162/24"/>
    <s v="51140H1"/>
    <s v="-"/>
    <n v="2495"/>
    <s v="TRANS SERVICE BETON"/>
    <x v="0"/>
    <s v="Gr1"/>
    <s v="GRAVETTE G1"/>
    <n v="38.5"/>
    <n v="25"/>
    <n v="1.54"/>
    <n v="46"/>
    <s v=""/>
    <m/>
    <n v="1771"/>
    <n v="0"/>
    <n v="0"/>
    <n v="1771"/>
    <n v="1771"/>
    <n v="0"/>
    <m/>
    <n v="0"/>
    <m/>
    <s v="DEPART"/>
  </r>
  <r>
    <x v="7"/>
    <s v="00:24:46"/>
    <s v="80163/24"/>
    <s v="90516A40"/>
    <s v="-"/>
    <n v="507"/>
    <s v="VILLA MARIN TRANS"/>
    <x v="0"/>
    <s v="Gr1"/>
    <s v="GRAVETTE G1"/>
    <n v="38.36"/>
    <n v="25"/>
    <n v="1.5344"/>
    <s v=""/>
    <n v="71"/>
    <m/>
    <n v="1775"/>
    <n v="0"/>
    <n v="0"/>
    <n v="1775"/>
    <n v="0"/>
    <n v="1775"/>
    <m/>
    <n v="0"/>
    <m/>
    <s v="DEPART"/>
  </r>
  <r>
    <x v="7"/>
    <s v="00:33:12"/>
    <s v="80164/24"/>
    <s v="73187B40"/>
    <s v="-"/>
    <n v="512"/>
    <s v="VILLA MARIN TRANS"/>
    <x v="0"/>
    <s v="Gr1"/>
    <s v="GRAVETTE G1"/>
    <n v="38.4"/>
    <n v="25"/>
    <n v="1.536"/>
    <s v=""/>
    <n v="71"/>
    <m/>
    <n v="1775"/>
    <n v="0"/>
    <n v="0"/>
    <n v="1775"/>
    <n v="0"/>
    <n v="1775"/>
    <m/>
    <n v="0"/>
    <m/>
    <s v="DEPART"/>
  </r>
  <r>
    <x v="7"/>
    <s v="00:39:44"/>
    <s v="80165/24"/>
    <s v="25695B40"/>
    <s v="-"/>
    <n v="17"/>
    <s v="BIKOMKAV"/>
    <x v="0"/>
    <s v="Gr1"/>
    <s v="GRAVETTE G1"/>
    <n v="38.42"/>
    <n v="25"/>
    <n v="1.5367999999999999"/>
    <s v=""/>
    <n v="70"/>
    <m/>
    <n v="1750"/>
    <n v="0"/>
    <n v="0"/>
    <n v="1750"/>
    <n v="1750"/>
    <n v="0"/>
    <m/>
    <n v="0"/>
    <m/>
    <s v="DEPART"/>
  </r>
  <r>
    <x v="7"/>
    <s v="00:14:58"/>
    <s v="80166/24"/>
    <s v="53561B40"/>
    <s v="-"/>
    <n v="503"/>
    <s v="VILLA MARIN TRANS"/>
    <x v="0"/>
    <s v="Grz"/>
    <s v="GRAIN DE RIZ"/>
    <n v="38.6"/>
    <n v="25"/>
    <n v="1.544"/>
    <s v=""/>
    <n v="52"/>
    <m/>
    <n v="1300"/>
    <n v="0"/>
    <n v="0"/>
    <n v="1300"/>
    <n v="0"/>
    <n v="1300"/>
    <m/>
    <n v="0"/>
    <m/>
    <s v="DEPART"/>
  </r>
  <r>
    <x v="7"/>
    <s v="00:19:29"/>
    <s v="80167/24"/>
    <s v="19620A42"/>
    <s v="-"/>
    <n v="296"/>
    <s v="BIKOMKAV"/>
    <x v="0"/>
    <s v="Gr1"/>
    <s v="GRAVETTE G1"/>
    <n v="37.78"/>
    <n v="25"/>
    <n v="1.5112000000000001"/>
    <s v=""/>
    <n v="70"/>
    <m/>
    <n v="1750"/>
    <n v="0"/>
    <n v="0"/>
    <n v="1750"/>
    <n v="1750"/>
    <n v="0"/>
    <m/>
    <n v="0"/>
    <m/>
    <s v="DEPART"/>
  </r>
  <r>
    <x v="7"/>
    <s v="00:14:42"/>
    <s v="80168/24"/>
    <s v="84967D6"/>
    <s v="-"/>
    <n v="20930"/>
    <s v="NORD SUD DE TRANSPORT"/>
    <x v="0"/>
    <s v="Gr2"/>
    <s v="GRAVETTE G2"/>
    <n v="36.04"/>
    <n v="25"/>
    <n v="1.4416"/>
    <n v="48"/>
    <s v=""/>
    <m/>
    <n v="1729.92"/>
    <n v="0"/>
    <n v="0"/>
    <n v="1729.92"/>
    <n v="1729.92"/>
    <n v="0"/>
    <m/>
    <n v="0"/>
    <m/>
    <s v="DEPART"/>
  </r>
  <r>
    <x v="7"/>
    <s v="00:32:10"/>
    <s v="80169/24"/>
    <s v="47000A44"/>
    <s v="-"/>
    <s v="EN ESPECE"/>
    <s v="CLIENTS AU COMPTANT"/>
    <x v="2"/>
    <s v="Stérile"/>
    <s v="STERIL"/>
    <n v="40.76"/>
    <n v="25"/>
    <n v="1.6304000000000001"/>
    <n v="15"/>
    <s v=""/>
    <m/>
    <n v="611.4"/>
    <n v="0"/>
    <n v="0"/>
    <n v="611.4"/>
    <n v="0"/>
    <n v="611.4"/>
    <m/>
    <n v="0"/>
    <m/>
    <s v="DEPART"/>
  </r>
  <r>
    <x v="7"/>
    <s v="01:38:20"/>
    <s v="80170/24"/>
    <s v="62867B40"/>
    <s v="-"/>
    <n v="3373"/>
    <s v="TRANS SOTA"/>
    <x v="0"/>
    <s v="Grz"/>
    <s v="GRAIN DE RIZ"/>
    <n v="39.08"/>
    <n v="25"/>
    <n v="1.5631999999999999"/>
    <s v=""/>
    <n v="60"/>
    <m/>
    <n v="1500"/>
    <n v="0"/>
    <n v="0"/>
    <n v="1500"/>
    <n v="1500"/>
    <n v="0"/>
    <m/>
    <n v="0"/>
    <m/>
    <s v="DEPART"/>
  </r>
  <r>
    <x v="7"/>
    <s v="00:17:02"/>
    <s v="80171/24"/>
    <s v="12611B40"/>
    <s v="-"/>
    <n v="2496"/>
    <s v="TRANS SERVICE BETON"/>
    <x v="0"/>
    <s v="Gr1"/>
    <s v="GRAVETTE G1"/>
    <n v="38.979999999999997"/>
    <n v="25"/>
    <n v="1.5591999999999999"/>
    <n v="46"/>
    <s v=""/>
    <m/>
    <n v="1793.08"/>
    <n v="0"/>
    <n v="0"/>
    <n v="1793.08"/>
    <n v="1793.08"/>
    <n v="0"/>
    <m/>
    <n v="0"/>
    <m/>
    <s v="DEPART"/>
  </r>
  <r>
    <x v="7"/>
    <s v="00:23:01"/>
    <s v="80172/24"/>
    <s v="5772D40"/>
    <s v="-"/>
    <n v="3345"/>
    <s v="TRANS SOTA"/>
    <x v="0"/>
    <s v="Grz"/>
    <s v="GRAIN DE RIZ"/>
    <n v="38.479999999999997"/>
    <n v="25"/>
    <n v="1.5391999999999999"/>
    <s v=""/>
    <n v="60"/>
    <m/>
    <n v="1500"/>
    <n v="0"/>
    <n v="0"/>
    <n v="1500"/>
    <n v="1500"/>
    <n v="0"/>
    <m/>
    <n v="0"/>
    <m/>
    <s v="DEPART"/>
  </r>
  <r>
    <x v="7"/>
    <s v="00:19:12"/>
    <s v="80173/24"/>
    <s v="16947B40"/>
    <s v="-"/>
    <n v="2497"/>
    <s v="TRANS SERVICE BETON"/>
    <x v="0"/>
    <s v="Sable"/>
    <s v="SABLE CONCASSAGE"/>
    <n v="40.299999999999997"/>
    <n v="25"/>
    <n v="1.6120000000000001"/>
    <n v="43"/>
    <s v=""/>
    <m/>
    <n v="1732.8999999999999"/>
    <n v="0"/>
    <n v="0"/>
    <n v="1732.8999999999999"/>
    <n v="1732.8999999999999"/>
    <n v="0"/>
    <m/>
    <n v="0"/>
    <m/>
    <s v="DEPART"/>
  </r>
  <r>
    <x v="7"/>
    <s v="00:18:46"/>
    <s v="80174/24"/>
    <s v="11430A25"/>
    <s v="-"/>
    <s v="EN ESPECE"/>
    <s v="CLIENTS AU COMPTANT"/>
    <x v="2"/>
    <s v="Stérile"/>
    <s v="STERIL"/>
    <n v="39.119999999999997"/>
    <n v="25"/>
    <n v="1.5648"/>
    <n v="15"/>
    <s v=""/>
    <m/>
    <n v="586.79999999999995"/>
    <n v="0"/>
    <n v="0"/>
    <n v="586.79999999999995"/>
    <n v="0"/>
    <n v="586.79999999999995"/>
    <m/>
    <n v="0"/>
    <m/>
    <s v="DEPART"/>
  </r>
  <r>
    <x v="7"/>
    <s v="01:45:06"/>
    <s v="80175/24"/>
    <s v="70651B40"/>
    <s v="-"/>
    <n v="3406"/>
    <s v="TRANS SOTA"/>
    <x v="0"/>
    <s v="Gr1"/>
    <s v="GRAVETTE G1"/>
    <n v="38.36"/>
    <n v="25"/>
    <n v="1.5344"/>
    <s v=""/>
    <n v="68"/>
    <m/>
    <n v="1700"/>
    <n v="0"/>
    <n v="0"/>
    <n v="1700"/>
    <n v="1700"/>
    <n v="0"/>
    <m/>
    <n v="0"/>
    <m/>
    <s v="DEPART"/>
  </r>
  <r>
    <x v="7"/>
    <s v="01:59:41"/>
    <s v="80176/24"/>
    <s v="74602B40"/>
    <s v="-"/>
    <n v="3454"/>
    <s v="TRANS SOTA"/>
    <x v="0"/>
    <s v="Gr1"/>
    <s v="GRAVETTE G1"/>
    <n v="38.64"/>
    <n v="25"/>
    <n v="1.5456000000000001"/>
    <s v=""/>
    <n v="68"/>
    <m/>
    <n v="1700"/>
    <n v="0"/>
    <n v="0"/>
    <n v="1700"/>
    <n v="1700"/>
    <n v="0"/>
    <m/>
    <n v="0"/>
    <m/>
    <s v="DEPART"/>
  </r>
  <r>
    <x v="7"/>
    <s v="02:09:26"/>
    <s v="80177/24"/>
    <s v="30187B40"/>
    <s v="-"/>
    <n v="3298"/>
    <s v="TRANS SOTA"/>
    <x v="0"/>
    <s v="Gr1"/>
    <s v="GRAVETTE G1"/>
    <n v="38.46"/>
    <n v="25"/>
    <n v="1.5384"/>
    <s v=""/>
    <n v="68"/>
    <m/>
    <n v="1700"/>
    <n v="0"/>
    <n v="0"/>
    <n v="1700"/>
    <n v="1700"/>
    <n v="0"/>
    <m/>
    <n v="0"/>
    <m/>
    <s v="DEPART"/>
  </r>
  <r>
    <x v="7"/>
    <s v="00:27:29"/>
    <s v="80178/24"/>
    <s v="51140H1"/>
    <s v="-"/>
    <n v="2498"/>
    <s v="TRANS SERVICE BETON"/>
    <x v="0"/>
    <s v="Gr2"/>
    <s v="GRAVETTE G2"/>
    <n v="38"/>
    <n v="25"/>
    <n v="1.52"/>
    <n v="48"/>
    <s v=""/>
    <m/>
    <n v="1824"/>
    <n v="0"/>
    <n v="0"/>
    <n v="1824"/>
    <n v="1824"/>
    <n v="0"/>
    <m/>
    <n v="0"/>
    <m/>
    <s v="DEPART"/>
  </r>
  <r>
    <x v="7"/>
    <s v="00:20:01"/>
    <s v="80179/24"/>
    <s v="25695B40"/>
    <s v="-"/>
    <n v="33"/>
    <s v="BIKOMKAV"/>
    <x v="0"/>
    <s v="Sable"/>
    <s v="SABLE CONCASSAGE"/>
    <n v="44.14"/>
    <n v="25"/>
    <n v="1.7656000000000001"/>
    <s v=""/>
    <n v="70"/>
    <m/>
    <n v="1750"/>
    <n v="0"/>
    <n v="0"/>
    <n v="1750"/>
    <n v="1750"/>
    <n v="0"/>
    <m/>
    <n v="0"/>
    <m/>
    <s v="DEPART"/>
  </r>
  <r>
    <x v="7"/>
    <s v="00:23:07"/>
    <s v="80180/24"/>
    <s v="84967D6"/>
    <s v="-"/>
    <n v="20931"/>
    <s v="NORD SUD DE TRANSPORT"/>
    <x v="0"/>
    <s v="Gr2"/>
    <s v="GRAVETTE G2"/>
    <n v="34.119999999999997"/>
    <n v="25"/>
    <n v="1.3648"/>
    <n v="48"/>
    <s v=""/>
    <m/>
    <n v="1637.7599999999998"/>
    <n v="0"/>
    <n v="0"/>
    <n v="1637.7599999999998"/>
    <n v="1637.7599999999998"/>
    <n v="0"/>
    <m/>
    <n v="0"/>
    <m/>
    <s v="DEPART"/>
  </r>
  <r>
    <x v="7"/>
    <s v="00:39:53"/>
    <s v="80181/24"/>
    <s v="29630B40"/>
    <s v="-"/>
    <n v="60"/>
    <s v="BIKOMKAV"/>
    <x v="0"/>
    <s v="Gr1"/>
    <s v="GRAVETTE G1"/>
    <n v="38.32"/>
    <n v="25"/>
    <n v="1.5327999999999999"/>
    <s v=""/>
    <n v="70"/>
    <m/>
    <n v="1750"/>
    <n v="0"/>
    <n v="0"/>
    <n v="1750"/>
    <n v="1750"/>
    <n v="0"/>
    <m/>
    <n v="0"/>
    <m/>
    <s v="DEPART"/>
  </r>
  <r>
    <x v="7"/>
    <s v="00:11:36"/>
    <s v="80182/24"/>
    <s v="12611B40"/>
    <s v="-"/>
    <n v="2499"/>
    <s v="TRANS SERVICE BETON"/>
    <x v="0"/>
    <s v="Sable"/>
    <s v="SABLE CONCASSAGE"/>
    <n v="40.36"/>
    <n v="25"/>
    <n v="1.6144000000000001"/>
    <n v="43"/>
    <s v=""/>
    <m/>
    <n v="1735.48"/>
    <n v="0"/>
    <n v="0"/>
    <n v="1735.48"/>
    <n v="1735.48"/>
    <n v="0"/>
    <m/>
    <n v="0"/>
    <m/>
    <s v="DEPART"/>
  </r>
  <r>
    <x v="7"/>
    <s v="00:21:04"/>
    <s v="80183/24"/>
    <s v="69241D6"/>
    <s v="-"/>
    <n v="23431"/>
    <s v="NORD SUD DE TRANSPORT"/>
    <x v="0"/>
    <s v="Gr1"/>
    <s v="GRAVETTE G1"/>
    <n v="35.5"/>
    <n v="25"/>
    <n v="1.42"/>
    <n v="46"/>
    <s v=""/>
    <m/>
    <n v="1633"/>
    <n v="0"/>
    <n v="0"/>
    <n v="1633"/>
    <n v="1633"/>
    <n v="0"/>
    <n v="0"/>
    <n v="0"/>
    <m/>
    <s v="DEPART"/>
  </r>
  <r>
    <x v="7"/>
    <s v="00:18:31"/>
    <s v="80184/24"/>
    <s v="25680B40"/>
    <s v="-"/>
    <s v="EN ESPECE"/>
    <s v="CLIENTS AU COMPTANT"/>
    <x v="1"/>
    <s v="Tv"/>
    <s v="TOUT VENANT 0/40"/>
    <n v="16.920000000000002"/>
    <n v="10"/>
    <n v="1.6919999999999999"/>
    <n v="34"/>
    <s v=""/>
    <m/>
    <n v="575.28000000000009"/>
    <n v="0"/>
    <n v="0"/>
    <n v="575.28000000000009"/>
    <n v="0"/>
    <n v="575.28000000000009"/>
    <m/>
    <n v="0"/>
    <m/>
    <s v="DEPART"/>
  </r>
  <r>
    <x v="7"/>
    <s v="00:38:29"/>
    <s v="80185/24"/>
    <s v="5772D40"/>
    <s v="-"/>
    <m/>
    <s v="ANDAGAL"/>
    <x v="0"/>
    <s v="Gr1"/>
    <s v="GRAVETTE G1"/>
    <n v="40.26"/>
    <n v="27"/>
    <n v="1.4911111111111111"/>
    <n v="91"/>
    <s v=""/>
    <m/>
    <n v="3663.66"/>
    <n v="40"/>
    <n v="1610.3999999999999"/>
    <n v="2053.2600000000002"/>
    <n v="2053.2600000000002"/>
    <n v="0"/>
    <n v="1449.36"/>
    <n v="0"/>
    <s v="TRANS SOTA"/>
    <s v="CENTRAL TANGER"/>
  </r>
  <r>
    <x v="7"/>
    <s v="00:30:13"/>
    <s v="80186/24"/>
    <s v="29630B40"/>
    <s v="-"/>
    <n v="827"/>
    <s v="BOULAICH HICHAM"/>
    <x v="0"/>
    <s v="Gr1"/>
    <s v="GRAVETTE G1"/>
    <n v="38.36"/>
    <n v="25"/>
    <n v="1.5344"/>
    <s v=""/>
    <n v="67.5"/>
    <m/>
    <n v="1687.5"/>
    <n v="0"/>
    <n v="0"/>
    <n v="1687.5"/>
    <n v="0"/>
    <n v="1687.5"/>
    <m/>
    <n v="161.03999999999996"/>
    <m/>
    <s v="DEPART"/>
  </r>
  <r>
    <x v="7"/>
    <s v="00:27:06"/>
    <s v="80187/24"/>
    <s v="74602B40"/>
    <s v="-"/>
    <n v="3455"/>
    <s v="TRANS SOTA"/>
    <x v="2"/>
    <s v="Stérile"/>
    <s v="STERIL"/>
    <n v="36.659999999999997"/>
    <n v="25"/>
    <n v="1.4663999999999999"/>
    <s v=""/>
    <n v="25"/>
    <m/>
    <n v="625"/>
    <n v="0"/>
    <n v="0"/>
    <n v="625"/>
    <n v="625"/>
    <n v="0"/>
    <m/>
    <n v="0"/>
    <m/>
    <s v="DEPART"/>
  </r>
  <r>
    <x v="7"/>
    <s v="00:13:25"/>
    <s v="80188/24"/>
    <s v="70651B40"/>
    <s v="-"/>
    <n v="3407"/>
    <s v="TRANS SOTA"/>
    <x v="2"/>
    <s v="Stérile"/>
    <s v="STERIL"/>
    <n v="38.200000000000003"/>
    <n v="25"/>
    <n v="1.528"/>
    <s v=""/>
    <n v="25"/>
    <m/>
    <n v="625"/>
    <n v="0"/>
    <n v="0"/>
    <n v="625"/>
    <n v="625"/>
    <n v="0"/>
    <m/>
    <n v="0"/>
    <m/>
    <s v="DEPART"/>
  </r>
  <r>
    <x v="7"/>
    <s v="00:33:10"/>
    <s v="80189/24"/>
    <s v="51140H1"/>
    <s v="-"/>
    <n v="2500"/>
    <s v="TRANS SERVICE BETON"/>
    <x v="0"/>
    <s v="Gr1"/>
    <s v="GRAVETTE G1"/>
    <n v="37.82"/>
    <n v="25"/>
    <n v="1.5127999999999999"/>
    <n v="46"/>
    <s v=""/>
    <m/>
    <n v="1739.72"/>
    <n v="0"/>
    <n v="0"/>
    <n v="1739.72"/>
    <n v="1739.72"/>
    <n v="0"/>
    <m/>
    <n v="0"/>
    <m/>
    <s v="DEPART"/>
  </r>
  <r>
    <x v="7"/>
    <s v="00:10:59"/>
    <s v="80190/24"/>
    <s v="95834B40"/>
    <s v="-"/>
    <n v="4440"/>
    <s v="TRANS SOTA"/>
    <x v="0"/>
    <s v="Sable"/>
    <s v="SABLE CONCASSAGE"/>
    <n v="32.9"/>
    <n v="20"/>
    <n v="1.645"/>
    <s v=""/>
    <n v="68"/>
    <m/>
    <n v="1360"/>
    <n v="0"/>
    <n v="0"/>
    <n v="1360"/>
    <n v="1360"/>
    <n v="0"/>
    <m/>
    <n v="0"/>
    <m/>
    <s v="DEPART"/>
  </r>
  <r>
    <x v="7"/>
    <s v="00:25:01"/>
    <s v="80191/24"/>
    <s v="30187B40"/>
    <s v="-"/>
    <m/>
    <s v="ANDAGAL"/>
    <x v="0"/>
    <s v="Gr1"/>
    <s v="GRAVETTE G1"/>
    <n v="41.18"/>
    <n v="28"/>
    <n v="1.4707142857142861"/>
    <n v="91"/>
    <s v=""/>
    <m/>
    <n v="3747.38"/>
    <n v="40"/>
    <n v="1647.2"/>
    <n v="2100.1800000000003"/>
    <n v="2100.1800000000003"/>
    <n v="0"/>
    <n v="1482.48"/>
    <n v="0"/>
    <s v="TRANS SOTA"/>
    <s v="CENTRAL TANGER"/>
  </r>
  <r>
    <x v="7"/>
    <s v="00:08:49"/>
    <s v="80192/24"/>
    <s v="84967D6"/>
    <s v="-"/>
    <n v="20932"/>
    <s v="NORD SUD DE TRANSPORT"/>
    <x v="0"/>
    <s v="Gr2"/>
    <s v="GRAVETTE G2"/>
    <n v="32.22"/>
    <n v="25"/>
    <n v="1.2887999999999999"/>
    <n v="48"/>
    <s v=""/>
    <m/>
    <n v="1546.56"/>
    <n v="0"/>
    <n v="0"/>
    <n v="1546.56"/>
    <n v="1546.56"/>
    <n v="0"/>
    <m/>
    <n v="164.72000000000003"/>
    <m/>
    <s v="DEPART"/>
  </r>
  <r>
    <x v="7"/>
    <s v="00:13:59"/>
    <s v="80193/24"/>
    <s v="5772D40"/>
    <s v="-"/>
    <n v="3346"/>
    <s v="TRANS SOTA"/>
    <x v="2"/>
    <s v="Stérile"/>
    <s v="STERIL"/>
    <n v="37.979999999999997"/>
    <n v="25"/>
    <n v="1.5192000000000001"/>
    <s v=""/>
    <n v="25"/>
    <m/>
    <n v="625"/>
    <n v="0"/>
    <n v="0"/>
    <n v="625"/>
    <n v="625"/>
    <n v="0"/>
    <m/>
    <n v="0"/>
    <m/>
    <s v="DEPART"/>
  </r>
  <r>
    <x v="7"/>
    <s v="00:11:19"/>
    <s v="80194/24"/>
    <s v="12611B40"/>
    <s v="-"/>
    <n v="2401"/>
    <s v="TRANS SERVICE BETON"/>
    <x v="0"/>
    <s v="Sable"/>
    <s v="SABLE CONCASSAGE"/>
    <n v="41.22"/>
    <n v="25"/>
    <n v="1.6488"/>
    <n v="43"/>
    <s v=""/>
    <m/>
    <n v="1772.46"/>
    <n v="0"/>
    <n v="0"/>
    <n v="1772.46"/>
    <n v="1772.46"/>
    <n v="0"/>
    <m/>
    <n v="0"/>
    <m/>
    <s v="DEPART"/>
  </r>
  <r>
    <x v="7"/>
    <s v="00:07:09"/>
    <s v="8019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7"/>
    <s v="00:29:02"/>
    <s v="80196/24"/>
    <s v="30187B40"/>
    <s v="-"/>
    <n v="3299"/>
    <s v="TRANS SOTA"/>
    <x v="0"/>
    <s v="Gr1"/>
    <s v="GRAVETTE G1"/>
    <n v="36.14"/>
    <n v="25"/>
    <n v="1.4456"/>
    <s v=""/>
    <n v="68"/>
    <m/>
    <n v="1700"/>
    <n v="0"/>
    <n v="0"/>
    <n v="1700"/>
    <n v="1700"/>
    <n v="0"/>
    <m/>
    <n v="0"/>
    <m/>
    <s v="DEPART"/>
  </r>
  <r>
    <x v="7"/>
    <s v="00:33:03"/>
    <s v="80197/24"/>
    <s v="74602B40"/>
    <s v="-"/>
    <n v="3456"/>
    <s v="TRANS SOTA"/>
    <x v="0"/>
    <s v="Gr1"/>
    <s v="GRAVETTE G1"/>
    <n v="38.78"/>
    <n v="25"/>
    <n v="1.5511999999999999"/>
    <s v=""/>
    <n v="68"/>
    <m/>
    <n v="1700"/>
    <n v="0"/>
    <n v="0"/>
    <n v="1700"/>
    <n v="1700"/>
    <n v="0"/>
    <m/>
    <n v="0"/>
    <m/>
    <s v="DEPART"/>
  </r>
  <r>
    <x v="7"/>
    <s v="00:23:06"/>
    <s v="80198/24"/>
    <s v="70651B40"/>
    <s v="-"/>
    <n v="3408"/>
    <s v="TRANS SOTA"/>
    <x v="0"/>
    <s v="Gr1"/>
    <s v="GRAVETTE G1"/>
    <n v="37.96"/>
    <n v="25"/>
    <n v="1.5184"/>
    <s v=""/>
    <n v="68"/>
    <m/>
    <n v="1700"/>
    <n v="0"/>
    <n v="0"/>
    <n v="1700"/>
    <n v="1700"/>
    <n v="0"/>
    <m/>
    <n v="0"/>
    <m/>
    <s v="DEPAR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401A7-C0CA-4026-904F-6624B39FD40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2" firstHeaderRow="0" firstDataRow="1" firstDataCol="1" rowPageCount="1" colPageCount="1"/>
  <pivotFields count="26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showAll="0"/>
    <pivotField showAll="0"/>
    <pivotField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numFmtId="2" showAll="0"/>
    <pivotField dataField="1" showAll="0"/>
    <pivotField numFmtId="2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omme de CA BRUT" fld="16" baseField="0" baseItem="0" numFmtId="43"/>
    <dataField name="Somme de CA Net" fld="19" baseField="0" baseItem="0" numFmtId="2"/>
    <dataField name="Somme de Qté en T" fld="10" baseField="0" baseItem="0" numFmtId="2"/>
    <dataField name="Somme de CA Transport" fld="18" baseField="0" baseItem="0" numFmtId="2"/>
    <dataField name="Somme de Coût de transport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tabSelected="1" topLeftCell="A43" workbookViewId="0">
      <selection activeCell="K57" sqref="K57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>
        <v>0</v>
      </c>
      <c r="X2" s="17">
        <f>S2-W2</f>
        <v>0</v>
      </c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>
        <v>0</v>
      </c>
      <c r="X3" s="17">
        <f t="shared" ref="X3:X45" si="4">S3-W3</f>
        <v>0</v>
      </c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>
        <v>0</v>
      </c>
      <c r="X4" s="17">
        <f t="shared" si="4"/>
        <v>0</v>
      </c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>
        <v>0</v>
      </c>
      <c r="X5" s="17">
        <f t="shared" si="4"/>
        <v>0</v>
      </c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>
        <v>0</v>
      </c>
      <c r="X6" s="17">
        <f t="shared" si="4"/>
        <v>0</v>
      </c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>
        <f t="shared" si="4"/>
        <v>124.37999999999988</v>
      </c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>
        <f t="shared" si="4"/>
        <v>128.81999999999994</v>
      </c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6">
        <v>0</v>
      </c>
      <c r="X9" s="17">
        <f t="shared" si="4"/>
        <v>0</v>
      </c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>
        <f t="shared" si="4"/>
        <v>125.6400000000001</v>
      </c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6">
        <v>0</v>
      </c>
      <c r="X11" s="17">
        <f t="shared" si="4"/>
        <v>0</v>
      </c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6">
        <v>0</v>
      </c>
      <c r="X12" s="17">
        <f t="shared" si="4"/>
        <v>0</v>
      </c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>
        <v>0</v>
      </c>
      <c r="X13" s="17">
        <f t="shared" si="4"/>
        <v>0</v>
      </c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6">
        <v>0</v>
      </c>
      <c r="X14" s="17">
        <f t="shared" si="4"/>
        <v>0</v>
      </c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v>554.69999999999993</v>
      </c>
      <c r="R15" s="16">
        <v>0</v>
      </c>
      <c r="S15" s="16">
        <f t="shared" ref="S15" si="11">+K15*R15</f>
        <v>0</v>
      </c>
      <c r="T15" s="16">
        <f t="shared" ref="T15" si="12">+Q15-S15</f>
        <v>554.69999999999993</v>
      </c>
      <c r="U15" s="16">
        <f>+T15*0</f>
        <v>0</v>
      </c>
      <c r="V15" s="16">
        <f>+T15-U15</f>
        <v>554.69999999999993</v>
      </c>
      <c r="W15" s="16">
        <v>0</v>
      </c>
      <c r="X15" s="17">
        <f t="shared" si="4"/>
        <v>0</v>
      </c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>
        <v>0</v>
      </c>
      <c r="X16" s="17">
        <f t="shared" si="4"/>
        <v>0</v>
      </c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>
        <f t="shared" si="4"/>
        <v>0</v>
      </c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v>546</v>
      </c>
      <c r="R18" s="16">
        <v>0</v>
      </c>
      <c r="S18" s="16">
        <f t="shared" ref="S18:S20" si="13">+K18*R18</f>
        <v>0</v>
      </c>
      <c r="T18" s="16">
        <f t="shared" ref="T18:T19" si="14">+Q18-S18</f>
        <v>546</v>
      </c>
      <c r="U18" s="16">
        <f t="shared" ref="U18:U20" si="15">+T18*0</f>
        <v>0</v>
      </c>
      <c r="V18" s="16">
        <f>+T18-U18</f>
        <v>546</v>
      </c>
      <c r="W18" s="16">
        <v>0</v>
      </c>
      <c r="X18" s="17">
        <f t="shared" si="4"/>
        <v>0</v>
      </c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v>394.2</v>
      </c>
      <c r="R19" s="16">
        <v>0</v>
      </c>
      <c r="S19" s="16">
        <f t="shared" si="13"/>
        <v>0</v>
      </c>
      <c r="T19" s="16">
        <f t="shared" si="14"/>
        <v>394.2</v>
      </c>
      <c r="U19" s="16">
        <f t="shared" si="15"/>
        <v>0</v>
      </c>
      <c r="V19" s="16">
        <f>+T19-U19</f>
        <v>394.2</v>
      </c>
      <c r="W19" s="16">
        <v>0</v>
      </c>
      <c r="X19" s="17">
        <f t="shared" si="4"/>
        <v>0</v>
      </c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v>439.5</v>
      </c>
      <c r="R20" s="16">
        <v>0</v>
      </c>
      <c r="S20" s="16">
        <f t="shared" si="13"/>
        <v>0</v>
      </c>
      <c r="T20" s="16">
        <f>+Q20-S20</f>
        <v>439.5</v>
      </c>
      <c r="U20" s="16">
        <f t="shared" si="15"/>
        <v>0</v>
      </c>
      <c r="V20" s="16">
        <f t="shared" ref="V20" si="16">T20-U20</f>
        <v>439.5</v>
      </c>
      <c r="W20" s="16">
        <v>0</v>
      </c>
      <c r="X20" s="17">
        <f t="shared" si="4"/>
        <v>0</v>
      </c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7">+T21-U21</f>
        <v>425</v>
      </c>
      <c r="W21" s="16">
        <v>0</v>
      </c>
      <c r="X21" s="17">
        <f t="shared" si="4"/>
        <v>0</v>
      </c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6">
        <v>0</v>
      </c>
      <c r="X22" s="17">
        <f t="shared" si="4"/>
        <v>0</v>
      </c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v>1296</v>
      </c>
      <c r="R23" s="16">
        <v>0</v>
      </c>
      <c r="S23" s="16">
        <f>M23*R23</f>
        <v>0</v>
      </c>
      <c r="T23" s="16">
        <f t="shared" ref="T23" si="18">Q23-S23</f>
        <v>1296</v>
      </c>
      <c r="U23" s="16">
        <f t="shared" ref="U23" si="19">T23*1</f>
        <v>1296</v>
      </c>
      <c r="V23" s="16">
        <f t="shared" ref="V23" si="20">T23-U23</f>
        <v>0</v>
      </c>
      <c r="W23" s="16">
        <v>0</v>
      </c>
      <c r="X23" s="17">
        <f t="shared" si="4"/>
        <v>0</v>
      </c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>
        <v>0</v>
      </c>
      <c r="X24" s="17">
        <f t="shared" si="4"/>
        <v>0</v>
      </c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6">
        <v>0</v>
      </c>
      <c r="X25" s="17">
        <f t="shared" si="4"/>
        <v>0</v>
      </c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v>1800</v>
      </c>
      <c r="R26" s="16">
        <v>0</v>
      </c>
      <c r="S26" s="16">
        <f>+L26*R26</f>
        <v>0</v>
      </c>
      <c r="T26" s="16">
        <f t="shared" ref="T26:T27" si="21">+Q26-S26</f>
        <v>1800</v>
      </c>
      <c r="U26" s="16">
        <f>+T26*1</f>
        <v>1800</v>
      </c>
      <c r="V26" s="16">
        <f>+T26-U26</f>
        <v>0</v>
      </c>
      <c r="W26" s="16">
        <v>0</v>
      </c>
      <c r="X26" s="17">
        <f t="shared" si="4"/>
        <v>0</v>
      </c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v>1750</v>
      </c>
      <c r="R27" s="16">
        <v>0</v>
      </c>
      <c r="S27" s="16">
        <f>+L27*R27</f>
        <v>0</v>
      </c>
      <c r="T27" s="16">
        <f t="shared" si="21"/>
        <v>1750</v>
      </c>
      <c r="U27" s="16">
        <f>+T27*1</f>
        <v>1750</v>
      </c>
      <c r="V27" s="16">
        <f>+T27-U27</f>
        <v>0</v>
      </c>
      <c r="W27" s="16">
        <v>0</v>
      </c>
      <c r="X27" s="17">
        <f t="shared" si="4"/>
        <v>0</v>
      </c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>
        <v>0</v>
      </c>
      <c r="X28" s="17">
        <f t="shared" si="4"/>
        <v>0</v>
      </c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v>368.91999999999996</v>
      </c>
      <c r="R29" s="16">
        <v>0</v>
      </c>
      <c r="S29" s="16">
        <f t="shared" ref="S29:S30" si="22">+K29*R29</f>
        <v>0</v>
      </c>
      <c r="T29" s="16">
        <f t="shared" ref="T29:T30" si="23">+Q29-S29</f>
        <v>368.91999999999996</v>
      </c>
      <c r="U29" s="16">
        <f t="shared" ref="U29:U30" si="24">+T29*0</f>
        <v>0</v>
      </c>
      <c r="V29" s="16">
        <f>+T29-U29</f>
        <v>368.91999999999996</v>
      </c>
      <c r="W29" s="16">
        <v>0</v>
      </c>
      <c r="X29" s="17">
        <f t="shared" si="4"/>
        <v>0</v>
      </c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v>91.74</v>
      </c>
      <c r="R30" s="16">
        <v>0</v>
      </c>
      <c r="S30" s="16">
        <f t="shared" si="22"/>
        <v>0</v>
      </c>
      <c r="T30" s="16">
        <f t="shared" si="23"/>
        <v>91.74</v>
      </c>
      <c r="U30" s="16">
        <f t="shared" si="24"/>
        <v>0</v>
      </c>
      <c r="V30" s="16">
        <f>+T30-U30</f>
        <v>91.74</v>
      </c>
      <c r="W30" s="16">
        <v>0</v>
      </c>
      <c r="X30" s="17">
        <f t="shared" si="4"/>
        <v>0</v>
      </c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>
        <v>0</v>
      </c>
      <c r="X31" s="17">
        <f t="shared" si="4"/>
        <v>0</v>
      </c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>
        <v>0</v>
      </c>
      <c r="X32" s="17">
        <f t="shared" si="4"/>
        <v>0</v>
      </c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v>625</v>
      </c>
      <c r="R33" s="16">
        <v>0</v>
      </c>
      <c r="S33" s="16">
        <f>L33*R33</f>
        <v>0</v>
      </c>
      <c r="T33" s="16">
        <f t="shared" ref="T33" si="25">Q33-S33</f>
        <v>625</v>
      </c>
      <c r="U33" s="16">
        <f t="shared" ref="U33" si="26">T33*1</f>
        <v>625</v>
      </c>
      <c r="V33" s="16">
        <f t="shared" ref="V33" si="27">T33-U33</f>
        <v>0</v>
      </c>
      <c r="W33" s="16">
        <v>0</v>
      </c>
      <c r="X33" s="17">
        <f t="shared" si="4"/>
        <v>0</v>
      </c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28">+T34*1</f>
        <v>1944.8600000000001</v>
      </c>
      <c r="V34" s="16">
        <f t="shared" ref="V34" si="29">+T34-U34</f>
        <v>0</v>
      </c>
      <c r="W34" s="17">
        <f>+K34*40</f>
        <v>1655.2</v>
      </c>
      <c r="X34" s="17">
        <f t="shared" si="4"/>
        <v>124.1400000000001</v>
      </c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v>625</v>
      </c>
      <c r="R35" s="16">
        <v>0</v>
      </c>
      <c r="S35" s="16">
        <f>L35*R35</f>
        <v>0</v>
      </c>
      <c r="T35" s="16">
        <f t="shared" ref="T35" si="30">Q35-S35</f>
        <v>625</v>
      </c>
      <c r="U35" s="16">
        <f t="shared" ref="U35" si="31">T35*1</f>
        <v>625</v>
      </c>
      <c r="V35" s="16">
        <f t="shared" ref="V35" si="32">T35-U35</f>
        <v>0</v>
      </c>
      <c r="W35" s="16">
        <v>0</v>
      </c>
      <c r="X35" s="17">
        <f t="shared" si="4"/>
        <v>0</v>
      </c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v>1775</v>
      </c>
      <c r="R36" s="16">
        <v>0</v>
      </c>
      <c r="S36" s="16">
        <f t="shared" ref="S36" si="33">+L36*R36</f>
        <v>0</v>
      </c>
      <c r="T36" s="16">
        <f t="shared" ref="T36" si="34">+Q36-S36</f>
        <v>1775</v>
      </c>
      <c r="U36" s="16">
        <f>+T36*0</f>
        <v>0</v>
      </c>
      <c r="V36" s="16">
        <f t="shared" ref="V36" si="35">+T36-U36</f>
        <v>1775</v>
      </c>
      <c r="W36" s="16">
        <v>0</v>
      </c>
      <c r="X36" s="17">
        <f t="shared" si="4"/>
        <v>0</v>
      </c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v>625</v>
      </c>
      <c r="R37" s="16">
        <v>0</v>
      </c>
      <c r="S37" s="16">
        <f>L37*R37</f>
        <v>0</v>
      </c>
      <c r="T37" s="16">
        <f t="shared" ref="T37" si="36">Q37-S37</f>
        <v>625</v>
      </c>
      <c r="U37" s="16">
        <f t="shared" ref="U37" si="37">T37*1</f>
        <v>625</v>
      </c>
      <c r="V37" s="16">
        <f t="shared" ref="V37" si="38">T37-U37</f>
        <v>0</v>
      </c>
      <c r="W37" s="16">
        <v>0</v>
      </c>
      <c r="X37" s="17">
        <f t="shared" si="4"/>
        <v>0</v>
      </c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>
        <v>0</v>
      </c>
      <c r="X38" s="17">
        <f t="shared" si="4"/>
        <v>0</v>
      </c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v>560.1</v>
      </c>
      <c r="R39" s="16">
        <v>0</v>
      </c>
      <c r="S39" s="16">
        <f t="shared" ref="S39" si="39">+K39*R39</f>
        <v>0</v>
      </c>
      <c r="T39" s="16">
        <f t="shared" ref="T39:T41" si="40">+Q39-S39</f>
        <v>560.1</v>
      </c>
      <c r="U39" s="16">
        <f>+T39*0</f>
        <v>0</v>
      </c>
      <c r="V39" s="16">
        <f>+T39-U39</f>
        <v>560.1</v>
      </c>
      <c r="W39" s="16">
        <v>0</v>
      </c>
      <c r="X39" s="17">
        <f t="shared" si="4"/>
        <v>0</v>
      </c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v>1750</v>
      </c>
      <c r="R40" s="16">
        <v>0</v>
      </c>
      <c r="S40" s="16">
        <f t="shared" ref="S40" si="41">+L40*R40</f>
        <v>0</v>
      </c>
      <c r="T40" s="16">
        <f t="shared" si="40"/>
        <v>1750</v>
      </c>
      <c r="U40" s="16">
        <f>+T40*0</f>
        <v>0</v>
      </c>
      <c r="V40" s="16">
        <f t="shared" ref="V40" si="42">+T40-U40</f>
        <v>1750</v>
      </c>
      <c r="W40" s="16">
        <v>0</v>
      </c>
      <c r="X40" s="17">
        <f t="shared" si="4"/>
        <v>0</v>
      </c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v>558</v>
      </c>
      <c r="R41" s="16">
        <v>0</v>
      </c>
      <c r="S41" s="16">
        <f t="shared" ref="S41" si="43">+K41*R41</f>
        <v>0</v>
      </c>
      <c r="T41" s="16">
        <f t="shared" si="40"/>
        <v>558</v>
      </c>
      <c r="U41" s="16">
        <f>+T41*0</f>
        <v>0</v>
      </c>
      <c r="V41" s="16">
        <f>+T41-U41</f>
        <v>558</v>
      </c>
      <c r="W41" s="16">
        <v>0</v>
      </c>
      <c r="X41" s="17">
        <f t="shared" si="4"/>
        <v>0</v>
      </c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>
        <v>0</v>
      </c>
      <c r="X42" s="17">
        <f t="shared" si="4"/>
        <v>0</v>
      </c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44">+T43-U43</f>
        <v>425</v>
      </c>
      <c r="W43" s="16">
        <v>0</v>
      </c>
      <c r="X43" s="17">
        <f t="shared" si="4"/>
        <v>0</v>
      </c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>
        <v>0</v>
      </c>
      <c r="X44" s="17">
        <f t="shared" si="4"/>
        <v>0</v>
      </c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45">T45-U45</f>
        <v>748</v>
      </c>
      <c r="W45" s="16">
        <v>0</v>
      </c>
      <c r="X45" s="17">
        <f t="shared" si="4"/>
        <v>0</v>
      </c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>
        <v>0</v>
      </c>
      <c r="X46" s="17">
        <f>S46-W46</f>
        <v>0</v>
      </c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v>442.8</v>
      </c>
      <c r="R47" s="16">
        <v>0</v>
      </c>
      <c r="S47" s="16">
        <f t="shared" ref="S47:S48" si="46">+K47*R47</f>
        <v>0</v>
      </c>
      <c r="T47" s="16">
        <f t="shared" ref="T47:T48" si="47">+Q47-S47</f>
        <v>442.8</v>
      </c>
      <c r="U47" s="16">
        <f t="shared" ref="U47:U48" si="48">+T47*0</f>
        <v>0</v>
      </c>
      <c r="V47" s="16">
        <f>+T47-U47</f>
        <v>442.8</v>
      </c>
      <c r="W47" s="16">
        <v>0</v>
      </c>
      <c r="X47" s="17">
        <f t="shared" ref="X47:X110" si="49">S46-W46</f>
        <v>0</v>
      </c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v>311.39999999999998</v>
      </c>
      <c r="R48" s="16">
        <v>0</v>
      </c>
      <c r="S48" s="16">
        <f t="shared" si="46"/>
        <v>0</v>
      </c>
      <c r="T48" s="16">
        <f t="shared" si="47"/>
        <v>311.39999999999998</v>
      </c>
      <c r="U48" s="16">
        <f t="shared" si="48"/>
        <v>0</v>
      </c>
      <c r="V48" s="16">
        <f>+T48-U48</f>
        <v>311.39999999999998</v>
      </c>
      <c r="W48" s="16">
        <v>0</v>
      </c>
      <c r="X48" s="17">
        <f t="shared" si="49"/>
        <v>0</v>
      </c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>
        <v>0</v>
      </c>
      <c r="X49" s="17">
        <f t="shared" si="49"/>
        <v>0</v>
      </c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6">
        <v>0</v>
      </c>
      <c r="X50" s="17">
        <f t="shared" si="49"/>
        <v>0</v>
      </c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>
        <v>0</v>
      </c>
      <c r="X51" s="17">
        <f t="shared" si="49"/>
        <v>0</v>
      </c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0">T52-U52</f>
        <v>1700</v>
      </c>
      <c r="W52" s="16">
        <v>0</v>
      </c>
      <c r="X52" s="17">
        <f t="shared" si="49"/>
        <v>0</v>
      </c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v>1700</v>
      </c>
      <c r="R53" s="16">
        <v>0</v>
      </c>
      <c r="S53" s="16">
        <f t="shared" ref="S53:S57" si="51">+L53*R53</f>
        <v>0</v>
      </c>
      <c r="T53" s="16">
        <f t="shared" ref="T53:T57" si="52">+Q53-S53</f>
        <v>1700</v>
      </c>
      <c r="U53" s="16">
        <f t="shared" ref="U53:U57" si="53">+T53*1</f>
        <v>1700</v>
      </c>
      <c r="V53" s="16">
        <f t="shared" ref="V53:V57" si="54">+T53-U53</f>
        <v>0</v>
      </c>
      <c r="W53" s="16">
        <v>0</v>
      </c>
      <c r="X53" s="17">
        <f t="shared" si="49"/>
        <v>0</v>
      </c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v>625</v>
      </c>
      <c r="R54" s="16">
        <v>0</v>
      </c>
      <c r="S54" s="16">
        <f t="shared" si="51"/>
        <v>0</v>
      </c>
      <c r="T54" s="16">
        <f t="shared" si="52"/>
        <v>625</v>
      </c>
      <c r="U54" s="16">
        <f t="shared" si="53"/>
        <v>625</v>
      </c>
      <c r="V54" s="16">
        <f t="shared" si="54"/>
        <v>0</v>
      </c>
      <c r="W54" s="16">
        <v>0</v>
      </c>
      <c r="X54" s="17">
        <f t="shared" si="49"/>
        <v>0</v>
      </c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v>625</v>
      </c>
      <c r="R55" s="16">
        <v>0</v>
      </c>
      <c r="S55" s="16">
        <f t="shared" si="51"/>
        <v>0</v>
      </c>
      <c r="T55" s="16">
        <f t="shared" si="52"/>
        <v>625</v>
      </c>
      <c r="U55" s="16">
        <f t="shared" si="53"/>
        <v>625</v>
      </c>
      <c r="V55" s="16">
        <f t="shared" si="54"/>
        <v>0</v>
      </c>
      <c r="W55" s="16">
        <v>0</v>
      </c>
      <c r="X55" s="17">
        <f t="shared" si="49"/>
        <v>0</v>
      </c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v>625</v>
      </c>
      <c r="R56" s="16">
        <v>0</v>
      </c>
      <c r="S56" s="16">
        <f t="shared" si="51"/>
        <v>0</v>
      </c>
      <c r="T56" s="16">
        <f t="shared" si="52"/>
        <v>625</v>
      </c>
      <c r="U56" s="16">
        <f t="shared" si="53"/>
        <v>625</v>
      </c>
      <c r="V56" s="16">
        <f t="shared" si="54"/>
        <v>0</v>
      </c>
      <c r="W56" s="16">
        <v>0</v>
      </c>
      <c r="X56" s="17">
        <f t="shared" si="49"/>
        <v>0</v>
      </c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v>625</v>
      </c>
      <c r="R57" s="16">
        <v>0</v>
      </c>
      <c r="S57" s="16">
        <f t="shared" si="51"/>
        <v>0</v>
      </c>
      <c r="T57" s="16">
        <f t="shared" si="52"/>
        <v>625</v>
      </c>
      <c r="U57" s="16">
        <f t="shared" si="53"/>
        <v>625</v>
      </c>
      <c r="V57" s="16">
        <f t="shared" si="54"/>
        <v>0</v>
      </c>
      <c r="W57" s="16">
        <v>0</v>
      </c>
      <c r="X57" s="17">
        <f t="shared" si="49"/>
        <v>0</v>
      </c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>
        <v>0</v>
      </c>
      <c r="X58" s="17">
        <f t="shared" si="49"/>
        <v>0</v>
      </c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55">T59-U59</f>
        <v>1700</v>
      </c>
      <c r="W59" s="16">
        <v>0</v>
      </c>
      <c r="X59" s="17">
        <f t="shared" si="49"/>
        <v>0</v>
      </c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v>625</v>
      </c>
      <c r="R60" s="16">
        <v>0</v>
      </c>
      <c r="S60" s="16">
        <f t="shared" ref="S60:S66" si="56">L60*R60</f>
        <v>0</v>
      </c>
      <c r="T60" s="16">
        <f t="shared" ref="T60:T61" si="57">Q60-S60</f>
        <v>625</v>
      </c>
      <c r="U60" s="16">
        <f t="shared" ref="U60:U61" si="58">T60*1</f>
        <v>625</v>
      </c>
      <c r="V60" s="16">
        <f t="shared" si="55"/>
        <v>0</v>
      </c>
      <c r="W60" s="16">
        <v>0</v>
      </c>
      <c r="X60" s="17">
        <f t="shared" si="49"/>
        <v>0</v>
      </c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v>625</v>
      </c>
      <c r="R61" s="16">
        <v>0</v>
      </c>
      <c r="S61" s="16">
        <f t="shared" si="56"/>
        <v>0</v>
      </c>
      <c r="T61" s="16">
        <f t="shared" si="57"/>
        <v>625</v>
      </c>
      <c r="U61" s="16">
        <f t="shared" si="58"/>
        <v>625</v>
      </c>
      <c r="V61" s="16">
        <f t="shared" si="55"/>
        <v>0</v>
      </c>
      <c r="W61" s="16">
        <v>0</v>
      </c>
      <c r="X61" s="17">
        <f t="shared" si="49"/>
        <v>0</v>
      </c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v>1700</v>
      </c>
      <c r="R62" s="16">
        <v>0</v>
      </c>
      <c r="S62" s="16">
        <f t="shared" si="56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>
        <v>0</v>
      </c>
      <c r="X62" s="17">
        <f t="shared" si="49"/>
        <v>0</v>
      </c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v>1700</v>
      </c>
      <c r="R63" s="16">
        <v>0</v>
      </c>
      <c r="S63" s="16">
        <f t="shared" si="56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>
        <v>0</v>
      </c>
      <c r="X63" s="17">
        <f t="shared" si="49"/>
        <v>0</v>
      </c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v>625</v>
      </c>
      <c r="R64" s="16">
        <v>0</v>
      </c>
      <c r="S64" s="16">
        <f t="shared" si="56"/>
        <v>0</v>
      </c>
      <c r="T64" s="16">
        <f t="shared" ref="T64" si="59">Q64-S64</f>
        <v>625</v>
      </c>
      <c r="U64" s="16">
        <f t="shared" ref="U64" si="60">T64*1</f>
        <v>625</v>
      </c>
      <c r="V64" s="16">
        <f t="shared" ref="V64" si="61">T64-U64</f>
        <v>0</v>
      </c>
      <c r="W64" s="16">
        <v>0</v>
      </c>
      <c r="X64" s="17">
        <f t="shared" si="49"/>
        <v>0</v>
      </c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v>1700</v>
      </c>
      <c r="R65" s="16">
        <v>0</v>
      </c>
      <c r="S65" s="16">
        <f t="shared" si="56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6">
        <v>0</v>
      </c>
      <c r="X65" s="17">
        <f t="shared" si="49"/>
        <v>0</v>
      </c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v>1700</v>
      </c>
      <c r="R66" s="16">
        <v>0</v>
      </c>
      <c r="S66" s="16">
        <f t="shared" si="56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>
        <v>0</v>
      </c>
      <c r="X66" s="17">
        <f t="shared" si="49"/>
        <v>0</v>
      </c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v>199.8</v>
      </c>
      <c r="R67" s="16">
        <v>0</v>
      </c>
      <c r="S67" s="16">
        <f t="shared" ref="S67:S68" si="62">+K67*R67</f>
        <v>0</v>
      </c>
      <c r="T67" s="16">
        <f t="shared" ref="T67:T68" si="63">+Q67-S67</f>
        <v>199.8</v>
      </c>
      <c r="U67" s="16">
        <f t="shared" ref="U67:U68" si="64">+T67*0</f>
        <v>0</v>
      </c>
      <c r="V67" s="16">
        <f>+T67-U67</f>
        <v>199.8</v>
      </c>
      <c r="W67" s="16">
        <v>0</v>
      </c>
      <c r="X67" s="17">
        <f t="shared" si="49"/>
        <v>0</v>
      </c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v>315.89999999999998</v>
      </c>
      <c r="R68" s="16">
        <v>0</v>
      </c>
      <c r="S68" s="16">
        <f t="shared" si="62"/>
        <v>0</v>
      </c>
      <c r="T68" s="16">
        <f t="shared" si="63"/>
        <v>315.89999999999998</v>
      </c>
      <c r="U68" s="16">
        <f t="shared" si="64"/>
        <v>0</v>
      </c>
      <c r="V68" s="16">
        <f>+T68-U68</f>
        <v>315.89999999999998</v>
      </c>
      <c r="W68" s="16">
        <v>0</v>
      </c>
      <c r="X68" s="17">
        <f t="shared" si="49"/>
        <v>0</v>
      </c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>
        <v>0</v>
      </c>
      <c r="X69" s="17">
        <f t="shared" si="49"/>
        <v>0</v>
      </c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65">T70-U70</f>
        <v>1687.5</v>
      </c>
      <c r="W70" s="16">
        <v>0</v>
      </c>
      <c r="X70" s="17">
        <f t="shared" si="49"/>
        <v>0</v>
      </c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6">
        <v>0</v>
      </c>
      <c r="X71" s="17">
        <f t="shared" si="49"/>
        <v>0</v>
      </c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v>625</v>
      </c>
      <c r="R72" s="16">
        <v>0</v>
      </c>
      <c r="S72" s="16">
        <f t="shared" ref="S72:S77" si="66">+L72*R72</f>
        <v>0</v>
      </c>
      <c r="T72" s="16">
        <f t="shared" ref="T72:T77" si="67">+Q72-S72</f>
        <v>625</v>
      </c>
      <c r="U72" s="16">
        <f t="shared" ref="U72:U77" si="68">+T72*1</f>
        <v>625</v>
      </c>
      <c r="V72" s="16">
        <f t="shared" ref="V72:V77" si="69">+T72-U72</f>
        <v>0</v>
      </c>
      <c r="W72" s="16">
        <v>0</v>
      </c>
      <c r="X72" s="17">
        <f t="shared" si="49"/>
        <v>0</v>
      </c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v>625</v>
      </c>
      <c r="R73" s="16">
        <v>0</v>
      </c>
      <c r="S73" s="16">
        <f t="shared" si="66"/>
        <v>0</v>
      </c>
      <c r="T73" s="16">
        <f t="shared" si="67"/>
        <v>625</v>
      </c>
      <c r="U73" s="16">
        <f t="shared" si="68"/>
        <v>625</v>
      </c>
      <c r="V73" s="16">
        <f t="shared" si="69"/>
        <v>0</v>
      </c>
      <c r="W73" s="16">
        <v>0</v>
      </c>
      <c r="X73" s="17">
        <f t="shared" si="49"/>
        <v>0</v>
      </c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v>625</v>
      </c>
      <c r="R74" s="16">
        <v>0</v>
      </c>
      <c r="S74" s="16">
        <f t="shared" si="66"/>
        <v>0</v>
      </c>
      <c r="T74" s="16">
        <f t="shared" si="67"/>
        <v>625</v>
      </c>
      <c r="U74" s="16">
        <f t="shared" si="68"/>
        <v>625</v>
      </c>
      <c r="V74" s="16">
        <f t="shared" si="69"/>
        <v>0</v>
      </c>
      <c r="W74" s="16">
        <v>0</v>
      </c>
      <c r="X74" s="17">
        <f t="shared" si="49"/>
        <v>0</v>
      </c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v>625</v>
      </c>
      <c r="R75" s="16">
        <v>0</v>
      </c>
      <c r="S75" s="16">
        <f t="shared" si="66"/>
        <v>0</v>
      </c>
      <c r="T75" s="16">
        <f t="shared" si="67"/>
        <v>625</v>
      </c>
      <c r="U75" s="16">
        <f t="shared" si="68"/>
        <v>625</v>
      </c>
      <c r="V75" s="16">
        <f t="shared" si="69"/>
        <v>0</v>
      </c>
      <c r="W75" s="16">
        <v>0</v>
      </c>
      <c r="X75" s="17">
        <f t="shared" si="49"/>
        <v>0</v>
      </c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v>625</v>
      </c>
      <c r="R76" s="16">
        <v>0</v>
      </c>
      <c r="S76" s="16">
        <f t="shared" si="66"/>
        <v>0</v>
      </c>
      <c r="T76" s="16">
        <f t="shared" si="67"/>
        <v>625</v>
      </c>
      <c r="U76" s="16">
        <f t="shared" si="68"/>
        <v>625</v>
      </c>
      <c r="V76" s="16">
        <f t="shared" si="69"/>
        <v>0</v>
      </c>
      <c r="W76" s="16">
        <v>0</v>
      </c>
      <c r="X76" s="17">
        <f t="shared" si="49"/>
        <v>0</v>
      </c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v>625</v>
      </c>
      <c r="R77" s="16">
        <v>0</v>
      </c>
      <c r="S77" s="16">
        <f t="shared" si="66"/>
        <v>0</v>
      </c>
      <c r="T77" s="16">
        <f t="shared" si="67"/>
        <v>625</v>
      </c>
      <c r="U77" s="16">
        <f t="shared" si="68"/>
        <v>625</v>
      </c>
      <c r="V77" s="16">
        <f t="shared" si="69"/>
        <v>0</v>
      </c>
      <c r="W77" s="16">
        <v>0</v>
      </c>
      <c r="X77" s="17">
        <f t="shared" si="49"/>
        <v>0</v>
      </c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v>1568.6399999999999</v>
      </c>
      <c r="R78" s="16">
        <v>0</v>
      </c>
      <c r="S78" s="16">
        <f t="shared" ref="S78" si="70">K78*R78</f>
        <v>0</v>
      </c>
      <c r="T78" s="16">
        <f t="shared" ref="T78" si="71">Q78-S78</f>
        <v>1568.6399999999999</v>
      </c>
      <c r="U78" s="16">
        <f t="shared" ref="U78" si="72">T78*1</f>
        <v>1568.6399999999999</v>
      </c>
      <c r="V78" s="16">
        <f t="shared" ref="V78" si="73">T78-U78</f>
        <v>0</v>
      </c>
      <c r="W78" s="16">
        <v>0</v>
      </c>
      <c r="X78" s="17">
        <f t="shared" si="49"/>
        <v>0</v>
      </c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74">+T79-U79</f>
        <v>425</v>
      </c>
      <c r="W79" s="16">
        <v>0</v>
      </c>
      <c r="X79" s="17">
        <f t="shared" si="49"/>
        <v>0</v>
      </c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>
        <v>0</v>
      </c>
      <c r="X80" s="17">
        <f t="shared" si="49"/>
        <v>0</v>
      </c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v>625</v>
      </c>
      <c r="R81" s="16">
        <v>0</v>
      </c>
      <c r="S81" s="16">
        <f t="shared" ref="S81:S82" si="75">+L81*R81</f>
        <v>0</v>
      </c>
      <c r="T81" s="16">
        <f t="shared" ref="T81:T82" si="76">+Q81-S81</f>
        <v>625</v>
      </c>
      <c r="U81" s="16">
        <f t="shared" ref="U81:U83" si="77">+T81*1</f>
        <v>625</v>
      </c>
      <c r="V81" s="16">
        <f t="shared" ref="V81:V83" si="78">+T81-U81</f>
        <v>0</v>
      </c>
      <c r="W81" s="16">
        <v>0</v>
      </c>
      <c r="X81" s="17">
        <f t="shared" si="49"/>
        <v>0</v>
      </c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v>625</v>
      </c>
      <c r="R82" s="16">
        <v>0</v>
      </c>
      <c r="S82" s="16">
        <f t="shared" si="75"/>
        <v>0</v>
      </c>
      <c r="T82" s="16">
        <f t="shared" si="76"/>
        <v>625</v>
      </c>
      <c r="U82" s="16">
        <f t="shared" si="77"/>
        <v>625</v>
      </c>
      <c r="V82" s="16">
        <f t="shared" si="78"/>
        <v>0</v>
      </c>
      <c r="W82" s="16">
        <v>0</v>
      </c>
      <c r="X82" s="17">
        <f t="shared" si="49"/>
        <v>0</v>
      </c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77"/>
        <v>1903.5</v>
      </c>
      <c r="V83" s="16">
        <f t="shared" si="78"/>
        <v>0</v>
      </c>
      <c r="W83" s="17">
        <f>+K83*40</f>
        <v>1620</v>
      </c>
      <c r="X83" s="17">
        <f t="shared" si="49"/>
        <v>0</v>
      </c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v>1750</v>
      </c>
      <c r="R84" s="16">
        <v>0</v>
      </c>
      <c r="S84" s="16">
        <f>+L84*R84</f>
        <v>0</v>
      </c>
      <c r="T84" s="16">
        <f t="shared" ref="T84" si="79">+Q84-S84</f>
        <v>1750</v>
      </c>
      <c r="U84" s="16">
        <f>+T84*1</f>
        <v>1750</v>
      </c>
      <c r="V84" s="16">
        <f>+T84-U84</f>
        <v>0</v>
      </c>
      <c r="W84" s="16">
        <v>0</v>
      </c>
      <c r="X84" s="17">
        <f t="shared" si="49"/>
        <v>121.5</v>
      </c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>
        <f t="shared" si="49"/>
        <v>0</v>
      </c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v>1770.74</v>
      </c>
      <c r="R86" s="16">
        <v>0</v>
      </c>
      <c r="S86" s="16">
        <f t="shared" ref="S86" si="80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>
        <v>0</v>
      </c>
      <c r="X86" s="17">
        <f t="shared" si="49"/>
        <v>84.599999999999909</v>
      </c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>
        <v>0</v>
      </c>
      <c r="X87" s="17">
        <f t="shared" si="49"/>
        <v>0</v>
      </c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81">+T88*1</f>
        <v>2010.9599999999998</v>
      </c>
      <c r="V88" s="16">
        <f t="shared" ref="V88" si="82">+T88-U88</f>
        <v>0</v>
      </c>
      <c r="W88" s="17">
        <f>+K88*40</f>
        <v>1641.6</v>
      </c>
      <c r="X88" s="17">
        <f t="shared" si="49"/>
        <v>0</v>
      </c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6">
        <v>0</v>
      </c>
      <c r="X89" s="17">
        <f t="shared" si="49"/>
        <v>123.12000000000012</v>
      </c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83">T90*1</f>
        <v>2145.06</v>
      </c>
      <c r="V90" s="16">
        <f>T90-U90</f>
        <v>0</v>
      </c>
      <c r="W90" s="16">
        <f>K90*36</f>
        <v>1514.16</v>
      </c>
      <c r="X90" s="17">
        <f t="shared" si="49"/>
        <v>0</v>
      </c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83"/>
        <v>2083.8599999999997</v>
      </c>
      <c r="V91" s="16">
        <f>T91-U91</f>
        <v>0</v>
      </c>
      <c r="W91" s="16">
        <f>K91*36</f>
        <v>1470.96</v>
      </c>
      <c r="X91" s="17">
        <f t="shared" si="49"/>
        <v>168.24</v>
      </c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>
        <v>0</v>
      </c>
      <c r="X92" s="17">
        <f t="shared" si="49"/>
        <v>163.44000000000005</v>
      </c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>
        <v>0</v>
      </c>
      <c r="X93" s="17">
        <f t="shared" si="49"/>
        <v>0</v>
      </c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v>625</v>
      </c>
      <c r="R94" s="16">
        <v>0</v>
      </c>
      <c r="S94" s="16">
        <f t="shared" ref="S94:S95" si="84">+L94*R94</f>
        <v>0</v>
      </c>
      <c r="T94" s="16">
        <f t="shared" ref="T94:T95" si="85">+Q94-S94</f>
        <v>625</v>
      </c>
      <c r="U94" s="16">
        <f t="shared" ref="U94:U95" si="86">+T94*1</f>
        <v>625</v>
      </c>
      <c r="V94" s="16">
        <f t="shared" ref="V94:V95" si="87">+T94-U94</f>
        <v>0</v>
      </c>
      <c r="W94" s="16">
        <v>0</v>
      </c>
      <c r="X94" s="17">
        <f t="shared" si="49"/>
        <v>0</v>
      </c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v>625</v>
      </c>
      <c r="R95" s="16">
        <v>0</v>
      </c>
      <c r="S95" s="16">
        <f t="shared" si="84"/>
        <v>0</v>
      </c>
      <c r="T95" s="16">
        <f t="shared" si="85"/>
        <v>625</v>
      </c>
      <c r="U95" s="16">
        <f t="shared" si="86"/>
        <v>625</v>
      </c>
      <c r="V95" s="16">
        <f t="shared" si="87"/>
        <v>0</v>
      </c>
      <c r="W95" s="16">
        <v>0</v>
      </c>
      <c r="X95" s="17">
        <f t="shared" si="49"/>
        <v>0</v>
      </c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6">
        <v>0</v>
      </c>
      <c r="X96" s="17">
        <f t="shared" si="49"/>
        <v>0</v>
      </c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88">T97*1</f>
        <v>1728.6000000000004</v>
      </c>
      <c r="V97" s="16">
        <f>T97-U97</f>
        <v>0</v>
      </c>
      <c r="W97" s="16">
        <f>K97*36</f>
        <v>1447.2</v>
      </c>
      <c r="X97" s="17">
        <f t="shared" si="49"/>
        <v>0</v>
      </c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>
        <v>0</v>
      </c>
      <c r="X98" s="17">
        <f t="shared" si="49"/>
        <v>160.79999999999995</v>
      </c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89">T99-U99</f>
        <v>625</v>
      </c>
      <c r="W99" s="16">
        <v>0</v>
      </c>
      <c r="X99" s="17">
        <f t="shared" si="49"/>
        <v>0</v>
      </c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6">
        <v>0</v>
      </c>
      <c r="X100" s="17">
        <f t="shared" si="49"/>
        <v>0</v>
      </c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v>253.79999999999998</v>
      </c>
      <c r="R101" s="16">
        <v>0</v>
      </c>
      <c r="S101" s="16">
        <f t="shared" ref="S101" si="90">+K101*R101</f>
        <v>0</v>
      </c>
      <c r="T101" s="16">
        <f t="shared" ref="T101" si="91">+Q101-S101</f>
        <v>253.79999999999998</v>
      </c>
      <c r="U101" s="16">
        <f>+T101*0</f>
        <v>0</v>
      </c>
      <c r="V101" s="16">
        <f>+T101-U101</f>
        <v>253.79999999999998</v>
      </c>
      <c r="W101" s="16">
        <v>0</v>
      </c>
      <c r="X101" s="17">
        <f t="shared" si="49"/>
        <v>0</v>
      </c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v>625</v>
      </c>
      <c r="R102" s="16">
        <v>0</v>
      </c>
      <c r="S102" s="16">
        <f>L102*R102</f>
        <v>0</v>
      </c>
      <c r="T102" s="16">
        <f t="shared" ref="T102:T104" si="92">Q102-S102</f>
        <v>625</v>
      </c>
      <c r="U102" s="16">
        <f t="shared" ref="U102:U104" si="93">T102*1</f>
        <v>625</v>
      </c>
      <c r="V102" s="16">
        <f t="shared" ref="V102:V104" si="94">T102-U102</f>
        <v>0</v>
      </c>
      <c r="W102" s="16">
        <v>0</v>
      </c>
      <c r="X102" s="17">
        <f t="shared" si="49"/>
        <v>0</v>
      </c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v>1613.7599999999998</v>
      </c>
      <c r="R103" s="16">
        <v>0</v>
      </c>
      <c r="S103" s="16">
        <f t="shared" ref="S103" si="95">K103*R103</f>
        <v>0</v>
      </c>
      <c r="T103" s="16">
        <f t="shared" si="92"/>
        <v>1613.7599999999998</v>
      </c>
      <c r="U103" s="16">
        <f t="shared" si="93"/>
        <v>1613.7599999999998</v>
      </c>
      <c r="V103" s="16">
        <f t="shared" si="94"/>
        <v>0</v>
      </c>
      <c r="W103" s="16">
        <v>0</v>
      </c>
      <c r="X103" s="17">
        <f t="shared" si="49"/>
        <v>0</v>
      </c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v>625</v>
      </c>
      <c r="R104" s="16">
        <v>0</v>
      </c>
      <c r="S104" s="16">
        <f>L104*R104</f>
        <v>0</v>
      </c>
      <c r="T104" s="16">
        <f t="shared" si="92"/>
        <v>625</v>
      </c>
      <c r="U104" s="16">
        <f t="shared" si="93"/>
        <v>625</v>
      </c>
      <c r="V104" s="16">
        <f t="shared" si="94"/>
        <v>0</v>
      </c>
      <c r="W104" s="16">
        <v>0</v>
      </c>
      <c r="X104" s="17">
        <f t="shared" si="49"/>
        <v>0</v>
      </c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v>1750</v>
      </c>
      <c r="R105" s="16">
        <v>0</v>
      </c>
      <c r="S105" s="16">
        <f t="shared" ref="S105" si="96">+L105*R105</f>
        <v>0</v>
      </c>
      <c r="T105" s="16">
        <f t="shared" ref="T105" si="97">+Q105-S105</f>
        <v>1750</v>
      </c>
      <c r="U105" s="16">
        <f>+T105*0</f>
        <v>0</v>
      </c>
      <c r="V105" s="16">
        <f t="shared" ref="V105" si="98">+T105-U105</f>
        <v>1750</v>
      </c>
      <c r="W105" s="16">
        <v>0</v>
      </c>
      <c r="X105" s="17">
        <f t="shared" si="49"/>
        <v>0</v>
      </c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v>625</v>
      </c>
      <c r="R106" s="16">
        <v>0</v>
      </c>
      <c r="S106" s="16">
        <f>L106*R106</f>
        <v>0</v>
      </c>
      <c r="T106" s="16">
        <f t="shared" ref="T106:T107" si="99">Q106-S106</f>
        <v>625</v>
      </c>
      <c r="U106" s="16">
        <f t="shared" ref="U106:U109" si="100">T106*1</f>
        <v>625</v>
      </c>
      <c r="V106" s="16">
        <f t="shared" ref="V106:V107" si="101">T106-U106</f>
        <v>0</v>
      </c>
      <c r="W106" s="16">
        <v>0</v>
      </c>
      <c r="X106" s="17">
        <f t="shared" si="49"/>
        <v>0</v>
      </c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v>1708.8000000000002</v>
      </c>
      <c r="R107" s="16">
        <v>0</v>
      </c>
      <c r="S107" s="16">
        <f t="shared" ref="S107" si="102">K107*R107</f>
        <v>0</v>
      </c>
      <c r="T107" s="16">
        <f t="shared" si="99"/>
        <v>1708.8000000000002</v>
      </c>
      <c r="U107" s="16">
        <f t="shared" si="100"/>
        <v>1708.8000000000002</v>
      </c>
      <c r="V107" s="16">
        <f t="shared" si="101"/>
        <v>0</v>
      </c>
      <c r="W107" s="16">
        <v>0</v>
      </c>
      <c r="X107" s="17">
        <f t="shared" si="49"/>
        <v>0</v>
      </c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00"/>
        <v>2083.8599999999997</v>
      </c>
      <c r="V108" s="16">
        <f>T108-U108</f>
        <v>0</v>
      </c>
      <c r="W108" s="16">
        <f>K108*36</f>
        <v>1470.96</v>
      </c>
      <c r="X108" s="17">
        <f t="shared" si="49"/>
        <v>0</v>
      </c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00"/>
        <v>2227.6800000000003</v>
      </c>
      <c r="V109" s="16">
        <f>T109-U109</f>
        <v>0</v>
      </c>
      <c r="W109" s="16">
        <f>K109*36</f>
        <v>1572.48</v>
      </c>
      <c r="X109" s="17">
        <f t="shared" si="49"/>
        <v>163.44000000000005</v>
      </c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03">+T110*1</f>
        <v>2047.2200000000003</v>
      </c>
      <c r="V110" s="16">
        <f t="shared" ref="V110:V114" si="104">+T110-U110</f>
        <v>0</v>
      </c>
      <c r="W110" s="17">
        <f>+K110*40</f>
        <v>1671.2</v>
      </c>
      <c r="X110" s="17">
        <f t="shared" si="49"/>
        <v>174.72000000000003</v>
      </c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03"/>
        <v>1884.7</v>
      </c>
      <c r="V111" s="16">
        <f t="shared" si="104"/>
        <v>0</v>
      </c>
      <c r="W111" s="17">
        <f>+K111*40</f>
        <v>1604</v>
      </c>
      <c r="X111" s="17">
        <f t="shared" ref="X111:X174" si="105">S110-W110</f>
        <v>125.33999999999992</v>
      </c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v>625</v>
      </c>
      <c r="R112" s="16">
        <v>0</v>
      </c>
      <c r="S112" s="16">
        <f t="shared" ref="S112:S114" si="106">+L112*R112</f>
        <v>0</v>
      </c>
      <c r="T112" s="16">
        <f t="shared" ref="T112:T114" si="107">+Q112-S112</f>
        <v>625</v>
      </c>
      <c r="U112" s="16">
        <f t="shared" si="103"/>
        <v>625</v>
      </c>
      <c r="V112" s="16">
        <f t="shared" si="104"/>
        <v>0</v>
      </c>
      <c r="W112" s="16">
        <v>0</v>
      </c>
      <c r="X112" s="17">
        <f t="shared" si="105"/>
        <v>120.29999999999995</v>
      </c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v>1700</v>
      </c>
      <c r="R113" s="16">
        <v>0</v>
      </c>
      <c r="S113" s="16">
        <f t="shared" si="106"/>
        <v>0</v>
      </c>
      <c r="T113" s="16">
        <f t="shared" si="107"/>
        <v>1700</v>
      </c>
      <c r="U113" s="16">
        <f t="shared" si="103"/>
        <v>1700</v>
      </c>
      <c r="V113" s="16">
        <f t="shared" si="104"/>
        <v>0</v>
      </c>
      <c r="W113" s="16">
        <v>0</v>
      </c>
      <c r="X113" s="17">
        <f t="shared" si="105"/>
        <v>0</v>
      </c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v>625</v>
      </c>
      <c r="R114" s="16">
        <v>0</v>
      </c>
      <c r="S114" s="16">
        <f t="shared" si="106"/>
        <v>0</v>
      </c>
      <c r="T114" s="16">
        <f t="shared" si="107"/>
        <v>625</v>
      </c>
      <c r="U114" s="16">
        <f t="shared" si="103"/>
        <v>625</v>
      </c>
      <c r="V114" s="16">
        <f t="shared" si="104"/>
        <v>0</v>
      </c>
      <c r="W114" s="16">
        <v>0</v>
      </c>
      <c r="X114" s="17">
        <f t="shared" si="105"/>
        <v>0</v>
      </c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>
        <v>0</v>
      </c>
      <c r="X115" s="17">
        <f t="shared" si="105"/>
        <v>0</v>
      </c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6">
        <v>0</v>
      </c>
      <c r="X116" s="17">
        <f t="shared" si="105"/>
        <v>0</v>
      </c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v>625</v>
      </c>
      <c r="R117" s="16">
        <v>0</v>
      </c>
      <c r="S117" s="16">
        <f t="shared" ref="S117:S118" si="108">+L117*R117</f>
        <v>0</v>
      </c>
      <c r="T117" s="16">
        <f t="shared" ref="T117:T118" si="109">+Q117-S117</f>
        <v>625</v>
      </c>
      <c r="U117" s="16">
        <f t="shared" ref="U117:U118" si="110">+T117*1</f>
        <v>625</v>
      </c>
      <c r="V117" s="16">
        <f t="shared" ref="V117:V119" si="111">+T117-U117</f>
        <v>0</v>
      </c>
      <c r="W117" s="16">
        <v>0</v>
      </c>
      <c r="X117" s="17">
        <f t="shared" si="105"/>
        <v>0</v>
      </c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v>625</v>
      </c>
      <c r="R118" s="16">
        <v>0</v>
      </c>
      <c r="S118" s="16">
        <f t="shared" si="108"/>
        <v>0</v>
      </c>
      <c r="T118" s="16">
        <f t="shared" si="109"/>
        <v>625</v>
      </c>
      <c r="U118" s="16">
        <f t="shared" si="110"/>
        <v>625</v>
      </c>
      <c r="V118" s="16">
        <f t="shared" si="111"/>
        <v>0</v>
      </c>
      <c r="W118" s="16">
        <v>0</v>
      </c>
      <c r="X118" s="17">
        <f t="shared" si="105"/>
        <v>0</v>
      </c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11"/>
        <v>425</v>
      </c>
      <c r="W119" s="16">
        <v>0</v>
      </c>
      <c r="X119" s="17">
        <f t="shared" si="105"/>
        <v>0</v>
      </c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>
        <f t="shared" si="105"/>
        <v>0</v>
      </c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v>1644.48</v>
      </c>
      <c r="R121" s="16">
        <v>0</v>
      </c>
      <c r="S121" s="16">
        <f t="shared" ref="S121" si="112">K121*R121</f>
        <v>0</v>
      </c>
      <c r="T121" s="16">
        <f t="shared" ref="T121" si="113">Q121-S121</f>
        <v>1644.48</v>
      </c>
      <c r="U121" s="16">
        <f t="shared" ref="U121" si="114">T121*1</f>
        <v>1644.48</v>
      </c>
      <c r="V121" s="16">
        <f t="shared" ref="V121" si="115">T121-U121</f>
        <v>0</v>
      </c>
      <c r="W121" s="16">
        <v>0</v>
      </c>
      <c r="X121" s="17">
        <f t="shared" si="105"/>
        <v>0</v>
      </c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v>545.70000000000005</v>
      </c>
      <c r="R122" s="16">
        <v>0</v>
      </c>
      <c r="S122" s="16">
        <f t="shared" ref="S122" si="116">+K122*R122</f>
        <v>0</v>
      </c>
      <c r="T122" s="16">
        <f t="shared" ref="T122:T125" si="117">+Q122-S122</f>
        <v>545.70000000000005</v>
      </c>
      <c r="U122" s="16">
        <f>+T122*0</f>
        <v>0</v>
      </c>
      <c r="V122" s="16">
        <f>+T122-U122</f>
        <v>545.70000000000005</v>
      </c>
      <c r="W122" s="16">
        <v>0</v>
      </c>
      <c r="X122" s="17">
        <f t="shared" si="105"/>
        <v>0</v>
      </c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v>1700</v>
      </c>
      <c r="R123" s="16">
        <v>0</v>
      </c>
      <c r="S123" s="16">
        <f t="shared" ref="S123:S124" si="118">+L123*R123</f>
        <v>0</v>
      </c>
      <c r="T123" s="16">
        <f t="shared" si="117"/>
        <v>1700</v>
      </c>
      <c r="U123" s="16">
        <f t="shared" ref="U123:U124" si="119">+T123*1</f>
        <v>1700</v>
      </c>
      <c r="V123" s="16">
        <f t="shared" ref="V123:V124" si="120">+T123-U123</f>
        <v>0</v>
      </c>
      <c r="W123" s="16">
        <v>0</v>
      </c>
      <c r="X123" s="17">
        <f t="shared" si="105"/>
        <v>0</v>
      </c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v>1700</v>
      </c>
      <c r="R124" s="16">
        <v>0</v>
      </c>
      <c r="S124" s="16">
        <f t="shared" si="118"/>
        <v>0</v>
      </c>
      <c r="T124" s="16">
        <f t="shared" si="117"/>
        <v>1700</v>
      </c>
      <c r="U124" s="16">
        <f t="shared" si="119"/>
        <v>1700</v>
      </c>
      <c r="V124" s="16">
        <f t="shared" si="120"/>
        <v>0</v>
      </c>
      <c r="W124" s="16">
        <v>0</v>
      </c>
      <c r="X124" s="17">
        <f t="shared" si="105"/>
        <v>0</v>
      </c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v>579.29999999999995</v>
      </c>
      <c r="R125" s="16">
        <v>0</v>
      </c>
      <c r="S125" s="16">
        <f t="shared" ref="S125" si="121">+K125*R125</f>
        <v>0</v>
      </c>
      <c r="T125" s="16">
        <f t="shared" si="117"/>
        <v>579.29999999999995</v>
      </c>
      <c r="U125" s="16">
        <f>+T125*0</f>
        <v>0</v>
      </c>
      <c r="V125" s="16">
        <f>+T125-U125</f>
        <v>579.29999999999995</v>
      </c>
      <c r="W125" s="16">
        <v>0</v>
      </c>
      <c r="X125" s="17">
        <f t="shared" si="105"/>
        <v>0</v>
      </c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>
        <v>0</v>
      </c>
      <c r="X126" s="17">
        <f t="shared" si="105"/>
        <v>0</v>
      </c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>
        <f t="shared" si="105"/>
        <v>0</v>
      </c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v>1300</v>
      </c>
      <c r="R128" s="16">
        <v>0</v>
      </c>
      <c r="S128" s="16">
        <f>+L128*R128</f>
        <v>0</v>
      </c>
      <c r="T128" s="16">
        <f t="shared" ref="T128:T130" si="122">+Q128-S128</f>
        <v>1300</v>
      </c>
      <c r="U128" s="16">
        <f>+T128*1</f>
        <v>1300</v>
      </c>
      <c r="V128" s="16">
        <f>+T128-U128</f>
        <v>0</v>
      </c>
      <c r="W128" s="16">
        <v>0</v>
      </c>
      <c r="X128" s="17">
        <f t="shared" si="105"/>
        <v>0</v>
      </c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v>1300</v>
      </c>
      <c r="R129" s="16">
        <v>0</v>
      </c>
      <c r="S129" s="16">
        <f>+L129*R129</f>
        <v>0</v>
      </c>
      <c r="T129" s="16">
        <f t="shared" si="122"/>
        <v>1300</v>
      </c>
      <c r="U129" s="16">
        <f>+T129*1</f>
        <v>1300</v>
      </c>
      <c r="V129" s="16">
        <f>+T129-U129</f>
        <v>0</v>
      </c>
      <c r="W129" s="16">
        <v>0</v>
      </c>
      <c r="X129" s="17">
        <f t="shared" si="105"/>
        <v>0</v>
      </c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v>302.7</v>
      </c>
      <c r="R130" s="16">
        <v>0</v>
      </c>
      <c r="S130" s="16">
        <f t="shared" ref="S130" si="123">+K130*R130</f>
        <v>0</v>
      </c>
      <c r="T130" s="16">
        <f t="shared" si="122"/>
        <v>302.7</v>
      </c>
      <c r="U130" s="16">
        <f>+T130*0</f>
        <v>0</v>
      </c>
      <c r="V130" s="16">
        <f>+T130-U130</f>
        <v>302.7</v>
      </c>
      <c r="W130" s="16">
        <v>0</v>
      </c>
      <c r="X130" s="17">
        <f t="shared" si="105"/>
        <v>0</v>
      </c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7">
        <f t="shared" si="105"/>
        <v>0</v>
      </c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v>1700</v>
      </c>
      <c r="R132" s="16">
        <v>0</v>
      </c>
      <c r="S132" s="16">
        <f t="shared" ref="S132:S134" si="124">+L132*R132</f>
        <v>0</v>
      </c>
      <c r="T132" s="16">
        <f t="shared" ref="T132:T134" si="125">+Q132-S132</f>
        <v>1700</v>
      </c>
      <c r="U132" s="16">
        <f t="shared" ref="U132:U134" si="126">+T132*1</f>
        <v>1700</v>
      </c>
      <c r="V132" s="16">
        <f t="shared" ref="V132:V134" si="127">+T132-U132</f>
        <v>0</v>
      </c>
      <c r="W132" s="16">
        <v>0</v>
      </c>
      <c r="X132" s="17">
        <f t="shared" si="105"/>
        <v>0</v>
      </c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v>1700</v>
      </c>
      <c r="R133" s="16">
        <v>0</v>
      </c>
      <c r="S133" s="16">
        <f t="shared" si="124"/>
        <v>0</v>
      </c>
      <c r="T133" s="16">
        <f t="shared" si="125"/>
        <v>1700</v>
      </c>
      <c r="U133" s="16">
        <f t="shared" si="126"/>
        <v>1700</v>
      </c>
      <c r="V133" s="16">
        <f t="shared" si="127"/>
        <v>0</v>
      </c>
      <c r="W133" s="16">
        <v>0</v>
      </c>
      <c r="X133" s="17">
        <f t="shared" si="105"/>
        <v>0</v>
      </c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v>1700</v>
      </c>
      <c r="R134" s="16">
        <v>0</v>
      </c>
      <c r="S134" s="16">
        <f t="shared" si="124"/>
        <v>0</v>
      </c>
      <c r="T134" s="16">
        <f t="shared" si="125"/>
        <v>1700</v>
      </c>
      <c r="U134" s="16">
        <f t="shared" si="126"/>
        <v>1700</v>
      </c>
      <c r="V134" s="16">
        <f t="shared" si="127"/>
        <v>0</v>
      </c>
      <c r="W134" s="16">
        <v>0</v>
      </c>
      <c r="X134" s="17">
        <f t="shared" si="105"/>
        <v>0</v>
      </c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6">
        <v>0</v>
      </c>
      <c r="X135" s="17">
        <f t="shared" si="105"/>
        <v>0</v>
      </c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>
        <v>0</v>
      </c>
      <c r="X136" s="17">
        <f t="shared" si="105"/>
        <v>0</v>
      </c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6">
        <v>0</v>
      </c>
      <c r="X137" s="17">
        <f t="shared" si="105"/>
        <v>0</v>
      </c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v>1686.72</v>
      </c>
      <c r="R138" s="16">
        <v>0</v>
      </c>
      <c r="S138" s="16">
        <f t="shared" ref="S138" si="128">K138*R138</f>
        <v>0</v>
      </c>
      <c r="T138" s="16">
        <f t="shared" ref="T138" si="129">Q138-S138</f>
        <v>1686.72</v>
      </c>
      <c r="U138" s="16">
        <f t="shared" ref="U138" si="130">T138*1</f>
        <v>1686.72</v>
      </c>
      <c r="V138" s="16">
        <f t="shared" ref="V138" si="131">T138-U138</f>
        <v>0</v>
      </c>
      <c r="W138" s="16">
        <v>0</v>
      </c>
      <c r="X138" s="17">
        <f t="shared" si="105"/>
        <v>0</v>
      </c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v>414.90000000000003</v>
      </c>
      <c r="R139" s="16">
        <v>0</v>
      </c>
      <c r="S139" s="16">
        <f t="shared" ref="S139:S142" si="132">+K139*R139</f>
        <v>0</v>
      </c>
      <c r="T139" s="16">
        <f t="shared" ref="T139:T142" si="133">+Q139-S139</f>
        <v>414.90000000000003</v>
      </c>
      <c r="U139" s="16">
        <f t="shared" ref="U139:U142" si="134">+T139*0</f>
        <v>0</v>
      </c>
      <c r="V139" s="16">
        <f>+T139-U139</f>
        <v>414.90000000000003</v>
      </c>
      <c r="W139" s="16">
        <v>0</v>
      </c>
      <c r="X139" s="17">
        <f t="shared" si="105"/>
        <v>0</v>
      </c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v>572.70000000000005</v>
      </c>
      <c r="R140" s="16">
        <v>0</v>
      </c>
      <c r="S140" s="16">
        <f t="shared" si="132"/>
        <v>0</v>
      </c>
      <c r="T140" s="16">
        <f t="shared" si="133"/>
        <v>572.70000000000005</v>
      </c>
      <c r="U140" s="16">
        <f t="shared" si="134"/>
        <v>0</v>
      </c>
      <c r="V140" s="16">
        <f>+T140-U140</f>
        <v>572.70000000000005</v>
      </c>
      <c r="W140" s="16">
        <v>0</v>
      </c>
      <c r="X140" s="17">
        <f t="shared" si="105"/>
        <v>0</v>
      </c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v>544.79999999999995</v>
      </c>
      <c r="R141" s="16">
        <v>0</v>
      </c>
      <c r="S141" s="16">
        <f t="shared" si="132"/>
        <v>0</v>
      </c>
      <c r="T141" s="16">
        <f t="shared" si="133"/>
        <v>544.79999999999995</v>
      </c>
      <c r="U141" s="16">
        <f t="shared" si="134"/>
        <v>0</v>
      </c>
      <c r="V141" s="16">
        <f>+T141-U141</f>
        <v>544.79999999999995</v>
      </c>
      <c r="W141" s="16">
        <v>0</v>
      </c>
      <c r="X141" s="17">
        <f t="shared" si="105"/>
        <v>0</v>
      </c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v>366.16</v>
      </c>
      <c r="R142" s="16">
        <v>0</v>
      </c>
      <c r="S142" s="16">
        <f t="shared" si="132"/>
        <v>0</v>
      </c>
      <c r="T142" s="16">
        <f t="shared" si="133"/>
        <v>366.16</v>
      </c>
      <c r="U142" s="16">
        <f t="shared" si="134"/>
        <v>0</v>
      </c>
      <c r="V142" s="16">
        <f>+T142-U142</f>
        <v>366.16</v>
      </c>
      <c r="W142" s="16">
        <v>0</v>
      </c>
      <c r="X142" s="17">
        <f t="shared" si="105"/>
        <v>0</v>
      </c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v>1715.52</v>
      </c>
      <c r="R143" s="16">
        <v>0</v>
      </c>
      <c r="S143" s="16">
        <f t="shared" ref="S143" si="135">K143*R143</f>
        <v>0</v>
      </c>
      <c r="T143" s="16">
        <f t="shared" ref="T143" si="136">Q143-S143</f>
        <v>1715.52</v>
      </c>
      <c r="U143" s="16">
        <f t="shared" ref="U143" si="137">T143*1</f>
        <v>1715.52</v>
      </c>
      <c r="V143" s="16">
        <f t="shared" ref="V143" si="138">T143-U143</f>
        <v>0</v>
      </c>
      <c r="W143" s="16">
        <v>0</v>
      </c>
      <c r="X143" s="17">
        <f t="shared" si="105"/>
        <v>0</v>
      </c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39">+T144-U144</f>
        <v>425</v>
      </c>
      <c r="W144" s="16">
        <v>0</v>
      </c>
      <c r="X144" s="17">
        <f t="shared" si="105"/>
        <v>0</v>
      </c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v>1805.1399999999999</v>
      </c>
      <c r="R145" s="16">
        <v>0</v>
      </c>
      <c r="S145" s="16">
        <f t="shared" ref="S145" si="140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>
        <v>0</v>
      </c>
      <c r="X145" s="17">
        <f t="shared" si="105"/>
        <v>0</v>
      </c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>
        <v>0</v>
      </c>
      <c r="X146" s="17">
        <f t="shared" si="105"/>
        <v>0</v>
      </c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41">+T147*1</f>
        <v>1945.8000000000002</v>
      </c>
      <c r="V147" s="16">
        <f t="shared" ref="V147" si="142">+T147-U147</f>
        <v>0</v>
      </c>
      <c r="W147" s="17">
        <f>+K147*40</f>
        <v>1729.6000000000001</v>
      </c>
      <c r="X147" s="17">
        <f t="shared" si="105"/>
        <v>0</v>
      </c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>
        <v>0</v>
      </c>
      <c r="X148" s="17">
        <f t="shared" si="105"/>
        <v>129.72000000000003</v>
      </c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v>3658.64</v>
      </c>
      <c r="R149" s="16">
        <v>38</v>
      </c>
      <c r="S149" s="16">
        <f>K149*R149</f>
        <v>1675.04</v>
      </c>
      <c r="T149" s="16">
        <f t="shared" ref="T149:T151" si="143">+Q149-S149</f>
        <v>1983.6</v>
      </c>
      <c r="U149" s="16">
        <f t="shared" ref="U149" si="144">+T149*1</f>
        <v>1983.6</v>
      </c>
      <c r="V149" s="16">
        <f t="shared" ref="V149" si="145">+T149-U149</f>
        <v>0</v>
      </c>
      <c r="W149" s="16">
        <f>K149*36</f>
        <v>1586.8799999999999</v>
      </c>
      <c r="X149" s="17">
        <f t="shared" si="105"/>
        <v>0</v>
      </c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v>1300</v>
      </c>
      <c r="R150" s="16">
        <v>0</v>
      </c>
      <c r="S150" s="16">
        <f>+L150*R150</f>
        <v>0</v>
      </c>
      <c r="T150" s="16">
        <f t="shared" si="143"/>
        <v>1300</v>
      </c>
      <c r="U150" s="16">
        <f>+T150*1</f>
        <v>1300</v>
      </c>
      <c r="V150" s="16">
        <f>+T150-U150</f>
        <v>0</v>
      </c>
      <c r="W150" s="16">
        <v>0</v>
      </c>
      <c r="X150" s="17">
        <f t="shared" si="105"/>
        <v>88.160000000000082</v>
      </c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v>1800</v>
      </c>
      <c r="R151" s="16">
        <v>0</v>
      </c>
      <c r="S151" s="16">
        <f>+L151*R151</f>
        <v>0</v>
      </c>
      <c r="T151" s="16">
        <f t="shared" si="143"/>
        <v>1800</v>
      </c>
      <c r="U151" s="16">
        <f>+T151*1</f>
        <v>1800</v>
      </c>
      <c r="V151" s="16">
        <f>+T151-U151</f>
        <v>0</v>
      </c>
      <c r="W151" s="16">
        <v>0</v>
      </c>
      <c r="X151" s="17">
        <f t="shared" si="105"/>
        <v>0</v>
      </c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>
        <v>0</v>
      </c>
      <c r="X152" s="17">
        <f t="shared" si="105"/>
        <v>0</v>
      </c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>
        <v>0</v>
      </c>
      <c r="X153" s="17">
        <f t="shared" si="105"/>
        <v>0</v>
      </c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v>590.70000000000005</v>
      </c>
      <c r="R154" s="16">
        <v>0</v>
      </c>
      <c r="S154" s="16">
        <f t="shared" ref="S154" si="146">+K154*R154</f>
        <v>0</v>
      </c>
      <c r="T154" s="16">
        <f t="shared" ref="T154" si="147">+Q154-S154</f>
        <v>590.70000000000005</v>
      </c>
      <c r="U154" s="16">
        <f>+T154*0</f>
        <v>0</v>
      </c>
      <c r="V154" s="16">
        <f>+T154-U154</f>
        <v>590.70000000000005</v>
      </c>
      <c r="W154" s="16">
        <v>0</v>
      </c>
      <c r="X154" s="17">
        <f t="shared" si="105"/>
        <v>0</v>
      </c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>
        <v>0</v>
      </c>
      <c r="X155" s="17">
        <f t="shared" si="105"/>
        <v>0</v>
      </c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>
        <v>0</v>
      </c>
      <c r="X156" s="17">
        <f t="shared" si="105"/>
        <v>0</v>
      </c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>
        <v>0</v>
      </c>
      <c r="X157" s="17">
        <f t="shared" si="105"/>
        <v>0</v>
      </c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v>1673.28</v>
      </c>
      <c r="R158" s="16">
        <v>0</v>
      </c>
      <c r="S158" s="16">
        <f t="shared" ref="S158" si="148">K158*R158</f>
        <v>0</v>
      </c>
      <c r="T158" s="16">
        <f t="shared" ref="T158" si="149">Q158-S158</f>
        <v>1673.28</v>
      </c>
      <c r="U158" s="16">
        <f t="shared" ref="U158" si="150">T158*1</f>
        <v>1673.28</v>
      </c>
      <c r="V158" s="16">
        <f t="shared" ref="V158" si="151">T158-U158</f>
        <v>0</v>
      </c>
      <c r="W158" s="16">
        <v>0</v>
      </c>
      <c r="X158" s="17">
        <f t="shared" si="105"/>
        <v>0</v>
      </c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>
        <f t="shared" si="105"/>
        <v>0</v>
      </c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v>564.29999999999995</v>
      </c>
      <c r="R160" s="16">
        <v>0</v>
      </c>
      <c r="S160" s="16">
        <f t="shared" ref="S160" si="152">+K160*R160</f>
        <v>0</v>
      </c>
      <c r="T160" s="16">
        <f t="shared" ref="T160" si="153">+Q160-S160</f>
        <v>564.29999999999995</v>
      </c>
      <c r="U160" s="16">
        <f>+T160*0</f>
        <v>0</v>
      </c>
      <c r="V160" s="16">
        <f>+T160-U160</f>
        <v>564.29999999999995</v>
      </c>
      <c r="W160" s="16">
        <v>0</v>
      </c>
      <c r="X160" s="17">
        <f t="shared" si="105"/>
        <v>82.439999999999827</v>
      </c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6">
        <v>0</v>
      </c>
      <c r="X161" s="17">
        <f t="shared" si="105"/>
        <v>0</v>
      </c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v>625</v>
      </c>
      <c r="R162" s="16">
        <v>0</v>
      </c>
      <c r="S162" s="16">
        <f t="shared" ref="S162:S163" si="154">+L162*R162</f>
        <v>0</v>
      </c>
      <c r="T162" s="16">
        <f t="shared" ref="T162:T164" si="155">+Q162-S162</f>
        <v>625</v>
      </c>
      <c r="U162" s="16">
        <f t="shared" ref="U162:U163" si="156">+T162*1</f>
        <v>625</v>
      </c>
      <c r="V162" s="16">
        <f t="shared" ref="V162:V163" si="157">+T162-U162</f>
        <v>0</v>
      </c>
      <c r="W162" s="16">
        <v>0</v>
      </c>
      <c r="X162" s="17">
        <f t="shared" si="105"/>
        <v>0</v>
      </c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v>625</v>
      </c>
      <c r="R163" s="16">
        <v>0</v>
      </c>
      <c r="S163" s="16">
        <f t="shared" si="154"/>
        <v>0</v>
      </c>
      <c r="T163" s="16">
        <f t="shared" si="155"/>
        <v>625</v>
      </c>
      <c r="U163" s="16">
        <f t="shared" si="156"/>
        <v>625</v>
      </c>
      <c r="V163" s="16">
        <f t="shared" si="157"/>
        <v>0</v>
      </c>
      <c r="W163" s="16">
        <v>0</v>
      </c>
      <c r="X163" s="17">
        <f t="shared" si="105"/>
        <v>0</v>
      </c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v>424.79999999999995</v>
      </c>
      <c r="R164" s="16">
        <v>0</v>
      </c>
      <c r="S164" s="16">
        <f t="shared" ref="S164" si="158">+K164*R164</f>
        <v>0</v>
      </c>
      <c r="T164" s="16">
        <f t="shared" si="155"/>
        <v>424.79999999999995</v>
      </c>
      <c r="U164" s="16">
        <f>+T164*0</f>
        <v>0</v>
      </c>
      <c r="V164" s="16">
        <f>+T164-U164</f>
        <v>424.79999999999995</v>
      </c>
      <c r="W164" s="16">
        <v>0</v>
      </c>
      <c r="X164" s="17">
        <f t="shared" si="105"/>
        <v>0</v>
      </c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59">+T165*1</f>
        <v>1940.1600000000003</v>
      </c>
      <c r="V165" s="16">
        <f t="shared" ref="V165" si="160">+T165-U165</f>
        <v>0</v>
      </c>
      <c r="W165" s="17">
        <f>+K165*40</f>
        <v>1651.2</v>
      </c>
      <c r="X165" s="17">
        <f t="shared" si="105"/>
        <v>0</v>
      </c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>
        <v>0</v>
      </c>
      <c r="X166" s="17">
        <f t="shared" si="105"/>
        <v>123.83999999999992</v>
      </c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61">+T167*1</f>
        <v>2043.3</v>
      </c>
      <c r="V167" s="16">
        <f t="shared" ref="V167" si="162">+T167-U167</f>
        <v>0</v>
      </c>
      <c r="W167" s="17">
        <f>+K167*40</f>
        <v>1668</v>
      </c>
      <c r="X167" s="17">
        <f t="shared" si="105"/>
        <v>0</v>
      </c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v>564.6</v>
      </c>
      <c r="R168" s="16">
        <v>0</v>
      </c>
      <c r="S168" s="16">
        <f t="shared" ref="S168" si="163">+K168*R168</f>
        <v>0</v>
      </c>
      <c r="T168" s="16">
        <f t="shared" ref="T168" si="164">+Q168-S168</f>
        <v>564.6</v>
      </c>
      <c r="U168" s="16">
        <f>+T168*0</f>
        <v>0</v>
      </c>
      <c r="V168" s="16">
        <f>+T168-U168</f>
        <v>564.6</v>
      </c>
      <c r="W168" s="16">
        <v>0</v>
      </c>
      <c r="X168" s="17">
        <f t="shared" si="105"/>
        <v>125.10000000000014</v>
      </c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>
        <v>0</v>
      </c>
      <c r="X169" s="17">
        <f t="shared" si="105"/>
        <v>0</v>
      </c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65">+T170*1</f>
        <v>1902.6000000000004</v>
      </c>
      <c r="V170" s="16">
        <f t="shared" ref="V170" si="166">+T170-U170</f>
        <v>0</v>
      </c>
      <c r="W170" s="17">
        <f>+K170*40</f>
        <v>1691.2</v>
      </c>
      <c r="X170" s="17">
        <f t="shared" si="105"/>
        <v>0</v>
      </c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v>546.6</v>
      </c>
      <c r="R171" s="16">
        <v>0</v>
      </c>
      <c r="S171" s="16">
        <f t="shared" ref="S171:S172" si="167">+K171*R171</f>
        <v>0</v>
      </c>
      <c r="T171" s="16">
        <f>+Q171-S171</f>
        <v>546.6</v>
      </c>
      <c r="U171" s="16">
        <f t="shared" ref="U171:U172" si="168">+T171*0</f>
        <v>0</v>
      </c>
      <c r="V171" s="16">
        <f t="shared" ref="V171" si="169">T171-U171</f>
        <v>546.6</v>
      </c>
      <c r="W171" s="16">
        <v>0</v>
      </c>
      <c r="X171" s="17">
        <f t="shared" si="105"/>
        <v>126.83999999999992</v>
      </c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v>347.76</v>
      </c>
      <c r="R172" s="16">
        <v>0</v>
      </c>
      <c r="S172" s="16">
        <f t="shared" si="167"/>
        <v>0</v>
      </c>
      <c r="T172" s="16">
        <f t="shared" ref="T172:T173" si="170">+Q172-S172</f>
        <v>347.76</v>
      </c>
      <c r="U172" s="16">
        <f t="shared" si="168"/>
        <v>0</v>
      </c>
      <c r="V172" s="16">
        <f>+T172-U172</f>
        <v>347.76</v>
      </c>
      <c r="W172" s="16">
        <v>0</v>
      </c>
      <c r="X172" s="17">
        <f t="shared" si="105"/>
        <v>0</v>
      </c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v>1300</v>
      </c>
      <c r="R173" s="16">
        <v>0</v>
      </c>
      <c r="S173" s="16">
        <f>+L173*R173</f>
        <v>0</v>
      </c>
      <c r="T173" s="16">
        <f t="shared" si="170"/>
        <v>1300</v>
      </c>
      <c r="U173" s="16">
        <f>+T173*1</f>
        <v>1300</v>
      </c>
      <c r="V173" s="16">
        <f>+T173-U173</f>
        <v>0</v>
      </c>
      <c r="W173" s="16">
        <v>0</v>
      </c>
      <c r="X173" s="17">
        <f t="shared" si="105"/>
        <v>0</v>
      </c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6">
        <v>0</v>
      </c>
      <c r="X174" s="17">
        <f t="shared" si="105"/>
        <v>0</v>
      </c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6">
        <v>0</v>
      </c>
      <c r="X175" s="17">
        <f t="shared" ref="X175:X238" si="171">S174-W174</f>
        <v>0</v>
      </c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v>549.9</v>
      </c>
      <c r="R176" s="16">
        <v>0</v>
      </c>
      <c r="S176" s="16">
        <f t="shared" ref="S176" si="172">+K176*R176</f>
        <v>0</v>
      </c>
      <c r="T176" s="16">
        <f t="shared" ref="T176" si="173">+Q176-S176</f>
        <v>549.9</v>
      </c>
      <c r="U176" s="16">
        <f>+T176*0</f>
        <v>0</v>
      </c>
      <c r="V176" s="16">
        <f>+T176-U176</f>
        <v>549.9</v>
      </c>
      <c r="W176" s="16">
        <v>0</v>
      </c>
      <c r="X176" s="17">
        <f t="shared" si="171"/>
        <v>0</v>
      </c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>
        <v>0</v>
      </c>
      <c r="X177" s="17">
        <f t="shared" si="171"/>
        <v>0</v>
      </c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v>1300</v>
      </c>
      <c r="R178" s="16">
        <v>0</v>
      </c>
      <c r="S178" s="16">
        <f>+L178*R178</f>
        <v>0</v>
      </c>
      <c r="T178" s="16">
        <f t="shared" ref="T178" si="174">+Q178-S178</f>
        <v>1300</v>
      </c>
      <c r="U178" s="16">
        <f>+T178*1</f>
        <v>1300</v>
      </c>
      <c r="V178" s="16">
        <f>+T178-U178</f>
        <v>0</v>
      </c>
      <c r="W178" s="16">
        <v>0</v>
      </c>
      <c r="X178" s="17">
        <f t="shared" si="171"/>
        <v>0</v>
      </c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6">
        <v>0</v>
      </c>
      <c r="X179" s="17">
        <f t="shared" si="171"/>
        <v>0</v>
      </c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6">
        <v>0</v>
      </c>
      <c r="X180" s="17">
        <f t="shared" si="171"/>
        <v>0</v>
      </c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>
        <v>0</v>
      </c>
      <c r="X181" s="17">
        <f t="shared" si="171"/>
        <v>0</v>
      </c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v>1296</v>
      </c>
      <c r="R182" s="16">
        <v>0</v>
      </c>
      <c r="S182" s="16">
        <f>M182*R182</f>
        <v>0</v>
      </c>
      <c r="T182" s="16">
        <f t="shared" ref="T182" si="175">Q182-S182</f>
        <v>1296</v>
      </c>
      <c r="U182" s="16">
        <f t="shared" ref="U182" si="176">T182*1</f>
        <v>1296</v>
      </c>
      <c r="V182" s="16">
        <f t="shared" ref="V182" si="177">T182-U182</f>
        <v>0</v>
      </c>
      <c r="W182" s="16">
        <v>0</v>
      </c>
      <c r="X182" s="17">
        <f t="shared" si="171"/>
        <v>0</v>
      </c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v>405</v>
      </c>
      <c r="R183" s="16">
        <v>0</v>
      </c>
      <c r="S183" s="16">
        <f t="shared" ref="S183" si="178">+K183*R183</f>
        <v>0</v>
      </c>
      <c r="T183" s="16">
        <f t="shared" ref="T183:T187" si="179">+Q183-S183</f>
        <v>405</v>
      </c>
      <c r="U183" s="16">
        <f>+T183*0</f>
        <v>0</v>
      </c>
      <c r="V183" s="16">
        <f>+T183-U183</f>
        <v>405</v>
      </c>
      <c r="W183" s="16">
        <v>0</v>
      </c>
      <c r="X183" s="17">
        <f t="shared" si="171"/>
        <v>0</v>
      </c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v>1500</v>
      </c>
      <c r="R184" s="16">
        <v>0</v>
      </c>
      <c r="S184" s="16">
        <f t="shared" ref="S184:S187" si="180">+L184*R184</f>
        <v>0</v>
      </c>
      <c r="T184" s="16">
        <f t="shared" si="179"/>
        <v>1500</v>
      </c>
      <c r="U184" s="16">
        <f t="shared" ref="U184:U187" si="181">+T184*1</f>
        <v>1500</v>
      </c>
      <c r="V184" s="16">
        <f t="shared" ref="V184:V188" si="182">+T184-U184</f>
        <v>0</v>
      </c>
      <c r="W184" s="16">
        <v>0</v>
      </c>
      <c r="X184" s="17">
        <f t="shared" si="171"/>
        <v>0</v>
      </c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v>625</v>
      </c>
      <c r="R185" s="16">
        <v>0</v>
      </c>
      <c r="S185" s="16">
        <f t="shared" si="180"/>
        <v>0</v>
      </c>
      <c r="T185" s="16">
        <f t="shared" si="179"/>
        <v>625</v>
      </c>
      <c r="U185" s="16">
        <f t="shared" si="181"/>
        <v>625</v>
      </c>
      <c r="V185" s="16">
        <f t="shared" si="182"/>
        <v>0</v>
      </c>
      <c r="W185" s="16">
        <v>0</v>
      </c>
      <c r="X185" s="17">
        <f t="shared" si="171"/>
        <v>0</v>
      </c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v>625</v>
      </c>
      <c r="R186" s="16">
        <v>0</v>
      </c>
      <c r="S186" s="16">
        <f t="shared" si="180"/>
        <v>0</v>
      </c>
      <c r="T186" s="16">
        <f t="shared" si="179"/>
        <v>625</v>
      </c>
      <c r="U186" s="16">
        <f t="shared" si="181"/>
        <v>625</v>
      </c>
      <c r="V186" s="16">
        <f t="shared" si="182"/>
        <v>0</v>
      </c>
      <c r="W186" s="16">
        <v>0</v>
      </c>
      <c r="X186" s="17">
        <f t="shared" si="171"/>
        <v>0</v>
      </c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v>625</v>
      </c>
      <c r="R187" s="16">
        <v>0</v>
      </c>
      <c r="S187" s="16">
        <f t="shared" si="180"/>
        <v>0</v>
      </c>
      <c r="T187" s="16">
        <f t="shared" si="179"/>
        <v>625</v>
      </c>
      <c r="U187" s="16">
        <f t="shared" si="181"/>
        <v>625</v>
      </c>
      <c r="V187" s="16">
        <f t="shared" si="182"/>
        <v>0</v>
      </c>
      <c r="W187" s="16">
        <v>0</v>
      </c>
      <c r="X187" s="17">
        <f t="shared" si="171"/>
        <v>0</v>
      </c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182"/>
        <v>425</v>
      </c>
      <c r="W188" s="16">
        <v>0</v>
      </c>
      <c r="X188" s="17">
        <f t="shared" si="171"/>
        <v>0</v>
      </c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v>580.79999999999995</v>
      </c>
      <c r="R189" s="16">
        <v>0</v>
      </c>
      <c r="S189" s="16">
        <f t="shared" ref="S189" si="183">+K189*R189</f>
        <v>0</v>
      </c>
      <c r="T189" s="16">
        <f t="shared" ref="T189" si="184">+Q189-S189</f>
        <v>580.79999999999995</v>
      </c>
      <c r="U189" s="16">
        <f>+T189*0</f>
        <v>0</v>
      </c>
      <c r="V189" s="16">
        <f>+T189-U189</f>
        <v>580.79999999999995</v>
      </c>
      <c r="W189" s="16">
        <v>0</v>
      </c>
      <c r="X189" s="17">
        <f t="shared" si="171"/>
        <v>0</v>
      </c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>
        <f t="shared" si="171"/>
        <v>0</v>
      </c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6">
        <v>0</v>
      </c>
      <c r="X191" s="17">
        <f t="shared" si="171"/>
        <v>0</v>
      </c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v>528.29999999999995</v>
      </c>
      <c r="R192" s="16">
        <v>0</v>
      </c>
      <c r="S192" s="16">
        <f t="shared" ref="S192" si="185">+K192*R192</f>
        <v>0</v>
      </c>
      <c r="T192" s="16">
        <f t="shared" ref="T192" si="186">+Q192-S192</f>
        <v>528.29999999999995</v>
      </c>
      <c r="U192" s="16">
        <f>+T192*0</f>
        <v>0</v>
      </c>
      <c r="V192" s="16">
        <f>+T192-U192</f>
        <v>528.29999999999995</v>
      </c>
      <c r="W192" s="16">
        <v>0</v>
      </c>
      <c r="X192" s="17">
        <f t="shared" si="171"/>
        <v>0</v>
      </c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>
        <f t="shared" si="171"/>
        <v>0</v>
      </c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6">
        <v>0</v>
      </c>
      <c r="X194" s="17">
        <f t="shared" si="171"/>
        <v>0</v>
      </c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>
        <v>0</v>
      </c>
      <c r="X195" s="17">
        <f t="shared" si="171"/>
        <v>0</v>
      </c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>
        <v>0</v>
      </c>
      <c r="X196" s="17">
        <f t="shared" si="171"/>
        <v>0</v>
      </c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>
        <v>0</v>
      </c>
      <c r="X197" s="17">
        <f t="shared" si="171"/>
        <v>0</v>
      </c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>
        <v>0</v>
      </c>
      <c r="X198" s="17">
        <f t="shared" si="171"/>
        <v>0</v>
      </c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v>1300</v>
      </c>
      <c r="R199" s="16">
        <v>0</v>
      </c>
      <c r="S199" s="16">
        <f>+L199*R199</f>
        <v>0</v>
      </c>
      <c r="T199" s="16">
        <f t="shared" ref="T199" si="187">+Q199-S199</f>
        <v>1300</v>
      </c>
      <c r="U199" s="16">
        <f>+T199*1</f>
        <v>1300</v>
      </c>
      <c r="V199" s="16">
        <f>+T199-U199</f>
        <v>0</v>
      </c>
      <c r="W199" s="16">
        <v>0</v>
      </c>
      <c r="X199" s="17">
        <f t="shared" si="171"/>
        <v>0</v>
      </c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>
        <f t="shared" si="171"/>
        <v>0</v>
      </c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v>1300</v>
      </c>
      <c r="R201" s="16">
        <v>0</v>
      </c>
      <c r="S201" s="16">
        <f>+L201*R201</f>
        <v>0</v>
      </c>
      <c r="T201" s="16">
        <f t="shared" ref="T201" si="188">+Q201-S201</f>
        <v>1300</v>
      </c>
      <c r="U201" s="16">
        <f>+T201*1</f>
        <v>1300</v>
      </c>
      <c r="V201" s="16">
        <f>+T201-U201</f>
        <v>0</v>
      </c>
      <c r="W201" s="16">
        <v>0</v>
      </c>
      <c r="X201" s="17">
        <f t="shared" si="171"/>
        <v>0</v>
      </c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7">
        <f t="shared" si="171"/>
        <v>0</v>
      </c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>
        <v>0</v>
      </c>
      <c r="X203" s="17">
        <f t="shared" si="171"/>
        <v>0</v>
      </c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6">
        <v>0</v>
      </c>
      <c r="X204" s="17">
        <f t="shared" si="171"/>
        <v>0</v>
      </c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v>1700</v>
      </c>
      <c r="R205" s="16">
        <v>0</v>
      </c>
      <c r="S205" s="16">
        <f t="shared" ref="S205:S207" si="189">+L205*R205</f>
        <v>0</v>
      </c>
      <c r="T205" s="16">
        <f t="shared" ref="T205:T207" si="190">+Q205-S205</f>
        <v>1700</v>
      </c>
      <c r="U205" s="16">
        <f t="shared" ref="U205:U207" si="191">+T205*1</f>
        <v>1700</v>
      </c>
      <c r="V205" s="16">
        <f t="shared" ref="V205:V207" si="192">+T205-U205</f>
        <v>0</v>
      </c>
      <c r="W205" s="16">
        <v>0</v>
      </c>
      <c r="X205" s="17">
        <f t="shared" si="171"/>
        <v>0</v>
      </c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v>1700</v>
      </c>
      <c r="R206" s="16">
        <v>0</v>
      </c>
      <c r="S206" s="16">
        <f t="shared" si="189"/>
        <v>0</v>
      </c>
      <c r="T206" s="16">
        <f t="shared" si="190"/>
        <v>1700</v>
      </c>
      <c r="U206" s="16">
        <f t="shared" si="191"/>
        <v>1700</v>
      </c>
      <c r="V206" s="16">
        <f t="shared" si="192"/>
        <v>0</v>
      </c>
      <c r="W206" s="16">
        <v>0</v>
      </c>
      <c r="X206" s="17">
        <f t="shared" si="171"/>
        <v>0</v>
      </c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v>1700</v>
      </c>
      <c r="R207" s="16">
        <v>0</v>
      </c>
      <c r="S207" s="16">
        <f t="shared" si="189"/>
        <v>0</v>
      </c>
      <c r="T207" s="16">
        <f t="shared" si="190"/>
        <v>1700</v>
      </c>
      <c r="U207" s="16">
        <f t="shared" si="191"/>
        <v>1700</v>
      </c>
      <c r="V207" s="16">
        <f t="shared" si="192"/>
        <v>0</v>
      </c>
      <c r="W207" s="16">
        <v>0</v>
      </c>
      <c r="X207" s="17">
        <f t="shared" si="171"/>
        <v>0</v>
      </c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6">
        <v>0</v>
      </c>
      <c r="X208" s="17">
        <f t="shared" si="171"/>
        <v>0</v>
      </c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193">+T209-U209</f>
        <v>425</v>
      </c>
      <c r="W209" s="16">
        <v>0</v>
      </c>
      <c r="X209" s="17">
        <f t="shared" si="171"/>
        <v>0</v>
      </c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194">+T210*1</f>
        <v>1932.6399999999999</v>
      </c>
      <c r="V210" s="16">
        <f t="shared" si="193"/>
        <v>0</v>
      </c>
      <c r="W210" s="17">
        <f>+K210*40</f>
        <v>1644.8</v>
      </c>
      <c r="X210" s="17">
        <f t="shared" si="171"/>
        <v>0</v>
      </c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>
        <v>0</v>
      </c>
      <c r="X211" s="17">
        <f t="shared" si="171"/>
        <v>123.3599999999999</v>
      </c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v>1700</v>
      </c>
      <c r="R212" s="16">
        <v>0</v>
      </c>
      <c r="S212" s="16">
        <f t="shared" ref="S212" si="195">+L212*R212</f>
        <v>0</v>
      </c>
      <c r="T212" s="16">
        <f t="shared" ref="T212" si="196">+Q212-S212</f>
        <v>1700</v>
      </c>
      <c r="U212" s="16">
        <f t="shared" ref="U212:U213" si="197">+T212*1</f>
        <v>1700</v>
      </c>
      <c r="V212" s="16">
        <f t="shared" ref="V212:V213" si="198">+T212-U212</f>
        <v>0</v>
      </c>
      <c r="W212" s="16">
        <v>0</v>
      </c>
      <c r="X212" s="17">
        <f t="shared" si="171"/>
        <v>0</v>
      </c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197"/>
        <v>1995.6200000000001</v>
      </c>
      <c r="V213" s="16">
        <f t="shared" si="198"/>
        <v>0</v>
      </c>
      <c r="W213" s="17">
        <f>+K213*40</f>
        <v>1698.4</v>
      </c>
      <c r="X213" s="17">
        <f t="shared" si="171"/>
        <v>0</v>
      </c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6">
        <v>0</v>
      </c>
      <c r="X214" s="17">
        <f t="shared" si="171"/>
        <v>127.37999999999988</v>
      </c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>
        <v>0</v>
      </c>
      <c r="X215" s="17">
        <f t="shared" si="171"/>
        <v>0</v>
      </c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7">
        <f t="shared" si="171"/>
        <v>0</v>
      </c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v>1775</v>
      </c>
      <c r="R217" s="16">
        <v>0</v>
      </c>
      <c r="S217" s="16">
        <f t="shared" ref="S217" si="199">+L217*R217</f>
        <v>0</v>
      </c>
      <c r="T217" s="16">
        <f t="shared" ref="T217:T218" si="200">+Q217-S217</f>
        <v>1775</v>
      </c>
      <c r="U217" s="16">
        <f>+T217*0</f>
        <v>0</v>
      </c>
      <c r="V217" s="16">
        <f t="shared" ref="V217" si="201">+T217-U217</f>
        <v>1775</v>
      </c>
      <c r="W217" s="16">
        <v>0</v>
      </c>
      <c r="X217" s="17">
        <f t="shared" si="171"/>
        <v>85.959999999999809</v>
      </c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v>573.29999999999995</v>
      </c>
      <c r="R218" s="16">
        <v>0</v>
      </c>
      <c r="S218" s="16">
        <f t="shared" ref="S218" si="202">+K218*R218</f>
        <v>0</v>
      </c>
      <c r="T218" s="16">
        <f t="shared" si="200"/>
        <v>573.29999999999995</v>
      </c>
      <c r="U218" s="16">
        <f>+T218*0</f>
        <v>0</v>
      </c>
      <c r="V218" s="16">
        <f>+T218-U218</f>
        <v>573.29999999999995</v>
      </c>
      <c r="W218" s="16">
        <v>0</v>
      </c>
      <c r="X218" s="17">
        <f t="shared" si="171"/>
        <v>0</v>
      </c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>
        <f t="shared" si="171"/>
        <v>0</v>
      </c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v>573.6</v>
      </c>
      <c r="R220" s="16">
        <v>0</v>
      </c>
      <c r="S220" s="16">
        <f t="shared" ref="S220" si="203">+K220*R220</f>
        <v>0</v>
      </c>
      <c r="T220" s="16">
        <f t="shared" ref="T220" si="204">+Q220-S220</f>
        <v>573.6</v>
      </c>
      <c r="U220" s="16">
        <f>+T220*0</f>
        <v>0</v>
      </c>
      <c r="V220" s="16">
        <f>+T220-U220</f>
        <v>573.6</v>
      </c>
      <c r="W220" s="16">
        <v>0</v>
      </c>
      <c r="X220" s="17">
        <f t="shared" si="171"/>
        <v>85.400000000000091</v>
      </c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>
        <v>0</v>
      </c>
      <c r="X221" s="17">
        <f t="shared" si="171"/>
        <v>0</v>
      </c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6">
        <v>0</v>
      </c>
      <c r="X222" s="17">
        <f t="shared" si="171"/>
        <v>0</v>
      </c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v>1700</v>
      </c>
      <c r="R223" s="16">
        <v>0</v>
      </c>
      <c r="S223" s="16">
        <f t="shared" ref="S223:S226" si="205">+L223*R223</f>
        <v>0</v>
      </c>
      <c r="T223" s="16">
        <f t="shared" ref="T223:T226" si="206">+Q223-S223</f>
        <v>1700</v>
      </c>
      <c r="U223" s="16">
        <f t="shared" ref="U223:U226" si="207">+T223*1</f>
        <v>1700</v>
      </c>
      <c r="V223" s="16">
        <f t="shared" ref="V223:V226" si="208">+T223-U223</f>
        <v>0</v>
      </c>
      <c r="W223" s="16">
        <v>0</v>
      </c>
      <c r="X223" s="17">
        <f t="shared" si="171"/>
        <v>0</v>
      </c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v>1700</v>
      </c>
      <c r="R224" s="16">
        <v>0</v>
      </c>
      <c r="S224" s="16">
        <f t="shared" si="205"/>
        <v>0</v>
      </c>
      <c r="T224" s="16">
        <f t="shared" si="206"/>
        <v>1700</v>
      </c>
      <c r="U224" s="16">
        <f t="shared" si="207"/>
        <v>1700</v>
      </c>
      <c r="V224" s="16">
        <f t="shared" si="208"/>
        <v>0</v>
      </c>
      <c r="W224" s="16">
        <v>0</v>
      </c>
      <c r="X224" s="17">
        <f t="shared" si="171"/>
        <v>0</v>
      </c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v>1700</v>
      </c>
      <c r="R225" s="16">
        <v>0</v>
      </c>
      <c r="S225" s="16">
        <f t="shared" si="205"/>
        <v>0</v>
      </c>
      <c r="T225" s="16">
        <f t="shared" si="206"/>
        <v>1700</v>
      </c>
      <c r="U225" s="16">
        <f t="shared" si="207"/>
        <v>1700</v>
      </c>
      <c r="V225" s="16">
        <f t="shared" si="208"/>
        <v>0</v>
      </c>
      <c r="W225" s="16">
        <v>0</v>
      </c>
      <c r="X225" s="17">
        <f t="shared" si="171"/>
        <v>0</v>
      </c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v>1360</v>
      </c>
      <c r="R226" s="16">
        <v>0</v>
      </c>
      <c r="S226" s="16">
        <f t="shared" si="205"/>
        <v>0</v>
      </c>
      <c r="T226" s="16">
        <f t="shared" si="206"/>
        <v>1360</v>
      </c>
      <c r="U226" s="16">
        <f t="shared" si="207"/>
        <v>1360</v>
      </c>
      <c r="V226" s="16">
        <f t="shared" si="208"/>
        <v>0</v>
      </c>
      <c r="W226" s="16">
        <v>0</v>
      </c>
      <c r="X226" s="17">
        <f t="shared" si="171"/>
        <v>0</v>
      </c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6">
        <v>0</v>
      </c>
      <c r="X227" s="17">
        <f t="shared" si="171"/>
        <v>0</v>
      </c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>
        <v>0</v>
      </c>
      <c r="X228" s="17">
        <f t="shared" si="171"/>
        <v>0</v>
      </c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v>3494.3</v>
      </c>
      <c r="R229" s="16">
        <v>38</v>
      </c>
      <c r="S229" s="16">
        <f>K229*R229</f>
        <v>1599.8</v>
      </c>
      <c r="T229" s="16">
        <f t="shared" ref="T229" si="209">+Q229-S229</f>
        <v>1894.5000000000002</v>
      </c>
      <c r="U229" s="16">
        <f t="shared" ref="U229:U231" si="210">+T229*1</f>
        <v>1894.5000000000002</v>
      </c>
      <c r="V229" s="16">
        <f t="shared" ref="V229:V231" si="211">+T229-U229</f>
        <v>0</v>
      </c>
      <c r="W229" s="16">
        <f>K229*36</f>
        <v>1515.6000000000001</v>
      </c>
      <c r="X229" s="17">
        <f t="shared" si="171"/>
        <v>0</v>
      </c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10"/>
        <v>1932.3</v>
      </c>
      <c r="V230" s="16">
        <f t="shared" si="211"/>
        <v>0</v>
      </c>
      <c r="W230" s="17">
        <f>+K230*40</f>
        <v>1717.6</v>
      </c>
      <c r="X230" s="17">
        <f t="shared" si="171"/>
        <v>84.199999999999818</v>
      </c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10"/>
        <v>1938.6000000000001</v>
      </c>
      <c r="V231" s="16">
        <f t="shared" si="211"/>
        <v>0</v>
      </c>
      <c r="W231" s="17">
        <f>+K231*40</f>
        <v>1723.1999999999998</v>
      </c>
      <c r="X231" s="17">
        <f t="shared" si="171"/>
        <v>128.81999999999994</v>
      </c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v>771.6</v>
      </c>
      <c r="R232" s="16">
        <v>0</v>
      </c>
      <c r="S232" s="16">
        <f t="shared" ref="S232" si="212">+K232*R232</f>
        <v>0</v>
      </c>
      <c r="T232" s="16">
        <f>+Q232-S232</f>
        <v>771.6</v>
      </c>
      <c r="U232" s="16">
        <f>+T232*0</f>
        <v>0</v>
      </c>
      <c r="V232" s="16">
        <f t="shared" ref="V232" si="213">T232-U232</f>
        <v>771.6</v>
      </c>
      <c r="W232" s="16">
        <v>0</v>
      </c>
      <c r="X232" s="17">
        <f t="shared" si="171"/>
        <v>129.24</v>
      </c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>
        <v>0</v>
      </c>
      <c r="X233" s="17">
        <f t="shared" si="171"/>
        <v>0</v>
      </c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v>588.9</v>
      </c>
      <c r="R234" s="16">
        <v>0</v>
      </c>
      <c r="S234" s="16">
        <f t="shared" ref="S234:S237" si="214">+K234*R234</f>
        <v>0</v>
      </c>
      <c r="T234" s="16">
        <f t="shared" ref="T234:T235" si="215">+Q234-S234</f>
        <v>588.9</v>
      </c>
      <c r="U234" s="16">
        <f t="shared" ref="U234:U237" si="216">+T234*0</f>
        <v>0</v>
      </c>
      <c r="V234" s="16">
        <f>+T234-U234</f>
        <v>588.9</v>
      </c>
      <c r="W234" s="16">
        <v>0</v>
      </c>
      <c r="X234" s="17">
        <f t="shared" si="171"/>
        <v>0</v>
      </c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v>533.40000000000009</v>
      </c>
      <c r="R235" s="16">
        <v>0</v>
      </c>
      <c r="S235" s="16">
        <f t="shared" si="214"/>
        <v>0</v>
      </c>
      <c r="T235" s="16">
        <f t="shared" si="215"/>
        <v>533.40000000000009</v>
      </c>
      <c r="U235" s="16">
        <f t="shared" si="216"/>
        <v>0</v>
      </c>
      <c r="V235" s="16">
        <f>+T235-U235</f>
        <v>533.40000000000009</v>
      </c>
      <c r="W235" s="16">
        <v>0</v>
      </c>
      <c r="X235" s="17">
        <f t="shared" si="171"/>
        <v>0</v>
      </c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v>1423.4999999999998</v>
      </c>
      <c r="R236" s="16">
        <v>0</v>
      </c>
      <c r="S236" s="16">
        <f t="shared" si="214"/>
        <v>0</v>
      </c>
      <c r="T236" s="16">
        <f>+Q236-S236</f>
        <v>1423.4999999999998</v>
      </c>
      <c r="U236" s="16">
        <f t="shared" si="216"/>
        <v>0</v>
      </c>
      <c r="V236" s="16">
        <f t="shared" ref="V236:V237" si="217">T236-U236</f>
        <v>1423.4999999999998</v>
      </c>
      <c r="W236" s="16">
        <v>0</v>
      </c>
      <c r="X236" s="17">
        <f t="shared" si="171"/>
        <v>0</v>
      </c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v>1490.1000000000001</v>
      </c>
      <c r="R237" s="16">
        <v>0</v>
      </c>
      <c r="S237" s="16">
        <f t="shared" si="214"/>
        <v>0</v>
      </c>
      <c r="T237" s="16">
        <f>+Q237-S237</f>
        <v>1490.1000000000001</v>
      </c>
      <c r="U237" s="16">
        <f t="shared" si="216"/>
        <v>0</v>
      </c>
      <c r="V237" s="16">
        <f t="shared" si="217"/>
        <v>1490.1000000000001</v>
      </c>
      <c r="W237" s="16">
        <v>0</v>
      </c>
      <c r="X237" s="17">
        <f t="shared" si="171"/>
        <v>0</v>
      </c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v>3588.92</v>
      </c>
      <c r="R238" s="16">
        <v>38</v>
      </c>
      <c r="S238" s="16">
        <f>K238*R238</f>
        <v>1643.1200000000001</v>
      </c>
      <c r="T238" s="16">
        <f t="shared" ref="T238" si="218">+Q238-S238</f>
        <v>1945.8</v>
      </c>
      <c r="U238" s="16">
        <f t="shared" ref="U238" si="219">+T238*1</f>
        <v>1945.8</v>
      </c>
      <c r="V238" s="16">
        <f t="shared" ref="V238" si="220">+T238-U238</f>
        <v>0</v>
      </c>
      <c r="W238" s="16">
        <f>K238*36</f>
        <v>1556.64</v>
      </c>
      <c r="X238" s="17">
        <f t="shared" si="171"/>
        <v>0</v>
      </c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>
        <v>0</v>
      </c>
      <c r="X239" s="17">
        <f t="shared" ref="X239:X302" si="221">S238-W238</f>
        <v>86.480000000000018</v>
      </c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v>625</v>
      </c>
      <c r="R240" s="16">
        <v>0</v>
      </c>
      <c r="S240" s="16">
        <f t="shared" ref="S240" si="222">+L240*R240</f>
        <v>0</v>
      </c>
      <c r="T240" s="16">
        <f t="shared" ref="T240" si="223">+Q240-S240</f>
        <v>625</v>
      </c>
      <c r="U240" s="16">
        <f t="shared" ref="U240" si="224">+T240*1</f>
        <v>625</v>
      </c>
      <c r="V240" s="16">
        <f t="shared" ref="V240" si="225">+T240-U240</f>
        <v>0</v>
      </c>
      <c r="W240" s="16">
        <v>0</v>
      </c>
      <c r="X240" s="17">
        <f t="shared" si="221"/>
        <v>0</v>
      </c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6">
        <v>0</v>
      </c>
      <c r="X241" s="17">
        <f t="shared" si="221"/>
        <v>0</v>
      </c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v>625</v>
      </c>
      <c r="R242" s="16">
        <v>0</v>
      </c>
      <c r="S242" s="16">
        <f t="shared" ref="S242" si="226">+L242*R242</f>
        <v>0</v>
      </c>
      <c r="T242" s="16">
        <f t="shared" ref="T242" si="227">+Q242-S242</f>
        <v>625</v>
      </c>
      <c r="U242" s="16">
        <f t="shared" ref="U242" si="228">+T242*1</f>
        <v>625</v>
      </c>
      <c r="V242" s="16">
        <f t="shared" ref="V242" si="229">+T242-U242</f>
        <v>0</v>
      </c>
      <c r="W242" s="16">
        <v>0</v>
      </c>
      <c r="X242" s="17">
        <f t="shared" si="221"/>
        <v>0</v>
      </c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>
        <v>0</v>
      </c>
      <c r="X243" s="17">
        <f t="shared" si="221"/>
        <v>0</v>
      </c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>
        <v>0</v>
      </c>
      <c r="X244" s="17">
        <f t="shared" si="221"/>
        <v>0</v>
      </c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v>625</v>
      </c>
      <c r="R245" s="16">
        <v>0</v>
      </c>
      <c r="S245" s="16">
        <f t="shared" ref="S245" si="230">+L245*R245</f>
        <v>0</v>
      </c>
      <c r="T245" s="16">
        <f t="shared" ref="T245" si="231">+Q245-S245</f>
        <v>625</v>
      </c>
      <c r="U245" s="16">
        <f t="shared" ref="U245" si="232">+T245*1</f>
        <v>625</v>
      </c>
      <c r="V245" s="16">
        <f t="shared" ref="V245" si="233">+T245-U245</f>
        <v>0</v>
      </c>
      <c r="W245" s="16">
        <v>0</v>
      </c>
      <c r="X245" s="17">
        <f t="shared" si="221"/>
        <v>0</v>
      </c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34">T246-U246</f>
        <v>1700</v>
      </c>
      <c r="W246" s="16">
        <v>0</v>
      </c>
      <c r="X246" s="17">
        <f t="shared" si="221"/>
        <v>0</v>
      </c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>
        <v>0</v>
      </c>
      <c r="X247" s="17">
        <f t="shared" si="221"/>
        <v>0</v>
      </c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v>625</v>
      </c>
      <c r="R248" s="16">
        <v>0</v>
      </c>
      <c r="S248" s="16">
        <f t="shared" ref="S248" si="235">+L248*R248</f>
        <v>0</v>
      </c>
      <c r="T248" s="16">
        <f t="shared" ref="T248" si="236">+Q248-S248</f>
        <v>625</v>
      </c>
      <c r="U248" s="16">
        <f t="shared" ref="U248" si="237">+T248*1</f>
        <v>625</v>
      </c>
      <c r="V248" s="16">
        <f t="shared" ref="V248" si="238">+T248-U248</f>
        <v>0</v>
      </c>
      <c r="W248" s="16">
        <v>0</v>
      </c>
      <c r="X248" s="17">
        <f t="shared" si="221"/>
        <v>0</v>
      </c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39">T249-U249</f>
        <v>1687.5</v>
      </c>
      <c r="W249" s="16">
        <v>0</v>
      </c>
      <c r="X249" s="17">
        <f t="shared" si="221"/>
        <v>0</v>
      </c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v>1387.5</v>
      </c>
      <c r="R250" s="16">
        <v>0</v>
      </c>
      <c r="S250" s="16">
        <f t="shared" ref="S250" si="240">+K250*R250</f>
        <v>0</v>
      </c>
      <c r="T250" s="16">
        <f>+Q250-S250</f>
        <v>1387.5</v>
      </c>
      <c r="U250" s="16">
        <f>+T250*0</f>
        <v>0</v>
      </c>
      <c r="V250" s="16">
        <f t="shared" si="239"/>
        <v>1387.5</v>
      </c>
      <c r="W250" s="16">
        <v>0</v>
      </c>
      <c r="X250" s="17">
        <f t="shared" si="221"/>
        <v>0</v>
      </c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>
        <v>0</v>
      </c>
      <c r="X251" s="17">
        <f t="shared" si="221"/>
        <v>0</v>
      </c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>
        <v>0</v>
      </c>
      <c r="X252" s="17">
        <f t="shared" si="221"/>
        <v>0</v>
      </c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>
        <v>0</v>
      </c>
      <c r="X253" s="17">
        <f t="shared" si="221"/>
        <v>0</v>
      </c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>
        <v>0</v>
      </c>
      <c r="X254" s="17">
        <f t="shared" si="221"/>
        <v>0</v>
      </c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v>625</v>
      </c>
      <c r="R255" s="16">
        <v>0</v>
      </c>
      <c r="S255" s="16">
        <f t="shared" ref="S255" si="241">+L255*R255</f>
        <v>0</v>
      </c>
      <c r="T255" s="16">
        <f t="shared" ref="T255" si="242">+Q255-S255</f>
        <v>625</v>
      </c>
      <c r="U255" s="16">
        <f t="shared" ref="U255" si="243">+T255*1</f>
        <v>625</v>
      </c>
      <c r="V255" s="16">
        <f t="shared" ref="V255" si="244">+T255-U255</f>
        <v>0</v>
      </c>
      <c r="W255" s="16">
        <v>0</v>
      </c>
      <c r="X255" s="17">
        <f t="shared" si="221"/>
        <v>0</v>
      </c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>
        <f t="shared" si="221"/>
        <v>0</v>
      </c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v>625</v>
      </c>
      <c r="R257" s="16">
        <v>0</v>
      </c>
      <c r="S257" s="16">
        <f t="shared" ref="S257" si="245">+L257*R257</f>
        <v>0</v>
      </c>
      <c r="T257" s="16">
        <f t="shared" ref="T257" si="246">+Q257-S257</f>
        <v>625</v>
      </c>
      <c r="U257" s="16">
        <f t="shared" ref="U257" si="247">+T257*1</f>
        <v>625</v>
      </c>
      <c r="V257" s="16">
        <f t="shared" ref="V257" si="248">+T257-U257</f>
        <v>0</v>
      </c>
      <c r="W257" s="16">
        <v>0</v>
      </c>
      <c r="X257" s="17">
        <f t="shared" si="221"/>
        <v>83.679999999999836</v>
      </c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>
        <v>0</v>
      </c>
      <c r="X258" s="17">
        <f t="shared" si="221"/>
        <v>0</v>
      </c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6">
        <v>0</v>
      </c>
      <c r="X259" s="17">
        <f t="shared" si="221"/>
        <v>0</v>
      </c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>
        <v>0</v>
      </c>
      <c r="X260" s="17">
        <f t="shared" si="221"/>
        <v>0</v>
      </c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v>3613.8199999999997</v>
      </c>
      <c r="R261" s="16">
        <v>38</v>
      </c>
      <c r="S261" s="16">
        <f>K261*R261</f>
        <v>1654.52</v>
      </c>
      <c r="T261" s="16">
        <f t="shared" ref="T261" si="249">+Q261-S261</f>
        <v>1959.2999999999997</v>
      </c>
      <c r="U261" s="16">
        <f t="shared" ref="U261:U264" si="250">+T261*1</f>
        <v>1959.2999999999997</v>
      </c>
      <c r="V261" s="16">
        <f t="shared" ref="V261:V264" si="251">+T261-U261</f>
        <v>0</v>
      </c>
      <c r="W261" s="16">
        <f>K261*36</f>
        <v>1567.44</v>
      </c>
      <c r="X261" s="17">
        <f t="shared" si="221"/>
        <v>0</v>
      </c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250"/>
        <v>1859.3999999999999</v>
      </c>
      <c r="V262" s="16">
        <f t="shared" si="251"/>
        <v>0</v>
      </c>
      <c r="W262" s="17">
        <f>+K262*40</f>
        <v>1652.8</v>
      </c>
      <c r="X262" s="17">
        <f t="shared" si="221"/>
        <v>87.079999999999927</v>
      </c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v>625</v>
      </c>
      <c r="R263" s="16">
        <v>0</v>
      </c>
      <c r="S263" s="16">
        <f t="shared" ref="S263:S264" si="252">+L263*R263</f>
        <v>0</v>
      </c>
      <c r="T263" s="16">
        <f t="shared" ref="T263:T267" si="253">+Q263-S263</f>
        <v>625</v>
      </c>
      <c r="U263" s="16">
        <f t="shared" si="250"/>
        <v>625</v>
      </c>
      <c r="V263" s="16">
        <f t="shared" si="251"/>
        <v>0</v>
      </c>
      <c r="W263" s="16">
        <v>0</v>
      </c>
      <c r="X263" s="17">
        <f t="shared" si="221"/>
        <v>123.96000000000004</v>
      </c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v>625</v>
      </c>
      <c r="R264" s="16">
        <v>0</v>
      </c>
      <c r="S264" s="16">
        <f t="shared" si="252"/>
        <v>0</v>
      </c>
      <c r="T264" s="16">
        <f t="shared" si="253"/>
        <v>625</v>
      </c>
      <c r="U264" s="16">
        <f t="shared" si="250"/>
        <v>625</v>
      </c>
      <c r="V264" s="16">
        <f t="shared" si="251"/>
        <v>0</v>
      </c>
      <c r="W264" s="16">
        <v>0</v>
      </c>
      <c r="X264" s="17">
        <f t="shared" si="221"/>
        <v>0</v>
      </c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v>392.84</v>
      </c>
      <c r="R265" s="16">
        <v>0</v>
      </c>
      <c r="S265" s="16">
        <f t="shared" ref="S265:S266" si="254">+K265*R265</f>
        <v>0</v>
      </c>
      <c r="T265" s="16">
        <f t="shared" si="253"/>
        <v>392.84</v>
      </c>
      <c r="U265" s="16">
        <f t="shared" ref="U265:U266" si="255">+T265*0</f>
        <v>0</v>
      </c>
      <c r="V265" s="16">
        <f>+T265-U265</f>
        <v>392.84</v>
      </c>
      <c r="W265" s="16">
        <v>0</v>
      </c>
      <c r="X265" s="17">
        <f t="shared" si="221"/>
        <v>0</v>
      </c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v>581.4</v>
      </c>
      <c r="R266" s="16">
        <v>0</v>
      </c>
      <c r="S266" s="16">
        <f t="shared" si="254"/>
        <v>0</v>
      </c>
      <c r="T266" s="16">
        <f t="shared" si="253"/>
        <v>581.4</v>
      </c>
      <c r="U266" s="16">
        <f t="shared" si="255"/>
        <v>0</v>
      </c>
      <c r="V266" s="16">
        <f>+T266-U266</f>
        <v>581.4</v>
      </c>
      <c r="W266" s="16">
        <v>0</v>
      </c>
      <c r="X266" s="17">
        <f t="shared" si="221"/>
        <v>0</v>
      </c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v>625</v>
      </c>
      <c r="R267" s="16">
        <v>0</v>
      </c>
      <c r="S267" s="16">
        <f t="shared" ref="S267" si="256">+L267*R267</f>
        <v>0</v>
      </c>
      <c r="T267" s="16">
        <f t="shared" si="253"/>
        <v>625</v>
      </c>
      <c r="U267" s="16">
        <f t="shared" ref="U267" si="257">+T267*1</f>
        <v>625</v>
      </c>
      <c r="V267" s="16">
        <f t="shared" ref="V267" si="258">+T267-U267</f>
        <v>0</v>
      </c>
      <c r="W267" s="16">
        <v>0</v>
      </c>
      <c r="X267" s="17">
        <f t="shared" si="221"/>
        <v>0</v>
      </c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>
        <v>0</v>
      </c>
      <c r="X268" s="17">
        <f t="shared" si="221"/>
        <v>0</v>
      </c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v>1700</v>
      </c>
      <c r="R269" s="16">
        <v>0</v>
      </c>
      <c r="S269" s="16">
        <f t="shared" ref="S269:S270" si="259">+L269*R269</f>
        <v>0</v>
      </c>
      <c r="T269" s="16">
        <f t="shared" ref="T269:T271" si="260">+Q269-S269</f>
        <v>1700</v>
      </c>
      <c r="U269" s="16">
        <f t="shared" ref="U269:U270" si="261">+T269*1</f>
        <v>1700</v>
      </c>
      <c r="V269" s="16">
        <f t="shared" ref="V269:V270" si="262">+T269-U269</f>
        <v>0</v>
      </c>
      <c r="W269" s="16">
        <v>0</v>
      </c>
      <c r="X269" s="17">
        <f t="shared" si="221"/>
        <v>0</v>
      </c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v>1700</v>
      </c>
      <c r="R270" s="16">
        <v>0</v>
      </c>
      <c r="S270" s="16">
        <f t="shared" si="259"/>
        <v>0</v>
      </c>
      <c r="T270" s="16">
        <f t="shared" si="260"/>
        <v>1700</v>
      </c>
      <c r="U270" s="16">
        <f t="shared" si="261"/>
        <v>1700</v>
      </c>
      <c r="V270" s="16">
        <f t="shared" si="262"/>
        <v>0</v>
      </c>
      <c r="W270" s="16">
        <v>0</v>
      </c>
      <c r="X270" s="17">
        <f t="shared" si="221"/>
        <v>0</v>
      </c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v>588</v>
      </c>
      <c r="R271" s="16">
        <v>0</v>
      </c>
      <c r="S271" s="16">
        <f t="shared" ref="S271" si="263">+K271*R271</f>
        <v>0</v>
      </c>
      <c r="T271" s="16">
        <f t="shared" si="260"/>
        <v>588</v>
      </c>
      <c r="U271" s="16">
        <f>+T271*0</f>
        <v>0</v>
      </c>
      <c r="V271" s="16">
        <f>+T271-U271</f>
        <v>588</v>
      </c>
      <c r="W271" s="16">
        <v>0</v>
      </c>
      <c r="X271" s="17">
        <f t="shared" si="221"/>
        <v>0</v>
      </c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>
        <v>0</v>
      </c>
      <c r="X272" s="17">
        <f t="shared" si="221"/>
        <v>0</v>
      </c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v>1775</v>
      </c>
      <c r="R273" s="16">
        <v>0</v>
      </c>
      <c r="S273" s="16">
        <f t="shared" ref="S273" si="264">+L273*R273</f>
        <v>0</v>
      </c>
      <c r="T273" s="16">
        <f t="shared" ref="T273:T275" si="265">+Q273-S273</f>
        <v>1775</v>
      </c>
      <c r="U273" s="16">
        <f>+T273*0</f>
        <v>0</v>
      </c>
      <c r="V273" s="16">
        <f t="shared" ref="V273" si="266">+T273-U273</f>
        <v>1775</v>
      </c>
      <c r="W273" s="16">
        <v>0</v>
      </c>
      <c r="X273" s="17">
        <f t="shared" si="221"/>
        <v>0</v>
      </c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v>419.40000000000003</v>
      </c>
      <c r="R274" s="16">
        <v>0</v>
      </c>
      <c r="S274" s="16">
        <f t="shared" ref="S274" si="267">+K274*R274</f>
        <v>0</v>
      </c>
      <c r="T274" s="16">
        <f t="shared" si="265"/>
        <v>419.40000000000003</v>
      </c>
      <c r="U274" s="16">
        <f>+T274*0</f>
        <v>0</v>
      </c>
      <c r="V274" s="16">
        <f>+T274-U274</f>
        <v>419.40000000000003</v>
      </c>
      <c r="W274" s="16">
        <v>0</v>
      </c>
      <c r="X274" s="17">
        <f t="shared" si="221"/>
        <v>0</v>
      </c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v>1775</v>
      </c>
      <c r="R275" s="16">
        <v>0</v>
      </c>
      <c r="S275" s="16">
        <f t="shared" ref="S275" si="268">+L275*R275</f>
        <v>0</v>
      </c>
      <c r="T275" s="16">
        <f t="shared" si="265"/>
        <v>1775</v>
      </c>
      <c r="U275" s="16">
        <f>+T275*0</f>
        <v>0</v>
      </c>
      <c r="V275" s="16">
        <f t="shared" ref="V275" si="269">+T275-U275</f>
        <v>1775</v>
      </c>
      <c r="W275" s="16">
        <v>0</v>
      </c>
      <c r="X275" s="17">
        <f t="shared" si="221"/>
        <v>0</v>
      </c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v>480.9</v>
      </c>
      <c r="R276" s="16">
        <v>0</v>
      </c>
      <c r="S276" s="16">
        <f t="shared" ref="S276" si="270">+K276*R276</f>
        <v>0</v>
      </c>
      <c r="T276" s="16">
        <f>+Q276-S276</f>
        <v>480.9</v>
      </c>
      <c r="U276" s="16">
        <f>+T276*0</f>
        <v>0</v>
      </c>
      <c r="V276" s="16">
        <f t="shared" ref="V276" si="271">T276-U276</f>
        <v>480.9</v>
      </c>
      <c r="W276" s="16">
        <v>0</v>
      </c>
      <c r="X276" s="17">
        <f t="shared" si="221"/>
        <v>0</v>
      </c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v>625</v>
      </c>
      <c r="R277" s="16">
        <v>0</v>
      </c>
      <c r="S277" s="16">
        <f t="shared" ref="S277:S281" si="272">+L277*R277</f>
        <v>0</v>
      </c>
      <c r="T277" s="16">
        <f t="shared" ref="T277:T281" si="273">+Q277-S277</f>
        <v>625</v>
      </c>
      <c r="U277" s="16">
        <f t="shared" ref="U277:U281" si="274">+T277*1</f>
        <v>625</v>
      </c>
      <c r="V277" s="16">
        <f t="shared" ref="V277:V281" si="275">+T277-U277</f>
        <v>0</v>
      </c>
      <c r="W277" s="16">
        <v>0</v>
      </c>
      <c r="X277" s="17">
        <f t="shared" si="221"/>
        <v>0</v>
      </c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v>625</v>
      </c>
      <c r="R278" s="16">
        <v>0</v>
      </c>
      <c r="S278" s="16">
        <f t="shared" si="272"/>
        <v>0</v>
      </c>
      <c r="T278" s="16">
        <f t="shared" si="273"/>
        <v>625</v>
      </c>
      <c r="U278" s="16">
        <f t="shared" si="274"/>
        <v>625</v>
      </c>
      <c r="V278" s="16">
        <f t="shared" si="275"/>
        <v>0</v>
      </c>
      <c r="W278" s="16">
        <v>0</v>
      </c>
      <c r="X278" s="17">
        <f t="shared" si="221"/>
        <v>0</v>
      </c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v>625</v>
      </c>
      <c r="R279" s="16">
        <v>0</v>
      </c>
      <c r="S279" s="16">
        <f t="shared" si="272"/>
        <v>0</v>
      </c>
      <c r="T279" s="16">
        <f t="shared" si="273"/>
        <v>625</v>
      </c>
      <c r="U279" s="16">
        <f t="shared" si="274"/>
        <v>625</v>
      </c>
      <c r="V279" s="16">
        <f t="shared" si="275"/>
        <v>0</v>
      </c>
      <c r="W279" s="16">
        <v>0</v>
      </c>
      <c r="X279" s="17">
        <f t="shared" si="221"/>
        <v>0</v>
      </c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v>625</v>
      </c>
      <c r="R280" s="16">
        <v>0</v>
      </c>
      <c r="S280" s="16">
        <f t="shared" si="272"/>
        <v>0</v>
      </c>
      <c r="T280" s="16">
        <f t="shared" si="273"/>
        <v>625</v>
      </c>
      <c r="U280" s="16">
        <f t="shared" si="274"/>
        <v>625</v>
      </c>
      <c r="V280" s="16">
        <f t="shared" si="275"/>
        <v>0</v>
      </c>
      <c r="W280" s="16">
        <v>0</v>
      </c>
      <c r="X280" s="17">
        <f t="shared" si="221"/>
        <v>0</v>
      </c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v>1700</v>
      </c>
      <c r="R281" s="16">
        <v>0</v>
      </c>
      <c r="S281" s="16">
        <f t="shared" si="272"/>
        <v>0</v>
      </c>
      <c r="T281" s="16">
        <f t="shared" si="273"/>
        <v>1700</v>
      </c>
      <c r="U281" s="16">
        <f t="shared" si="274"/>
        <v>1700</v>
      </c>
      <c r="V281" s="16">
        <f t="shared" si="275"/>
        <v>0</v>
      </c>
      <c r="W281" s="16">
        <v>0</v>
      </c>
      <c r="X281" s="17">
        <f t="shared" si="221"/>
        <v>0</v>
      </c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>
        <v>0</v>
      </c>
      <c r="X282" s="17">
        <f t="shared" si="221"/>
        <v>0</v>
      </c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v>625</v>
      </c>
      <c r="R283" s="16">
        <v>0</v>
      </c>
      <c r="S283" s="16">
        <f t="shared" ref="S283" si="276">+L283*R283</f>
        <v>0</v>
      </c>
      <c r="T283" s="16">
        <f t="shared" ref="T283" si="277">+Q283-S283</f>
        <v>625</v>
      </c>
      <c r="U283" s="16">
        <f t="shared" ref="U283" si="278">+T283*1</f>
        <v>625</v>
      </c>
      <c r="V283" s="16">
        <f t="shared" ref="V283" si="279">+T283-U283</f>
        <v>0</v>
      </c>
      <c r="W283" s="16">
        <v>0</v>
      </c>
      <c r="X283" s="17">
        <f t="shared" si="221"/>
        <v>0</v>
      </c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6">
        <v>0</v>
      </c>
      <c r="X284" s="17">
        <f t="shared" si="221"/>
        <v>0</v>
      </c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>
        <v>0</v>
      </c>
      <c r="X285" s="17">
        <f t="shared" si="221"/>
        <v>0</v>
      </c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v>571.5</v>
      </c>
      <c r="R286" s="16">
        <v>0</v>
      </c>
      <c r="S286" s="16">
        <f t="shared" ref="S286:S287" si="280">+K286*R286</f>
        <v>0</v>
      </c>
      <c r="T286" s="16">
        <f t="shared" ref="T286:T288" si="281">+Q286-S286</f>
        <v>571.5</v>
      </c>
      <c r="U286" s="16">
        <f t="shared" ref="U286:U287" si="282">+T286*0</f>
        <v>0</v>
      </c>
      <c r="V286" s="16">
        <f>+T286-U286</f>
        <v>571.5</v>
      </c>
      <c r="W286" s="16">
        <v>0</v>
      </c>
      <c r="X286" s="17">
        <f t="shared" si="221"/>
        <v>0</v>
      </c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v>554.4</v>
      </c>
      <c r="R287" s="16">
        <v>0</v>
      </c>
      <c r="S287" s="16">
        <f t="shared" si="280"/>
        <v>0</v>
      </c>
      <c r="T287" s="16">
        <f t="shared" si="281"/>
        <v>554.4</v>
      </c>
      <c r="U287" s="16">
        <f t="shared" si="282"/>
        <v>0</v>
      </c>
      <c r="V287" s="16">
        <f>+T287-U287</f>
        <v>554.4</v>
      </c>
      <c r="W287" s="16">
        <v>0</v>
      </c>
      <c r="X287" s="17">
        <f t="shared" si="221"/>
        <v>0</v>
      </c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v>1564</v>
      </c>
      <c r="R288" s="16">
        <v>0</v>
      </c>
      <c r="S288" s="16">
        <f t="shared" ref="S288" si="283">+L288*R288</f>
        <v>0</v>
      </c>
      <c r="T288" s="16">
        <f t="shared" si="281"/>
        <v>1564</v>
      </c>
      <c r="U288" s="16">
        <f t="shared" ref="U288" si="284">+T288*1</f>
        <v>1564</v>
      </c>
      <c r="V288" s="16">
        <f t="shared" ref="V288" si="285">+T288-U288</f>
        <v>0</v>
      </c>
      <c r="W288" s="16">
        <v>0</v>
      </c>
      <c r="X288" s="17">
        <f t="shared" si="221"/>
        <v>0</v>
      </c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7">
        <f t="shared" si="221"/>
        <v>0</v>
      </c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v>324</v>
      </c>
      <c r="R290" s="16">
        <v>0</v>
      </c>
      <c r="S290" s="16">
        <f t="shared" ref="S290" si="286">+K290*R290</f>
        <v>0</v>
      </c>
      <c r="T290" s="16">
        <f t="shared" ref="T290:T295" si="287">+Q290-S290</f>
        <v>324</v>
      </c>
      <c r="U290" s="16">
        <f>+T290*0</f>
        <v>0</v>
      </c>
      <c r="V290" s="16">
        <f>+T290-U290</f>
        <v>324</v>
      </c>
      <c r="W290" s="16">
        <v>0</v>
      </c>
      <c r="X290" s="17">
        <f t="shared" si="221"/>
        <v>0</v>
      </c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v>1700</v>
      </c>
      <c r="R291" s="16">
        <v>0</v>
      </c>
      <c r="S291" s="16">
        <f t="shared" ref="S291:S293" si="288">+L291*R291</f>
        <v>0</v>
      </c>
      <c r="T291" s="16">
        <f t="shared" si="287"/>
        <v>1700</v>
      </c>
      <c r="U291" s="16">
        <f t="shared" ref="U291:U293" si="289">+T291*1</f>
        <v>1700</v>
      </c>
      <c r="V291" s="16">
        <f t="shared" ref="V291:V293" si="290">+T291-U291</f>
        <v>0</v>
      </c>
      <c r="W291" s="16">
        <v>0</v>
      </c>
      <c r="X291" s="17">
        <f t="shared" si="221"/>
        <v>0</v>
      </c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v>1700</v>
      </c>
      <c r="R292" s="16">
        <v>0</v>
      </c>
      <c r="S292" s="16">
        <f t="shared" si="288"/>
        <v>0</v>
      </c>
      <c r="T292" s="16">
        <f t="shared" si="287"/>
        <v>1700</v>
      </c>
      <c r="U292" s="16">
        <f t="shared" si="289"/>
        <v>1700</v>
      </c>
      <c r="V292" s="16">
        <f t="shared" si="290"/>
        <v>0</v>
      </c>
      <c r="W292" s="16">
        <v>0</v>
      </c>
      <c r="X292" s="17">
        <f t="shared" si="221"/>
        <v>0</v>
      </c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v>1700</v>
      </c>
      <c r="R293" s="16">
        <v>0</v>
      </c>
      <c r="S293" s="16">
        <f t="shared" si="288"/>
        <v>0</v>
      </c>
      <c r="T293" s="16">
        <f t="shared" si="287"/>
        <v>1700</v>
      </c>
      <c r="U293" s="16">
        <f t="shared" si="289"/>
        <v>1700</v>
      </c>
      <c r="V293" s="16">
        <f t="shared" si="290"/>
        <v>0</v>
      </c>
      <c r="W293" s="16">
        <v>0</v>
      </c>
      <c r="X293" s="17">
        <f t="shared" si="221"/>
        <v>0</v>
      </c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v>429.29999999999995</v>
      </c>
      <c r="R294" s="16">
        <v>0</v>
      </c>
      <c r="S294" s="16">
        <f t="shared" ref="S294" si="291">+K294*R294</f>
        <v>0</v>
      </c>
      <c r="T294" s="16">
        <f t="shared" si="287"/>
        <v>429.29999999999995</v>
      </c>
      <c r="U294" s="16">
        <f>+T294*0</f>
        <v>0</v>
      </c>
      <c r="V294" s="16">
        <f>+T294-U294</f>
        <v>429.29999999999995</v>
      </c>
      <c r="W294" s="16">
        <v>0</v>
      </c>
      <c r="X294" s="17">
        <f t="shared" si="221"/>
        <v>0</v>
      </c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v>1700</v>
      </c>
      <c r="R295" s="16">
        <v>0</v>
      </c>
      <c r="S295" s="16">
        <f t="shared" ref="S295" si="292">+L295*R295</f>
        <v>0</v>
      </c>
      <c r="T295" s="16">
        <f t="shared" si="287"/>
        <v>1700</v>
      </c>
      <c r="U295" s="16">
        <f t="shared" ref="U295" si="293">+T295*1</f>
        <v>1700</v>
      </c>
      <c r="V295" s="16">
        <f t="shared" ref="V295" si="294">+T295-U295</f>
        <v>0</v>
      </c>
      <c r="W295" s="16">
        <v>0</v>
      </c>
      <c r="X295" s="17">
        <f t="shared" si="221"/>
        <v>0</v>
      </c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>
        <v>0</v>
      </c>
      <c r="X296" s="17">
        <f t="shared" si="221"/>
        <v>0</v>
      </c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>
        <v>0</v>
      </c>
      <c r="X297" s="17">
        <f t="shared" si="221"/>
        <v>0</v>
      </c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v>1750</v>
      </c>
      <c r="R298" s="16">
        <v>0</v>
      </c>
      <c r="S298" s="16">
        <f t="shared" ref="S298:S302" si="295">+L298*R298</f>
        <v>0</v>
      </c>
      <c r="T298" s="16">
        <f t="shared" ref="T298:T302" si="296">+Q298-S298</f>
        <v>1750</v>
      </c>
      <c r="U298" s="16">
        <f>+T298*0</f>
        <v>0</v>
      </c>
      <c r="V298" s="16">
        <f t="shared" ref="V298:V304" si="297">+T298-U298</f>
        <v>1750</v>
      </c>
      <c r="W298" s="16">
        <v>0</v>
      </c>
      <c r="X298" s="17">
        <f t="shared" si="221"/>
        <v>0</v>
      </c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v>1700</v>
      </c>
      <c r="R299" s="16">
        <v>0</v>
      </c>
      <c r="S299" s="16">
        <f t="shared" si="295"/>
        <v>0</v>
      </c>
      <c r="T299" s="16">
        <f t="shared" si="296"/>
        <v>1700</v>
      </c>
      <c r="U299" s="16">
        <f t="shared" ref="U299" si="298">+T299*1</f>
        <v>1700</v>
      </c>
      <c r="V299" s="16">
        <f t="shared" si="297"/>
        <v>0</v>
      </c>
      <c r="W299" s="16">
        <v>0</v>
      </c>
      <c r="X299" s="17">
        <f t="shared" si="221"/>
        <v>0</v>
      </c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v>1750</v>
      </c>
      <c r="R300" s="16">
        <v>0</v>
      </c>
      <c r="S300" s="16">
        <f t="shared" si="295"/>
        <v>0</v>
      </c>
      <c r="T300" s="16">
        <f t="shared" si="296"/>
        <v>1750</v>
      </c>
      <c r="U300" s="16">
        <f>+T300*0</f>
        <v>0</v>
      </c>
      <c r="V300" s="16">
        <f t="shared" si="297"/>
        <v>1750</v>
      </c>
      <c r="W300" s="16">
        <v>0</v>
      </c>
      <c r="X300" s="17">
        <f t="shared" si="221"/>
        <v>0</v>
      </c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v>1700</v>
      </c>
      <c r="R301" s="16">
        <v>0</v>
      </c>
      <c r="S301" s="16">
        <f t="shared" si="295"/>
        <v>0</v>
      </c>
      <c r="T301" s="16">
        <f t="shared" si="296"/>
        <v>1700</v>
      </c>
      <c r="U301" s="16">
        <f t="shared" ref="U301:U302" si="299">+T301*1</f>
        <v>1700</v>
      </c>
      <c r="V301" s="16">
        <f t="shared" si="297"/>
        <v>0</v>
      </c>
      <c r="W301" s="16">
        <v>0</v>
      </c>
      <c r="X301" s="17">
        <f t="shared" si="221"/>
        <v>0</v>
      </c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v>1496</v>
      </c>
      <c r="R302" s="16">
        <v>0</v>
      </c>
      <c r="S302" s="16">
        <f t="shared" si="295"/>
        <v>0</v>
      </c>
      <c r="T302" s="16">
        <f t="shared" si="296"/>
        <v>1496</v>
      </c>
      <c r="U302" s="16">
        <f t="shared" si="299"/>
        <v>1496</v>
      </c>
      <c r="V302" s="16">
        <f t="shared" si="297"/>
        <v>0</v>
      </c>
      <c r="W302" s="16">
        <v>0</v>
      </c>
      <c r="X302" s="17">
        <f t="shared" si="221"/>
        <v>0</v>
      </c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297"/>
        <v>425</v>
      </c>
      <c r="W303" s="16">
        <v>0</v>
      </c>
      <c r="X303" s="17">
        <f t="shared" ref="X303:X366" si="300">S302-W302</f>
        <v>0</v>
      </c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v>1750</v>
      </c>
      <c r="R304" s="16">
        <v>0</v>
      </c>
      <c r="S304" s="16">
        <f t="shared" ref="S304" si="301">+L304*R304</f>
        <v>0</v>
      </c>
      <c r="T304" s="16">
        <f t="shared" ref="T304:T309" si="302">+Q304-S304</f>
        <v>1750</v>
      </c>
      <c r="U304" s="16">
        <f>+T304*0</f>
        <v>0</v>
      </c>
      <c r="V304" s="16">
        <f t="shared" si="297"/>
        <v>1750</v>
      </c>
      <c r="W304" s="16">
        <v>0</v>
      </c>
      <c r="X304" s="17">
        <f t="shared" si="300"/>
        <v>0</v>
      </c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v>1350</v>
      </c>
      <c r="R305" s="16">
        <v>0</v>
      </c>
      <c r="S305" s="16">
        <f>+L305*R305</f>
        <v>0</v>
      </c>
      <c r="T305" s="16">
        <f t="shared" si="302"/>
        <v>1350</v>
      </c>
      <c r="U305" s="16">
        <f>+T305*1</f>
        <v>1350</v>
      </c>
      <c r="V305" s="16">
        <f>+T305-U305</f>
        <v>0</v>
      </c>
      <c r="W305" s="16">
        <v>0</v>
      </c>
      <c r="X305" s="17">
        <f t="shared" si="300"/>
        <v>0</v>
      </c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v>606.30000000000007</v>
      </c>
      <c r="R306" s="16">
        <v>0</v>
      </c>
      <c r="S306" s="16">
        <f t="shared" ref="S306" si="303">+K306*R306</f>
        <v>0</v>
      </c>
      <c r="T306" s="16">
        <f t="shared" si="302"/>
        <v>606.30000000000007</v>
      </c>
      <c r="U306" s="16">
        <f t="shared" ref="U306" si="304">+T306*0</f>
        <v>0</v>
      </c>
      <c r="V306" s="16">
        <f>+T306-U306</f>
        <v>606.30000000000007</v>
      </c>
      <c r="W306" s="16">
        <v>0</v>
      </c>
      <c r="X306" s="17">
        <f t="shared" si="300"/>
        <v>0</v>
      </c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v>1360</v>
      </c>
      <c r="R307" s="16">
        <v>0</v>
      </c>
      <c r="S307" s="16">
        <f t="shared" ref="S307:S309" si="305">+L307*R307</f>
        <v>0</v>
      </c>
      <c r="T307" s="16">
        <f t="shared" si="302"/>
        <v>1360</v>
      </c>
      <c r="U307" s="16">
        <f t="shared" ref="U307:U309" si="306">+T307*1</f>
        <v>1360</v>
      </c>
      <c r="V307" s="16">
        <f t="shared" ref="V307:V309" si="307">+T307-U307</f>
        <v>0</v>
      </c>
      <c r="W307" s="16">
        <v>0</v>
      </c>
      <c r="X307" s="17">
        <f t="shared" si="300"/>
        <v>0</v>
      </c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v>1700</v>
      </c>
      <c r="R308" s="16">
        <v>0</v>
      </c>
      <c r="S308" s="16">
        <f t="shared" si="305"/>
        <v>0</v>
      </c>
      <c r="T308" s="16">
        <f t="shared" si="302"/>
        <v>1700</v>
      </c>
      <c r="U308" s="16">
        <f t="shared" si="306"/>
        <v>1700</v>
      </c>
      <c r="V308" s="16">
        <f t="shared" si="307"/>
        <v>0</v>
      </c>
      <c r="W308" s="16">
        <v>0</v>
      </c>
      <c r="X308" s="17">
        <f t="shared" si="300"/>
        <v>0</v>
      </c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v>625</v>
      </c>
      <c r="R309" s="16">
        <v>0</v>
      </c>
      <c r="S309" s="16">
        <f t="shared" si="305"/>
        <v>0</v>
      </c>
      <c r="T309" s="16">
        <f t="shared" si="302"/>
        <v>625</v>
      </c>
      <c r="U309" s="16">
        <f t="shared" si="306"/>
        <v>625</v>
      </c>
      <c r="V309" s="16">
        <f t="shared" si="307"/>
        <v>0</v>
      </c>
      <c r="W309" s="16">
        <v>0</v>
      </c>
      <c r="X309" s="17">
        <f t="shared" si="300"/>
        <v>0</v>
      </c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v>1375</v>
      </c>
      <c r="R310" s="16">
        <v>0</v>
      </c>
      <c r="S310" s="16">
        <f>L310*R310</f>
        <v>0</v>
      </c>
      <c r="T310" s="16">
        <f t="shared" ref="T310:T311" si="308">Q310-S310</f>
        <v>1375</v>
      </c>
      <c r="U310" s="16">
        <f t="shared" ref="U310:U311" si="309">T310*1</f>
        <v>1375</v>
      </c>
      <c r="V310" s="16">
        <f t="shared" ref="V310:V311" si="310">T310-U310</f>
        <v>0</v>
      </c>
      <c r="W310" s="16">
        <v>0</v>
      </c>
      <c r="X310" s="17">
        <f t="shared" si="300"/>
        <v>0</v>
      </c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v>1375</v>
      </c>
      <c r="R311" s="16">
        <v>0</v>
      </c>
      <c r="S311" s="16">
        <f>L311*R311</f>
        <v>0</v>
      </c>
      <c r="T311" s="16">
        <f t="shared" si="308"/>
        <v>1375</v>
      </c>
      <c r="U311" s="16">
        <f t="shared" si="309"/>
        <v>1375</v>
      </c>
      <c r="V311" s="16">
        <f t="shared" si="310"/>
        <v>0</v>
      </c>
      <c r="W311" s="16">
        <v>0</v>
      </c>
      <c r="X311" s="17">
        <f t="shared" si="300"/>
        <v>0</v>
      </c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v>625</v>
      </c>
      <c r="R312" s="16">
        <v>0</v>
      </c>
      <c r="S312" s="16">
        <f t="shared" ref="S312:S317" si="311">+L312*R312</f>
        <v>0</v>
      </c>
      <c r="T312" s="16">
        <f t="shared" ref="T312:T317" si="312">+Q312-S312</f>
        <v>625</v>
      </c>
      <c r="U312" s="16">
        <f t="shared" ref="U312:U314" si="313">+T312*1</f>
        <v>625</v>
      </c>
      <c r="V312" s="16">
        <f t="shared" ref="V312:V319" si="314">+T312-U312</f>
        <v>0</v>
      </c>
      <c r="W312" s="16">
        <v>0</v>
      </c>
      <c r="X312" s="17">
        <f t="shared" si="300"/>
        <v>0</v>
      </c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v>625</v>
      </c>
      <c r="R313" s="16">
        <v>0</v>
      </c>
      <c r="S313" s="16">
        <f t="shared" si="311"/>
        <v>0</v>
      </c>
      <c r="T313" s="16">
        <f t="shared" si="312"/>
        <v>625</v>
      </c>
      <c r="U313" s="16">
        <f t="shared" si="313"/>
        <v>625</v>
      </c>
      <c r="V313" s="16">
        <f t="shared" si="314"/>
        <v>0</v>
      </c>
      <c r="W313" s="16">
        <v>0</v>
      </c>
      <c r="X313" s="17">
        <f t="shared" si="300"/>
        <v>0</v>
      </c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v>625</v>
      </c>
      <c r="R314" s="16">
        <v>0</v>
      </c>
      <c r="S314" s="16">
        <f t="shared" si="311"/>
        <v>0</v>
      </c>
      <c r="T314" s="16">
        <f t="shared" si="312"/>
        <v>625</v>
      </c>
      <c r="U314" s="16">
        <f t="shared" si="313"/>
        <v>625</v>
      </c>
      <c r="V314" s="16">
        <f t="shared" si="314"/>
        <v>0</v>
      </c>
      <c r="W314" s="16">
        <v>0</v>
      </c>
      <c r="X314" s="17">
        <f t="shared" si="300"/>
        <v>0</v>
      </c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v>1775</v>
      </c>
      <c r="R315" s="16">
        <v>0</v>
      </c>
      <c r="S315" s="16">
        <f t="shared" si="311"/>
        <v>0</v>
      </c>
      <c r="T315" s="16">
        <f t="shared" si="312"/>
        <v>1775</v>
      </c>
      <c r="U315" s="16">
        <f>+T315*0</f>
        <v>0</v>
      </c>
      <c r="V315" s="16">
        <f t="shared" si="314"/>
        <v>1775</v>
      </c>
      <c r="W315" s="16">
        <v>0</v>
      </c>
      <c r="X315" s="17">
        <f t="shared" si="300"/>
        <v>0</v>
      </c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v>1700</v>
      </c>
      <c r="R316" s="16">
        <v>0</v>
      </c>
      <c r="S316" s="16">
        <f t="shared" si="311"/>
        <v>0</v>
      </c>
      <c r="T316" s="16">
        <f t="shared" si="312"/>
        <v>1700</v>
      </c>
      <c r="U316" s="16">
        <f t="shared" ref="U316" si="315">+T316*1</f>
        <v>1700</v>
      </c>
      <c r="V316" s="16">
        <f t="shared" si="314"/>
        <v>0</v>
      </c>
      <c r="W316" s="16">
        <v>0</v>
      </c>
      <c r="X316" s="17">
        <f t="shared" si="300"/>
        <v>0</v>
      </c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v>1775</v>
      </c>
      <c r="R317" s="16">
        <v>0</v>
      </c>
      <c r="S317" s="16">
        <f t="shared" si="311"/>
        <v>0</v>
      </c>
      <c r="T317" s="16">
        <f t="shared" si="312"/>
        <v>1775</v>
      </c>
      <c r="U317" s="16">
        <f>+T317*0</f>
        <v>0</v>
      </c>
      <c r="V317" s="16">
        <f t="shared" si="314"/>
        <v>1775</v>
      </c>
      <c r="W317" s="16">
        <v>0</v>
      </c>
      <c r="X317" s="17">
        <f t="shared" si="300"/>
        <v>0</v>
      </c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14"/>
        <v>425</v>
      </c>
      <c r="W318" s="16">
        <v>0</v>
      </c>
      <c r="X318" s="17">
        <f t="shared" si="300"/>
        <v>0</v>
      </c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v>1300</v>
      </c>
      <c r="R319" s="16">
        <v>0</v>
      </c>
      <c r="S319" s="16">
        <f t="shared" ref="S319" si="316">+L319*R319</f>
        <v>0</v>
      </c>
      <c r="T319" s="16">
        <f t="shared" ref="T319" si="317">+Q319-S319</f>
        <v>1300</v>
      </c>
      <c r="U319" s="16">
        <f>+T319*0</f>
        <v>0</v>
      </c>
      <c r="V319" s="16">
        <f t="shared" si="314"/>
        <v>1300</v>
      </c>
      <c r="W319" s="16">
        <v>0</v>
      </c>
      <c r="X319" s="17">
        <f t="shared" si="300"/>
        <v>0</v>
      </c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6">
        <v>0</v>
      </c>
      <c r="X320" s="17">
        <f t="shared" si="300"/>
        <v>0</v>
      </c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v>545.70000000000005</v>
      </c>
      <c r="R321" s="16">
        <v>0</v>
      </c>
      <c r="S321" s="16">
        <f t="shared" ref="S321:S323" si="318">+K321*R321</f>
        <v>0</v>
      </c>
      <c r="T321" s="16">
        <f t="shared" ref="T321:T322" si="319">+Q321-S321</f>
        <v>545.70000000000005</v>
      </c>
      <c r="U321" s="16">
        <f t="shared" ref="U321:U322" si="320">+T321*0</f>
        <v>0</v>
      </c>
      <c r="V321" s="16">
        <f>+T321-U321</f>
        <v>545.70000000000005</v>
      </c>
      <c r="W321" s="16">
        <v>0</v>
      </c>
      <c r="X321" s="17">
        <f t="shared" si="300"/>
        <v>0</v>
      </c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v>562.19999999999993</v>
      </c>
      <c r="R322" s="16">
        <v>0</v>
      </c>
      <c r="S322" s="16">
        <f t="shared" si="318"/>
        <v>0</v>
      </c>
      <c r="T322" s="16">
        <f t="shared" si="319"/>
        <v>562.19999999999993</v>
      </c>
      <c r="U322" s="16">
        <f t="shared" si="320"/>
        <v>0</v>
      </c>
      <c r="V322" s="16">
        <f>+T322-U322</f>
        <v>562.19999999999993</v>
      </c>
      <c r="W322" s="16">
        <v>0</v>
      </c>
      <c r="X322" s="17">
        <f t="shared" si="300"/>
        <v>0</v>
      </c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v>966</v>
      </c>
      <c r="R323" s="16">
        <v>0</v>
      </c>
      <c r="S323" s="16">
        <f t="shared" si="318"/>
        <v>0</v>
      </c>
      <c r="T323" s="16">
        <f>+Q323-S323</f>
        <v>966</v>
      </c>
      <c r="U323" s="16">
        <f>+T323*0</f>
        <v>0</v>
      </c>
      <c r="V323" s="16">
        <f t="shared" ref="V323" si="321">T323-U323</f>
        <v>966</v>
      </c>
      <c r="W323" s="16">
        <v>0</v>
      </c>
      <c r="X323" s="17">
        <f t="shared" si="300"/>
        <v>0</v>
      </c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v>625</v>
      </c>
      <c r="R324" s="16">
        <v>0</v>
      </c>
      <c r="S324" s="16">
        <f t="shared" ref="S324" si="322">+L324*R324</f>
        <v>0</v>
      </c>
      <c r="T324" s="16">
        <f t="shared" ref="T324" si="323">+Q324-S324</f>
        <v>625</v>
      </c>
      <c r="U324" s="16">
        <f t="shared" ref="U324" si="324">+T324*1</f>
        <v>625</v>
      </c>
      <c r="V324" s="16">
        <f t="shared" ref="V324" si="325">+T324-U324</f>
        <v>0</v>
      </c>
      <c r="W324" s="16">
        <v>0</v>
      </c>
      <c r="X324" s="17">
        <f t="shared" si="300"/>
        <v>0</v>
      </c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v>745.83999999999992</v>
      </c>
      <c r="R325" s="16">
        <v>0</v>
      </c>
      <c r="S325" s="16">
        <f t="shared" ref="S325:S326" si="326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327">T325-U325</f>
        <v>745.83999999999992</v>
      </c>
      <c r="W325" s="16">
        <v>0</v>
      </c>
      <c r="X325" s="17">
        <f t="shared" si="300"/>
        <v>0</v>
      </c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v>363.40000000000003</v>
      </c>
      <c r="R326" s="16">
        <v>0</v>
      </c>
      <c r="S326" s="16">
        <f t="shared" si="326"/>
        <v>0</v>
      </c>
      <c r="T326" s="16">
        <f t="shared" ref="T326" si="328">+Q326-S326</f>
        <v>363.40000000000003</v>
      </c>
      <c r="U326" s="16">
        <f t="shared" ref="U326" si="329">+T326*0</f>
        <v>0</v>
      </c>
      <c r="V326" s="16">
        <f>+T326-U326</f>
        <v>363.40000000000003</v>
      </c>
      <c r="W326" s="16">
        <v>0</v>
      </c>
      <c r="X326" s="17">
        <f t="shared" si="300"/>
        <v>0</v>
      </c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v>3882.0599999999995</v>
      </c>
      <c r="R327" s="16">
        <v>40</v>
      </c>
      <c r="S327" s="16">
        <f>K327*R327</f>
        <v>1706.3999999999999</v>
      </c>
      <c r="T327" s="16">
        <f t="shared" ref="T327:T332" si="330">Q327-S327</f>
        <v>2175.66</v>
      </c>
      <c r="U327" s="16">
        <f t="shared" ref="U327:U328" si="331">T327*1</f>
        <v>2175.66</v>
      </c>
      <c r="V327" s="16">
        <f t="shared" ref="V327:V332" si="332">T327-U327</f>
        <v>0</v>
      </c>
      <c r="W327" s="16">
        <f>K327*36</f>
        <v>1535.7599999999998</v>
      </c>
      <c r="X327" s="17">
        <f t="shared" si="300"/>
        <v>0</v>
      </c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v>3520.86</v>
      </c>
      <c r="R328" s="16">
        <v>40</v>
      </c>
      <c r="S328" s="16">
        <f>K328*R328</f>
        <v>1696.8000000000002</v>
      </c>
      <c r="T328" s="16">
        <f t="shared" si="330"/>
        <v>1824.06</v>
      </c>
      <c r="U328" s="16">
        <f t="shared" si="331"/>
        <v>1824.06</v>
      </c>
      <c r="V328" s="16">
        <f t="shared" si="332"/>
        <v>0</v>
      </c>
      <c r="W328" s="16">
        <f>K328*36</f>
        <v>1527.1200000000001</v>
      </c>
      <c r="X328" s="17">
        <f t="shared" si="300"/>
        <v>170.6400000000001</v>
      </c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v>770</v>
      </c>
      <c r="R329" s="16">
        <v>0</v>
      </c>
      <c r="S329" s="16">
        <f>L329*R329</f>
        <v>0</v>
      </c>
      <c r="T329" s="16">
        <f t="shared" si="330"/>
        <v>770</v>
      </c>
      <c r="U329" s="16">
        <f>T329*1</f>
        <v>770</v>
      </c>
      <c r="V329" s="16">
        <f t="shared" si="332"/>
        <v>0</v>
      </c>
      <c r="W329" s="16">
        <v>0</v>
      </c>
      <c r="X329" s="17">
        <f t="shared" si="300"/>
        <v>169.68000000000006</v>
      </c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v>3557.38</v>
      </c>
      <c r="R330" s="16">
        <v>40</v>
      </c>
      <c r="S330" s="16">
        <f>K330*R330</f>
        <v>1714.4</v>
      </c>
      <c r="T330" s="16">
        <f t="shared" si="330"/>
        <v>1842.98</v>
      </c>
      <c r="U330" s="16">
        <f t="shared" ref="U330" si="333">T330*1</f>
        <v>1842.98</v>
      </c>
      <c r="V330" s="16">
        <f t="shared" si="332"/>
        <v>0</v>
      </c>
      <c r="W330" s="16">
        <f>K330*36</f>
        <v>1542.96</v>
      </c>
      <c r="X330" s="17">
        <f t="shared" si="300"/>
        <v>0</v>
      </c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v>1750</v>
      </c>
      <c r="R331" s="16">
        <v>0</v>
      </c>
      <c r="S331" s="16">
        <f>L331*R331</f>
        <v>0</v>
      </c>
      <c r="T331" s="16">
        <f t="shared" si="330"/>
        <v>1750</v>
      </c>
      <c r="U331" s="16">
        <f>T331*1</f>
        <v>1750</v>
      </c>
      <c r="V331" s="16">
        <f t="shared" si="332"/>
        <v>0</v>
      </c>
      <c r="W331" s="16">
        <v>0</v>
      </c>
      <c r="X331" s="17">
        <f t="shared" si="300"/>
        <v>171.44000000000005</v>
      </c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v>1518.92</v>
      </c>
      <c r="R332" s="16">
        <v>0</v>
      </c>
      <c r="S332" s="16">
        <f>K332*R332</f>
        <v>0</v>
      </c>
      <c r="T332" s="16">
        <f t="shared" si="330"/>
        <v>1518.92</v>
      </c>
      <c r="U332" s="16">
        <f>T332*1</f>
        <v>1518.92</v>
      </c>
      <c r="V332" s="16">
        <f t="shared" si="332"/>
        <v>0</v>
      </c>
      <c r="W332" s="17">
        <v>0</v>
      </c>
      <c r="X332" s="17">
        <f t="shared" si="300"/>
        <v>0</v>
      </c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v>307.8</v>
      </c>
      <c r="R333" s="16">
        <v>0</v>
      </c>
      <c r="S333" s="16">
        <f t="shared" ref="S333" si="334">+K333*R333</f>
        <v>0</v>
      </c>
      <c r="T333" s="16">
        <f t="shared" ref="T333" si="335">+Q333-S333</f>
        <v>307.8</v>
      </c>
      <c r="U333" s="16">
        <f>+T333*0</f>
        <v>0</v>
      </c>
      <c r="V333" s="16">
        <f>+T333-U333</f>
        <v>307.8</v>
      </c>
      <c r="W333" s="16">
        <v>0</v>
      </c>
      <c r="X333" s="17">
        <f t="shared" si="300"/>
        <v>0</v>
      </c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>
        <v>0</v>
      </c>
      <c r="X334" s="17">
        <f t="shared" si="300"/>
        <v>0</v>
      </c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v>1467.6000000000001</v>
      </c>
      <c r="R335" s="16">
        <v>0</v>
      </c>
      <c r="S335" s="16">
        <f t="shared" ref="S335" si="336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337">T335-U335</f>
        <v>1467.6000000000001</v>
      </c>
      <c r="W335" s="16">
        <v>0</v>
      </c>
      <c r="X335" s="17">
        <f t="shared" si="300"/>
        <v>0</v>
      </c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>
        <v>0</v>
      </c>
      <c r="X336" s="17">
        <f t="shared" si="300"/>
        <v>0</v>
      </c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v>1700</v>
      </c>
      <c r="R337" s="16">
        <v>0</v>
      </c>
      <c r="S337" s="16">
        <f t="shared" ref="S337" si="338">+L337*R337</f>
        <v>0</v>
      </c>
      <c r="T337" s="16">
        <f t="shared" ref="T337" si="339">+Q337-S337</f>
        <v>1700</v>
      </c>
      <c r="U337" s="16">
        <f t="shared" ref="U337" si="340">+T337*1</f>
        <v>1700</v>
      </c>
      <c r="V337" s="16">
        <f t="shared" ref="V337" si="341">+T337-U337</f>
        <v>0</v>
      </c>
      <c r="W337" s="16">
        <v>0</v>
      </c>
      <c r="X337" s="17">
        <f t="shared" si="300"/>
        <v>0</v>
      </c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342">T338-U338</f>
        <v>1687.5</v>
      </c>
      <c r="W338" s="16">
        <v>0</v>
      </c>
      <c r="X338" s="17">
        <f t="shared" si="300"/>
        <v>0</v>
      </c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v>1700</v>
      </c>
      <c r="R339" s="16">
        <v>0</v>
      </c>
      <c r="S339" s="16">
        <f t="shared" ref="S339" si="343">+L339*R339</f>
        <v>0</v>
      </c>
      <c r="T339" s="16">
        <f t="shared" ref="T339" si="344">+Q339-S339</f>
        <v>1700</v>
      </c>
      <c r="U339" s="16">
        <f t="shared" ref="U339" si="345">+T339*1</f>
        <v>1700</v>
      </c>
      <c r="V339" s="16">
        <f t="shared" ref="V339" si="346">+T339-U339</f>
        <v>0</v>
      </c>
      <c r="W339" s="16">
        <v>0</v>
      </c>
      <c r="X339" s="17">
        <f t="shared" si="300"/>
        <v>0</v>
      </c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6">
        <v>0</v>
      </c>
      <c r="X340" s="17">
        <f t="shared" si="300"/>
        <v>0</v>
      </c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>
        <f t="shared" si="300"/>
        <v>0</v>
      </c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v>625</v>
      </c>
      <c r="R342" s="16">
        <v>0</v>
      </c>
      <c r="S342" s="16">
        <f>L342*R342</f>
        <v>0</v>
      </c>
      <c r="T342" s="16">
        <f t="shared" ref="T342" si="347">Q342-S342</f>
        <v>625</v>
      </c>
      <c r="U342" s="16">
        <f t="shared" ref="U342" si="348">T342*1</f>
        <v>625</v>
      </c>
      <c r="V342" s="16">
        <f t="shared" ref="V342" si="349">T342-U342</f>
        <v>0</v>
      </c>
      <c r="W342" s="16">
        <v>0</v>
      </c>
      <c r="X342" s="17">
        <f t="shared" si="300"/>
        <v>0</v>
      </c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v>567.9</v>
      </c>
      <c r="R343" s="16">
        <v>0</v>
      </c>
      <c r="S343" s="16">
        <f t="shared" ref="S343" si="350">+K343*R343</f>
        <v>0</v>
      </c>
      <c r="T343" s="16">
        <f t="shared" ref="T343:T344" si="351">+Q343-S343</f>
        <v>567.9</v>
      </c>
      <c r="U343" s="16">
        <f t="shared" ref="U343" si="352">+T343*0</f>
        <v>0</v>
      </c>
      <c r="V343" s="16">
        <f>+T343-U343</f>
        <v>567.9</v>
      </c>
      <c r="W343" s="16">
        <v>0</v>
      </c>
      <c r="X343" s="17">
        <f t="shared" si="300"/>
        <v>0</v>
      </c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v>575</v>
      </c>
      <c r="R344" s="16">
        <v>0</v>
      </c>
      <c r="S344" s="16">
        <f t="shared" ref="S344" si="353">+L344*R344</f>
        <v>0</v>
      </c>
      <c r="T344" s="16">
        <f t="shared" si="351"/>
        <v>575</v>
      </c>
      <c r="U344" s="16">
        <f t="shared" ref="U344" si="354">+T344*1</f>
        <v>575</v>
      </c>
      <c r="V344" s="16">
        <f t="shared" ref="V344" si="355">+T344-U344</f>
        <v>0</v>
      </c>
      <c r="W344" s="16">
        <v>0</v>
      </c>
      <c r="X344" s="17">
        <f t="shared" si="300"/>
        <v>0</v>
      </c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6">
        <v>0</v>
      </c>
      <c r="X345" s="17">
        <f t="shared" si="300"/>
        <v>0</v>
      </c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356">+T346-U346</f>
        <v>437.5</v>
      </c>
      <c r="W346" s="16">
        <v>0</v>
      </c>
      <c r="X346" s="17">
        <f t="shared" si="300"/>
        <v>0</v>
      </c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7">
        <f t="shared" si="300"/>
        <v>0</v>
      </c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v>575</v>
      </c>
      <c r="R348" s="16">
        <v>0</v>
      </c>
      <c r="S348" s="16">
        <f t="shared" ref="S348" si="357">+L348*R348</f>
        <v>0</v>
      </c>
      <c r="T348" s="16">
        <f t="shared" ref="T348" si="358">+Q348-S348</f>
        <v>575</v>
      </c>
      <c r="U348" s="16">
        <f t="shared" ref="U348" si="359">+T348*1</f>
        <v>575</v>
      </c>
      <c r="V348" s="16">
        <f t="shared" ref="V348" si="360">+T348-U348</f>
        <v>0</v>
      </c>
      <c r="W348" s="16">
        <v>0</v>
      </c>
      <c r="X348" s="17">
        <f t="shared" si="300"/>
        <v>0</v>
      </c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6">
        <v>0</v>
      </c>
      <c r="X349" s="17">
        <f t="shared" si="300"/>
        <v>0</v>
      </c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>
        <v>0</v>
      </c>
      <c r="X350" s="17">
        <f t="shared" si="300"/>
        <v>0</v>
      </c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v>625</v>
      </c>
      <c r="R351" s="16">
        <v>0</v>
      </c>
      <c r="S351" s="16">
        <f t="shared" ref="S351:S352" si="361">+L351*R351</f>
        <v>0</v>
      </c>
      <c r="T351" s="16">
        <f t="shared" ref="T351:T352" si="362">+Q351-S351</f>
        <v>625</v>
      </c>
      <c r="U351" s="16">
        <f t="shared" ref="U351:U352" si="363">+T351*1</f>
        <v>625</v>
      </c>
      <c r="V351" s="16">
        <f t="shared" ref="V351:V352" si="364">+T351-U351</f>
        <v>0</v>
      </c>
      <c r="W351" s="16">
        <v>0</v>
      </c>
      <c r="X351" s="17">
        <f t="shared" si="300"/>
        <v>0</v>
      </c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v>625</v>
      </c>
      <c r="R352" s="16">
        <v>0</v>
      </c>
      <c r="S352" s="16">
        <f t="shared" si="361"/>
        <v>0</v>
      </c>
      <c r="T352" s="16">
        <f t="shared" si="362"/>
        <v>625</v>
      </c>
      <c r="U352" s="16">
        <f t="shared" si="363"/>
        <v>625</v>
      </c>
      <c r="V352" s="16">
        <f t="shared" si="364"/>
        <v>0</v>
      </c>
      <c r="W352" s="16">
        <v>0</v>
      </c>
      <c r="X352" s="17">
        <f t="shared" si="300"/>
        <v>0</v>
      </c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365">T353-U353</f>
        <v>1687.5</v>
      </c>
      <c r="W353" s="16">
        <v>0</v>
      </c>
      <c r="X353" s="17">
        <f t="shared" si="300"/>
        <v>0</v>
      </c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>
        <f t="shared" si="300"/>
        <v>0</v>
      </c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v>625</v>
      </c>
      <c r="R355" s="16">
        <v>0</v>
      </c>
      <c r="S355" s="16">
        <f>L355*R355</f>
        <v>0</v>
      </c>
      <c r="T355" s="16">
        <f t="shared" ref="T355:T356" si="366">Q355-S355</f>
        <v>625</v>
      </c>
      <c r="U355" s="16">
        <f t="shared" ref="U355:U356" si="367">T355*1</f>
        <v>625</v>
      </c>
      <c r="V355" s="16">
        <f t="shared" ref="V355:V356" si="368">T355-U355</f>
        <v>0</v>
      </c>
      <c r="W355" s="16">
        <v>0</v>
      </c>
      <c r="X355" s="17">
        <f t="shared" si="300"/>
        <v>0</v>
      </c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v>625</v>
      </c>
      <c r="R356" s="16">
        <v>0</v>
      </c>
      <c r="S356" s="16">
        <f>L356*R356</f>
        <v>0</v>
      </c>
      <c r="T356" s="16">
        <f t="shared" si="366"/>
        <v>625</v>
      </c>
      <c r="U356" s="16">
        <f t="shared" si="367"/>
        <v>625</v>
      </c>
      <c r="V356" s="16">
        <f t="shared" si="368"/>
        <v>0</v>
      </c>
      <c r="W356" s="16">
        <v>0</v>
      </c>
      <c r="X356" s="17">
        <f t="shared" si="300"/>
        <v>0</v>
      </c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v>1350</v>
      </c>
      <c r="R357" s="16">
        <v>0</v>
      </c>
      <c r="S357" s="16">
        <f>+L357*R357</f>
        <v>0</v>
      </c>
      <c r="T357" s="16">
        <f t="shared" ref="T357:T359" si="369">+Q357-S357</f>
        <v>1350</v>
      </c>
      <c r="U357" s="16">
        <f>+T357*1</f>
        <v>1350</v>
      </c>
      <c r="V357" s="16">
        <f>+T357-U357</f>
        <v>0</v>
      </c>
      <c r="W357" s="16">
        <v>0</v>
      </c>
      <c r="X357" s="17">
        <f t="shared" si="300"/>
        <v>0</v>
      </c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v>1775</v>
      </c>
      <c r="R358" s="16">
        <v>0</v>
      </c>
      <c r="S358" s="16">
        <f t="shared" ref="S358:S359" si="370">+L358*R358</f>
        <v>0</v>
      </c>
      <c r="T358" s="16">
        <f t="shared" si="369"/>
        <v>1775</v>
      </c>
      <c r="U358" s="16">
        <f>+T358*0</f>
        <v>0</v>
      </c>
      <c r="V358" s="16">
        <f t="shared" ref="V358:V359" si="371">+T358-U358</f>
        <v>1775</v>
      </c>
      <c r="W358" s="16">
        <v>0</v>
      </c>
      <c r="X358" s="17">
        <f t="shared" si="300"/>
        <v>0</v>
      </c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v>1428</v>
      </c>
      <c r="R359" s="16">
        <v>0</v>
      </c>
      <c r="S359" s="16">
        <f t="shared" si="370"/>
        <v>0</v>
      </c>
      <c r="T359" s="16">
        <f t="shared" si="369"/>
        <v>1428</v>
      </c>
      <c r="U359" s="16">
        <f t="shared" ref="U359" si="372">+T359*1</f>
        <v>1428</v>
      </c>
      <c r="V359" s="16">
        <f t="shared" si="371"/>
        <v>0</v>
      </c>
      <c r="W359" s="16">
        <v>0</v>
      </c>
      <c r="X359" s="17">
        <f t="shared" si="300"/>
        <v>0</v>
      </c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v>1617.6000000000001</v>
      </c>
      <c r="R360" s="16">
        <v>0</v>
      </c>
      <c r="S360" s="16">
        <f t="shared" ref="S360" si="373">K360*R360</f>
        <v>0</v>
      </c>
      <c r="T360" s="16">
        <f t="shared" ref="T360" si="374">Q360-S360</f>
        <v>1617.6000000000001</v>
      </c>
      <c r="U360" s="16">
        <f t="shared" ref="U360" si="375">T360*1</f>
        <v>1617.6000000000001</v>
      </c>
      <c r="V360" s="16">
        <f t="shared" ref="V360" si="376">T360-U360</f>
        <v>0</v>
      </c>
      <c r="W360" s="16">
        <v>0</v>
      </c>
      <c r="X360" s="17">
        <f t="shared" si="300"/>
        <v>0</v>
      </c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v>3718.3999999999996</v>
      </c>
      <c r="R361" s="16">
        <v>38</v>
      </c>
      <c r="S361" s="16">
        <f>K361*R361</f>
        <v>1702.3999999999999</v>
      </c>
      <c r="T361" s="16">
        <f t="shared" ref="T361:T362" si="377">+Q361-S361</f>
        <v>2015.9999999999998</v>
      </c>
      <c r="U361" s="16">
        <f t="shared" ref="U361" si="378">+T361*1</f>
        <v>2015.9999999999998</v>
      </c>
      <c r="V361" s="16">
        <f t="shared" ref="V361:V362" si="379">+T361-U361</f>
        <v>0</v>
      </c>
      <c r="W361" s="16">
        <f>K361*36</f>
        <v>1612.8</v>
      </c>
      <c r="X361" s="17">
        <f t="shared" si="300"/>
        <v>0</v>
      </c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v>1775</v>
      </c>
      <c r="R362" s="16">
        <v>0</v>
      </c>
      <c r="S362" s="16">
        <f t="shared" ref="S362" si="380">+L362*R362</f>
        <v>0</v>
      </c>
      <c r="T362" s="16">
        <f t="shared" si="377"/>
        <v>1775</v>
      </c>
      <c r="U362" s="16">
        <f>+T362*0</f>
        <v>0</v>
      </c>
      <c r="V362" s="16">
        <f t="shared" si="379"/>
        <v>1775</v>
      </c>
      <c r="W362" s="16">
        <v>0</v>
      </c>
      <c r="X362" s="17">
        <f t="shared" si="300"/>
        <v>89.599999999999909</v>
      </c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v>1678.08</v>
      </c>
      <c r="R363" s="16">
        <v>0</v>
      </c>
      <c r="S363" s="16">
        <f t="shared" ref="S363" si="381">K363*R363</f>
        <v>0</v>
      </c>
      <c r="T363" s="16">
        <f t="shared" ref="T363" si="382">Q363-S363</f>
        <v>1678.08</v>
      </c>
      <c r="U363" s="16">
        <f t="shared" ref="U363" si="383">T363*1</f>
        <v>1678.08</v>
      </c>
      <c r="V363" s="16">
        <f t="shared" ref="V363" si="384">T363-U363</f>
        <v>0</v>
      </c>
      <c r="W363" s="16">
        <v>0</v>
      </c>
      <c r="X363" s="17">
        <f t="shared" si="300"/>
        <v>0</v>
      </c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v>1428</v>
      </c>
      <c r="R364" s="16">
        <v>0</v>
      </c>
      <c r="S364" s="16">
        <f t="shared" ref="S364:S366" si="385">+L364*R364</f>
        <v>0</v>
      </c>
      <c r="T364" s="16">
        <f t="shared" ref="T364:T366" si="386">+Q364-S364</f>
        <v>1428</v>
      </c>
      <c r="U364" s="16">
        <f t="shared" ref="U364:U366" si="387">+T364*1</f>
        <v>1428</v>
      </c>
      <c r="V364" s="16">
        <f t="shared" ref="V364:V366" si="388">+T364-U364</f>
        <v>0</v>
      </c>
      <c r="W364" s="16">
        <v>0</v>
      </c>
      <c r="X364" s="17">
        <f t="shared" si="300"/>
        <v>0</v>
      </c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v>625</v>
      </c>
      <c r="R365" s="16">
        <v>0</v>
      </c>
      <c r="S365" s="16">
        <f t="shared" si="385"/>
        <v>0</v>
      </c>
      <c r="T365" s="16">
        <f t="shared" si="386"/>
        <v>625</v>
      </c>
      <c r="U365" s="16">
        <f t="shared" si="387"/>
        <v>625</v>
      </c>
      <c r="V365" s="16">
        <f t="shared" si="388"/>
        <v>0</v>
      </c>
      <c r="W365" s="16">
        <v>0</v>
      </c>
      <c r="X365" s="17">
        <f t="shared" si="300"/>
        <v>0</v>
      </c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v>625</v>
      </c>
      <c r="R366" s="16">
        <v>0</v>
      </c>
      <c r="S366" s="16">
        <f t="shared" si="385"/>
        <v>0</v>
      </c>
      <c r="T366" s="16">
        <f t="shared" si="386"/>
        <v>625</v>
      </c>
      <c r="U366" s="16">
        <f t="shared" si="387"/>
        <v>625</v>
      </c>
      <c r="V366" s="16">
        <f t="shared" si="388"/>
        <v>0</v>
      </c>
      <c r="W366" s="16">
        <v>0</v>
      </c>
      <c r="X366" s="17">
        <f t="shared" si="300"/>
        <v>0</v>
      </c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>
        <f t="shared" ref="X367:X430" si="389">S366-W366</f>
        <v>0</v>
      </c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v>570.6</v>
      </c>
      <c r="R368" s="16">
        <v>0</v>
      </c>
      <c r="S368" s="16">
        <f t="shared" ref="S368" si="390">+K368*R368</f>
        <v>0</v>
      </c>
      <c r="T368" s="16">
        <f t="shared" ref="T368" si="391">+Q368-S368</f>
        <v>570.6</v>
      </c>
      <c r="U368" s="16">
        <f t="shared" ref="U368" si="392">+T368*0</f>
        <v>0</v>
      </c>
      <c r="V368" s="16">
        <f>+T368-U368</f>
        <v>570.6</v>
      </c>
      <c r="W368" s="16">
        <v>0</v>
      </c>
      <c r="X368" s="17">
        <f t="shared" si="389"/>
        <v>0</v>
      </c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6">
        <v>0</v>
      </c>
      <c r="X369" s="17">
        <f t="shared" si="389"/>
        <v>0</v>
      </c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v>625</v>
      </c>
      <c r="R370" s="16">
        <v>0</v>
      </c>
      <c r="S370" s="16">
        <f t="shared" ref="S370:S371" si="393">+L370*R370</f>
        <v>0</v>
      </c>
      <c r="T370" s="16">
        <f t="shared" ref="T370:T372" si="394">+Q370-S370</f>
        <v>625</v>
      </c>
      <c r="U370" s="16">
        <f t="shared" ref="U370" si="395">+T370*1</f>
        <v>625</v>
      </c>
      <c r="V370" s="16">
        <f t="shared" ref="V370:V371" si="396">+T370-U370</f>
        <v>0</v>
      </c>
      <c r="W370" s="16">
        <v>0</v>
      </c>
      <c r="X370" s="17">
        <f t="shared" si="389"/>
        <v>0</v>
      </c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v>1750</v>
      </c>
      <c r="R371" s="16">
        <v>0</v>
      </c>
      <c r="S371" s="16">
        <f t="shared" si="393"/>
        <v>0</v>
      </c>
      <c r="T371" s="16">
        <f t="shared" si="394"/>
        <v>1750</v>
      </c>
      <c r="U371" s="16">
        <f>+T371*0</f>
        <v>0</v>
      </c>
      <c r="V371" s="16">
        <f t="shared" si="396"/>
        <v>1750</v>
      </c>
      <c r="W371" s="16">
        <v>0</v>
      </c>
      <c r="X371" s="17">
        <f t="shared" si="389"/>
        <v>0</v>
      </c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v>589.5</v>
      </c>
      <c r="R372" s="16">
        <v>0</v>
      </c>
      <c r="S372" s="16">
        <f t="shared" ref="S372" si="397">+K372*R372</f>
        <v>0</v>
      </c>
      <c r="T372" s="16">
        <f t="shared" si="394"/>
        <v>589.5</v>
      </c>
      <c r="U372" s="16">
        <f t="shared" ref="U372" si="398">+T372*0</f>
        <v>0</v>
      </c>
      <c r="V372" s="16">
        <f>+T372-U372</f>
        <v>589.5</v>
      </c>
      <c r="W372" s="16">
        <v>0</v>
      </c>
      <c r="X372" s="17">
        <f t="shared" si="389"/>
        <v>0</v>
      </c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>
        <v>0</v>
      </c>
      <c r="X373" s="17">
        <f t="shared" si="389"/>
        <v>0</v>
      </c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v>625</v>
      </c>
      <c r="R374" s="16">
        <v>0</v>
      </c>
      <c r="S374" s="16">
        <f t="shared" ref="S374:S375" si="399">+L374*R374</f>
        <v>0</v>
      </c>
      <c r="T374" s="16">
        <f t="shared" ref="T374:T375" si="400">+Q374-S374</f>
        <v>625</v>
      </c>
      <c r="U374" s="16">
        <f t="shared" ref="U374:U375" si="401">+T374*1</f>
        <v>625</v>
      </c>
      <c r="V374" s="16">
        <f t="shared" ref="V374:V375" si="402">+T374-U374</f>
        <v>0</v>
      </c>
      <c r="W374" s="16">
        <v>0</v>
      </c>
      <c r="X374" s="17">
        <f t="shared" si="389"/>
        <v>0</v>
      </c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v>1360</v>
      </c>
      <c r="R375" s="16">
        <v>0</v>
      </c>
      <c r="S375" s="16">
        <f t="shared" si="399"/>
        <v>0</v>
      </c>
      <c r="T375" s="16">
        <f t="shared" si="400"/>
        <v>1360</v>
      </c>
      <c r="U375" s="16">
        <f t="shared" si="401"/>
        <v>1360</v>
      </c>
      <c r="V375" s="16">
        <f t="shared" si="402"/>
        <v>0</v>
      </c>
      <c r="W375" s="16">
        <v>0</v>
      </c>
      <c r="X375" s="17">
        <f t="shared" si="389"/>
        <v>0</v>
      </c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>
        <v>0</v>
      </c>
      <c r="X376" s="17">
        <f t="shared" si="389"/>
        <v>0</v>
      </c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v>625</v>
      </c>
      <c r="R377" s="16">
        <v>0</v>
      </c>
      <c r="S377" s="16">
        <f t="shared" ref="S377:S378" si="403">+L377*R377</f>
        <v>0</v>
      </c>
      <c r="T377" s="16">
        <f t="shared" ref="T377:T378" si="404">+Q377-S377</f>
        <v>625</v>
      </c>
      <c r="U377" s="16">
        <f t="shared" ref="U377:U378" si="405">+T377*1</f>
        <v>625</v>
      </c>
      <c r="V377" s="16">
        <f t="shared" ref="V377:V378" si="406">+T377-U377</f>
        <v>0</v>
      </c>
      <c r="W377" s="16">
        <v>0</v>
      </c>
      <c r="X377" s="17">
        <f t="shared" si="389"/>
        <v>0</v>
      </c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v>625</v>
      </c>
      <c r="R378" s="16">
        <v>0</v>
      </c>
      <c r="S378" s="16">
        <f t="shared" si="403"/>
        <v>0</v>
      </c>
      <c r="T378" s="16">
        <f t="shared" si="404"/>
        <v>625</v>
      </c>
      <c r="U378" s="16">
        <f t="shared" si="405"/>
        <v>625</v>
      </c>
      <c r="V378" s="16">
        <f t="shared" si="406"/>
        <v>0</v>
      </c>
      <c r="W378" s="16">
        <v>0</v>
      </c>
      <c r="X378" s="17">
        <f t="shared" si="389"/>
        <v>0</v>
      </c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>
        <v>0</v>
      </c>
      <c r="X379" s="17">
        <f t="shared" si="389"/>
        <v>0</v>
      </c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>
        <v>0</v>
      </c>
      <c r="X380" s="17">
        <f t="shared" si="389"/>
        <v>0</v>
      </c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>
        <v>0</v>
      </c>
      <c r="X381" s="17">
        <f t="shared" si="389"/>
        <v>0</v>
      </c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v>1700</v>
      </c>
      <c r="R382" s="16">
        <v>0</v>
      </c>
      <c r="S382" s="16">
        <f t="shared" ref="S382" si="407">+L382*R382</f>
        <v>0</v>
      </c>
      <c r="T382" s="16">
        <f t="shared" ref="T382" si="408">+Q382-S382</f>
        <v>1700</v>
      </c>
      <c r="U382" s="16">
        <f t="shared" ref="U382" si="409">+T382*1</f>
        <v>1700</v>
      </c>
      <c r="V382" s="16">
        <f t="shared" ref="V382" si="410">+T382-U382</f>
        <v>0</v>
      </c>
      <c r="W382" s="16">
        <v>0</v>
      </c>
      <c r="X382" s="17">
        <f t="shared" si="389"/>
        <v>0</v>
      </c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>
        <f t="shared" si="389"/>
        <v>0</v>
      </c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v>625</v>
      </c>
      <c r="R384" s="16">
        <v>0</v>
      </c>
      <c r="S384" s="16">
        <f t="shared" ref="S384" si="411">+L384*R384</f>
        <v>0</v>
      </c>
      <c r="T384" s="16">
        <f t="shared" ref="T384" si="412">+Q384-S384</f>
        <v>625</v>
      </c>
      <c r="U384" s="16">
        <f t="shared" ref="U384" si="413">+T384*1</f>
        <v>625</v>
      </c>
      <c r="V384" s="16">
        <f t="shared" ref="V384" si="414">+T384-U384</f>
        <v>0</v>
      </c>
      <c r="W384" s="16">
        <v>0</v>
      </c>
      <c r="X384" s="17">
        <f t="shared" si="389"/>
        <v>0</v>
      </c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>
        <f t="shared" si="389"/>
        <v>0</v>
      </c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v>1700</v>
      </c>
      <c r="R386" s="16">
        <v>0</v>
      </c>
      <c r="S386" s="16">
        <f t="shared" ref="S386" si="415">+L386*R386</f>
        <v>0</v>
      </c>
      <c r="T386" s="16">
        <f t="shared" ref="T386:T387" si="416">+Q386-S386</f>
        <v>1700</v>
      </c>
      <c r="U386" s="16">
        <f t="shared" ref="U386" si="417">+T386*1</f>
        <v>1700</v>
      </c>
      <c r="V386" s="16">
        <f t="shared" ref="V386" si="418">+T386-U386</f>
        <v>0</v>
      </c>
      <c r="W386" s="16">
        <v>0</v>
      </c>
      <c r="X386" s="17">
        <f t="shared" si="389"/>
        <v>0</v>
      </c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v>572.1</v>
      </c>
      <c r="R387" s="16">
        <v>0</v>
      </c>
      <c r="S387" s="16">
        <f t="shared" ref="S387" si="419">+K387*R387</f>
        <v>0</v>
      </c>
      <c r="T387" s="16">
        <f t="shared" si="416"/>
        <v>572.1</v>
      </c>
      <c r="U387" s="16">
        <f t="shared" ref="U387" si="420">+T387*0</f>
        <v>0</v>
      </c>
      <c r="V387" s="16">
        <f>+T387-U387</f>
        <v>572.1</v>
      </c>
      <c r="W387" s="16">
        <v>0</v>
      </c>
      <c r="X387" s="17">
        <f t="shared" si="389"/>
        <v>0</v>
      </c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6">
        <v>0</v>
      </c>
      <c r="X388" s="17">
        <f t="shared" si="389"/>
        <v>0</v>
      </c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v>483.64</v>
      </c>
      <c r="R389" s="16">
        <v>0</v>
      </c>
      <c r="S389" s="16">
        <f t="shared" ref="S389" si="421">+K389*R389</f>
        <v>0</v>
      </c>
      <c r="T389" s="16">
        <f>+Q389-S389</f>
        <v>483.64</v>
      </c>
      <c r="U389" s="16">
        <f>+T389*0</f>
        <v>0</v>
      </c>
      <c r="V389" s="16">
        <f t="shared" ref="V389" si="422">T389-U389</f>
        <v>483.64</v>
      </c>
      <c r="W389" s="16">
        <v>0</v>
      </c>
      <c r="X389" s="17">
        <f t="shared" si="389"/>
        <v>0</v>
      </c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v>625</v>
      </c>
      <c r="R390" s="16">
        <v>0</v>
      </c>
      <c r="S390" s="16">
        <f t="shared" ref="S390:S391" si="423">+L390*R390</f>
        <v>0</v>
      </c>
      <c r="T390" s="16">
        <f t="shared" ref="T390:T392" si="424">+Q390-S390</f>
        <v>625</v>
      </c>
      <c r="U390" s="16">
        <f t="shared" ref="U390:U391" si="425">+T390*1</f>
        <v>625</v>
      </c>
      <c r="V390" s="16">
        <f t="shared" ref="V390:V391" si="426">+T390-U390</f>
        <v>0</v>
      </c>
      <c r="W390" s="16">
        <v>0</v>
      </c>
      <c r="X390" s="17">
        <f t="shared" si="389"/>
        <v>0</v>
      </c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v>1700</v>
      </c>
      <c r="R391" s="16">
        <v>0</v>
      </c>
      <c r="S391" s="16">
        <f t="shared" si="423"/>
        <v>0</v>
      </c>
      <c r="T391" s="16">
        <f t="shared" si="424"/>
        <v>1700</v>
      </c>
      <c r="U391" s="16">
        <f t="shared" si="425"/>
        <v>1700</v>
      </c>
      <c r="V391" s="16">
        <f t="shared" si="426"/>
        <v>0</v>
      </c>
      <c r="W391" s="16">
        <v>0</v>
      </c>
      <c r="X391" s="17">
        <f t="shared" si="389"/>
        <v>0</v>
      </c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v>574.20000000000005</v>
      </c>
      <c r="R392" s="16">
        <v>0</v>
      </c>
      <c r="S392" s="16">
        <f t="shared" ref="S392" si="427">+K392*R392</f>
        <v>0</v>
      </c>
      <c r="T392" s="16">
        <f t="shared" si="424"/>
        <v>574.20000000000005</v>
      </c>
      <c r="U392" s="16">
        <f t="shared" ref="U392" si="428">+T392*0</f>
        <v>0</v>
      </c>
      <c r="V392" s="16">
        <f>+T392-U392</f>
        <v>574.20000000000005</v>
      </c>
      <c r="W392" s="16">
        <v>0</v>
      </c>
      <c r="X392" s="17">
        <f t="shared" si="389"/>
        <v>0</v>
      </c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v>625</v>
      </c>
      <c r="R393" s="16">
        <v>0</v>
      </c>
      <c r="S393" s="16">
        <f>L393*R393</f>
        <v>0</v>
      </c>
      <c r="T393" s="16">
        <f t="shared" ref="T393" si="429">Q393-S393</f>
        <v>625</v>
      </c>
      <c r="U393" s="16">
        <f t="shared" ref="U393" si="430">T393*1</f>
        <v>625</v>
      </c>
      <c r="V393" s="16">
        <f t="shared" ref="V393" si="431">T393-U393</f>
        <v>0</v>
      </c>
      <c r="W393" s="16">
        <v>0</v>
      </c>
      <c r="X393" s="17">
        <f t="shared" si="389"/>
        <v>0</v>
      </c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>
        <f t="shared" si="389"/>
        <v>0</v>
      </c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v>625</v>
      </c>
      <c r="R395" s="16">
        <v>0</v>
      </c>
      <c r="S395" s="16">
        <f>L395*R395</f>
        <v>0</v>
      </c>
      <c r="T395" s="16">
        <f t="shared" ref="T395" si="432">Q395-S395</f>
        <v>625</v>
      </c>
      <c r="U395" s="16">
        <f t="shared" ref="U395" si="433">T395*1</f>
        <v>625</v>
      </c>
      <c r="V395" s="16">
        <f t="shared" ref="V395" si="434">T395-U395</f>
        <v>0</v>
      </c>
      <c r="W395" s="16">
        <v>0</v>
      </c>
      <c r="X395" s="17">
        <f t="shared" si="389"/>
        <v>0</v>
      </c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v>1500</v>
      </c>
      <c r="R396" s="16">
        <v>0</v>
      </c>
      <c r="S396" s="16">
        <f t="shared" ref="S396" si="435">+L396*R396</f>
        <v>0</v>
      </c>
      <c r="T396" s="16">
        <f t="shared" ref="T396" si="436">+Q396-S396</f>
        <v>1500</v>
      </c>
      <c r="U396" s="16">
        <f t="shared" ref="U396" si="437">+T396*1</f>
        <v>1500</v>
      </c>
      <c r="V396" s="16">
        <f t="shared" ref="V396" si="438">+T396-U396</f>
        <v>0</v>
      </c>
      <c r="W396" s="16">
        <v>0</v>
      </c>
      <c r="X396" s="17">
        <f t="shared" si="389"/>
        <v>0</v>
      </c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>
        <f t="shared" si="389"/>
        <v>0</v>
      </c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>
        <v>0</v>
      </c>
      <c r="X398" s="17">
        <f t="shared" si="389"/>
        <v>0</v>
      </c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v>1700</v>
      </c>
      <c r="R399" s="16">
        <v>0</v>
      </c>
      <c r="S399" s="16">
        <f t="shared" ref="S399" si="439">+L399*R399</f>
        <v>0</v>
      </c>
      <c r="T399" s="16">
        <f t="shared" ref="T399" si="440">+Q399-S399</f>
        <v>1700</v>
      </c>
      <c r="U399" s="16">
        <f t="shared" ref="U399" si="441">+T399*1</f>
        <v>1700</v>
      </c>
      <c r="V399" s="16">
        <f t="shared" ref="V399" si="442">+T399-U399</f>
        <v>0</v>
      </c>
      <c r="W399" s="16">
        <v>0</v>
      </c>
      <c r="X399" s="17">
        <f t="shared" si="389"/>
        <v>0</v>
      </c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>
        <f t="shared" si="389"/>
        <v>0</v>
      </c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v>1705.92</v>
      </c>
      <c r="R401" s="16">
        <v>0</v>
      </c>
      <c r="S401" s="16">
        <f t="shared" ref="S401" si="443">K401*R401</f>
        <v>0</v>
      </c>
      <c r="T401" s="16">
        <f t="shared" ref="T401" si="444">Q401-S401</f>
        <v>1705.92</v>
      </c>
      <c r="U401" s="16">
        <f t="shared" ref="U401" si="445">T401*1</f>
        <v>1705.92</v>
      </c>
      <c r="V401" s="16">
        <f t="shared" ref="V401" si="446">T401-U401</f>
        <v>0</v>
      </c>
      <c r="W401" s="16">
        <v>0</v>
      </c>
      <c r="X401" s="17">
        <f t="shared" si="389"/>
        <v>0</v>
      </c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v>582</v>
      </c>
      <c r="R402" s="16">
        <v>0</v>
      </c>
      <c r="S402" s="16">
        <f t="shared" ref="S402" si="447">+K402*R402</f>
        <v>0</v>
      </c>
      <c r="T402" s="16">
        <f t="shared" ref="T402" si="448">+Q402-S402</f>
        <v>582</v>
      </c>
      <c r="U402" s="16">
        <f t="shared" ref="U402" si="449">+T402*0</f>
        <v>0</v>
      </c>
      <c r="V402" s="16">
        <f>+T402-U402</f>
        <v>582</v>
      </c>
      <c r="W402" s="16">
        <v>0</v>
      </c>
      <c r="X402" s="17">
        <f t="shared" si="389"/>
        <v>0</v>
      </c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6">
        <v>0</v>
      </c>
      <c r="X403" s="17">
        <f t="shared" si="389"/>
        <v>0</v>
      </c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>
        <v>0</v>
      </c>
      <c r="X404" s="17">
        <f t="shared" si="389"/>
        <v>0</v>
      </c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>
        <v>0</v>
      </c>
      <c r="X405" s="17">
        <f t="shared" si="389"/>
        <v>0</v>
      </c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>
        <v>0</v>
      </c>
      <c r="X406" s="17">
        <f t="shared" si="389"/>
        <v>0</v>
      </c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v>1775</v>
      </c>
      <c r="R407" s="16">
        <v>0</v>
      </c>
      <c r="S407" s="16">
        <f t="shared" ref="S407:S408" si="450">+L407*R407</f>
        <v>0</v>
      </c>
      <c r="T407" s="16">
        <f t="shared" ref="T407:T408" si="451">+Q407-S407</f>
        <v>1775</v>
      </c>
      <c r="U407" s="16">
        <f>+T407*0</f>
        <v>0</v>
      </c>
      <c r="V407" s="16">
        <f t="shared" ref="V407:V408" si="452">+T407-U407</f>
        <v>1775</v>
      </c>
      <c r="W407" s="16">
        <v>0</v>
      </c>
      <c r="X407" s="17">
        <f t="shared" si="389"/>
        <v>0</v>
      </c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v>1775</v>
      </c>
      <c r="R408" s="16">
        <v>0</v>
      </c>
      <c r="S408" s="16">
        <f t="shared" si="450"/>
        <v>0</v>
      </c>
      <c r="T408" s="16">
        <f t="shared" si="451"/>
        <v>1775</v>
      </c>
      <c r="U408" s="16">
        <f>+T408*0</f>
        <v>0</v>
      </c>
      <c r="V408" s="16">
        <f t="shared" si="452"/>
        <v>1775</v>
      </c>
      <c r="W408" s="16">
        <v>0</v>
      </c>
      <c r="X408" s="17">
        <f t="shared" si="389"/>
        <v>0</v>
      </c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>
        <v>0</v>
      </c>
      <c r="X409" s="17">
        <f t="shared" si="389"/>
        <v>0</v>
      </c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v>1300</v>
      </c>
      <c r="R410" s="16">
        <v>0</v>
      </c>
      <c r="S410" s="16">
        <f t="shared" ref="S410" si="453">+L410*R410</f>
        <v>0</v>
      </c>
      <c r="T410" s="16">
        <f t="shared" ref="T410" si="454">+Q410-S410</f>
        <v>1300</v>
      </c>
      <c r="U410" s="16">
        <f>+T410*0</f>
        <v>0</v>
      </c>
      <c r="V410" s="16">
        <f t="shared" ref="V410" si="455">+T410-U410</f>
        <v>1300</v>
      </c>
      <c r="W410" s="16">
        <v>0</v>
      </c>
      <c r="X410" s="17">
        <f t="shared" si="389"/>
        <v>0</v>
      </c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>
        <v>0</v>
      </c>
      <c r="X411" s="17">
        <f t="shared" si="389"/>
        <v>0</v>
      </c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v>1729.92</v>
      </c>
      <c r="R412" s="16">
        <v>0</v>
      </c>
      <c r="S412" s="16">
        <f t="shared" ref="S412" si="456">K412*R412</f>
        <v>0</v>
      </c>
      <c r="T412" s="16">
        <f t="shared" ref="T412" si="457">Q412-S412</f>
        <v>1729.92</v>
      </c>
      <c r="U412" s="16">
        <f t="shared" ref="U412" si="458">T412*1</f>
        <v>1729.92</v>
      </c>
      <c r="V412" s="16">
        <f t="shared" ref="V412" si="459">T412-U412</f>
        <v>0</v>
      </c>
      <c r="W412" s="16">
        <v>0</v>
      </c>
      <c r="X412" s="17">
        <f t="shared" si="389"/>
        <v>0</v>
      </c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v>611.4</v>
      </c>
      <c r="R413" s="16">
        <v>0</v>
      </c>
      <c r="S413" s="16">
        <f t="shared" ref="S413" si="460">+K413*R413</f>
        <v>0</v>
      </c>
      <c r="T413" s="16">
        <f t="shared" ref="T413:T414" si="461">+Q413-S413</f>
        <v>611.4</v>
      </c>
      <c r="U413" s="16">
        <f t="shared" ref="U413" si="462">+T413*0</f>
        <v>0</v>
      </c>
      <c r="V413" s="16">
        <f>+T413-U413</f>
        <v>611.4</v>
      </c>
      <c r="W413" s="16">
        <v>0</v>
      </c>
      <c r="X413" s="17">
        <f t="shared" si="389"/>
        <v>0</v>
      </c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v>1500</v>
      </c>
      <c r="R414" s="16">
        <v>0</v>
      </c>
      <c r="S414" s="16">
        <f t="shared" ref="S414" si="463">+L414*R414</f>
        <v>0</v>
      </c>
      <c r="T414" s="16">
        <f t="shared" si="461"/>
        <v>1500</v>
      </c>
      <c r="U414" s="16">
        <f t="shared" ref="U414" si="464">+T414*1</f>
        <v>1500</v>
      </c>
      <c r="V414" s="16">
        <f t="shared" ref="V414" si="465">+T414-U414</f>
        <v>0</v>
      </c>
      <c r="W414" s="16">
        <v>0</v>
      </c>
      <c r="X414" s="17">
        <f t="shared" si="389"/>
        <v>0</v>
      </c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>
        <v>0</v>
      </c>
      <c r="X415" s="17">
        <f t="shared" si="389"/>
        <v>0</v>
      </c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v>1500</v>
      </c>
      <c r="R416" s="16">
        <v>0</v>
      </c>
      <c r="S416" s="16">
        <f t="shared" ref="S416" si="466">+L416*R416</f>
        <v>0</v>
      </c>
      <c r="T416" s="16">
        <f t="shared" ref="T416" si="467">+Q416-S416</f>
        <v>1500</v>
      </c>
      <c r="U416" s="16">
        <f t="shared" ref="U416" si="468">+T416*1</f>
        <v>1500</v>
      </c>
      <c r="V416" s="16">
        <f t="shared" ref="V416" si="469">+T416-U416</f>
        <v>0</v>
      </c>
      <c r="W416" s="16">
        <v>0</v>
      </c>
      <c r="X416" s="17">
        <f t="shared" si="389"/>
        <v>0</v>
      </c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>
        <v>0</v>
      </c>
      <c r="X417" s="17">
        <f t="shared" si="389"/>
        <v>0</v>
      </c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v>586.79999999999995</v>
      </c>
      <c r="R418" s="16">
        <v>0</v>
      </c>
      <c r="S418" s="16">
        <f t="shared" ref="S418" si="470">+K418*R418</f>
        <v>0</v>
      </c>
      <c r="T418" s="16">
        <f t="shared" ref="T418:T421" si="471">+Q418-S418</f>
        <v>586.79999999999995</v>
      </c>
      <c r="U418" s="16">
        <f t="shared" ref="U418" si="472">+T418*0</f>
        <v>0</v>
      </c>
      <c r="V418" s="16">
        <f>+T418-U418</f>
        <v>586.79999999999995</v>
      </c>
      <c r="W418" s="16">
        <v>0</v>
      </c>
      <c r="X418" s="17">
        <f t="shared" si="389"/>
        <v>0</v>
      </c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v>1700</v>
      </c>
      <c r="R419" s="16">
        <v>0</v>
      </c>
      <c r="S419" s="16">
        <f t="shared" ref="S419:S421" si="473">+L419*R419</f>
        <v>0</v>
      </c>
      <c r="T419" s="16">
        <f t="shared" si="471"/>
        <v>1700</v>
      </c>
      <c r="U419" s="16">
        <f t="shared" ref="U419:U421" si="474">+T419*1</f>
        <v>1700</v>
      </c>
      <c r="V419" s="16">
        <f t="shared" ref="V419:V421" si="475">+T419-U419</f>
        <v>0</v>
      </c>
      <c r="W419" s="16">
        <v>0</v>
      </c>
      <c r="X419" s="17">
        <f t="shared" si="389"/>
        <v>0</v>
      </c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v>1700</v>
      </c>
      <c r="R420" s="16">
        <v>0</v>
      </c>
      <c r="S420" s="16">
        <f t="shared" si="473"/>
        <v>0</v>
      </c>
      <c r="T420" s="16">
        <f t="shared" si="471"/>
        <v>1700</v>
      </c>
      <c r="U420" s="16">
        <f t="shared" si="474"/>
        <v>1700</v>
      </c>
      <c r="V420" s="16">
        <f t="shared" si="475"/>
        <v>0</v>
      </c>
      <c r="W420" s="16">
        <v>0</v>
      </c>
      <c r="X420" s="17">
        <f t="shared" si="389"/>
        <v>0</v>
      </c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v>1700</v>
      </c>
      <c r="R421" s="16">
        <v>0</v>
      </c>
      <c r="S421" s="16">
        <f t="shared" si="473"/>
        <v>0</v>
      </c>
      <c r="T421" s="16">
        <f t="shared" si="471"/>
        <v>1700</v>
      </c>
      <c r="U421" s="16">
        <f t="shared" si="474"/>
        <v>1700</v>
      </c>
      <c r="V421" s="16">
        <f t="shared" si="475"/>
        <v>0</v>
      </c>
      <c r="W421" s="16">
        <v>0</v>
      </c>
      <c r="X421" s="17">
        <f t="shared" si="389"/>
        <v>0</v>
      </c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>
        <v>0</v>
      </c>
      <c r="X422" s="17">
        <f t="shared" si="389"/>
        <v>0</v>
      </c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6">
        <v>0</v>
      </c>
      <c r="X423" s="17">
        <f t="shared" si="389"/>
        <v>0</v>
      </c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v>1637.7599999999998</v>
      </c>
      <c r="R424" s="16">
        <v>0</v>
      </c>
      <c r="S424" s="16">
        <f t="shared" ref="S424" si="476">K424*R424</f>
        <v>0</v>
      </c>
      <c r="T424" s="16">
        <f t="shared" ref="T424" si="477">Q424-S424</f>
        <v>1637.7599999999998</v>
      </c>
      <c r="U424" s="16">
        <f t="shared" ref="U424" si="478">T424*1</f>
        <v>1637.7599999999998</v>
      </c>
      <c r="V424" s="16">
        <f t="shared" ref="V424" si="479">T424-U424</f>
        <v>0</v>
      </c>
      <c r="W424" s="16">
        <v>0</v>
      </c>
      <c r="X424" s="17">
        <f t="shared" si="389"/>
        <v>0</v>
      </c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>
        <v>0</v>
      </c>
      <c r="X425" s="17">
        <f t="shared" si="389"/>
        <v>0</v>
      </c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>
        <v>0</v>
      </c>
      <c r="X426" s="17">
        <f t="shared" si="389"/>
        <v>0</v>
      </c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>
        <f t="shared" si="389"/>
        <v>0</v>
      </c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v>575.28000000000009</v>
      </c>
      <c r="R428" s="16">
        <v>0</v>
      </c>
      <c r="S428" s="16">
        <f t="shared" ref="S428" si="480">+K428*R428</f>
        <v>0</v>
      </c>
      <c r="T428" s="16">
        <f t="shared" ref="T428" si="481">+Q428-S428</f>
        <v>575.28000000000009</v>
      </c>
      <c r="U428" s="16">
        <f>+T428*0</f>
        <v>0</v>
      </c>
      <c r="V428" s="16">
        <f>+T428-U428</f>
        <v>575.28000000000009</v>
      </c>
      <c r="W428" s="16">
        <v>0</v>
      </c>
      <c r="X428" s="17">
        <f t="shared" si="389"/>
        <v>0</v>
      </c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v>3663.66</v>
      </c>
      <c r="R429" s="16">
        <v>40</v>
      </c>
      <c r="S429" s="16">
        <f>K429*R429</f>
        <v>1610.3999999999999</v>
      </c>
      <c r="T429" s="16">
        <f t="shared" ref="T429" si="482">Q429-S429</f>
        <v>2053.2600000000002</v>
      </c>
      <c r="U429" s="16">
        <f t="shared" ref="U429" si="483">T429*1</f>
        <v>2053.2600000000002</v>
      </c>
      <c r="V429" s="16">
        <f t="shared" ref="V429:V430" si="484">T429-U429</f>
        <v>0</v>
      </c>
      <c r="W429" s="16">
        <f>K429*36</f>
        <v>1449.36</v>
      </c>
      <c r="X429" s="17">
        <f t="shared" si="389"/>
        <v>0</v>
      </c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484"/>
        <v>1687.5</v>
      </c>
      <c r="W430" s="16">
        <v>0</v>
      </c>
      <c r="X430" s="17">
        <f t="shared" si="389"/>
        <v>161.03999999999996</v>
      </c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v>625</v>
      </c>
      <c r="R431" s="16">
        <v>0</v>
      </c>
      <c r="S431" s="16">
        <f t="shared" ref="S431:S432" si="485">+L431*R431</f>
        <v>0</v>
      </c>
      <c r="T431" s="16">
        <f t="shared" ref="T431:T432" si="486">+Q431-S431</f>
        <v>625</v>
      </c>
      <c r="U431" s="16">
        <f t="shared" ref="U431:U432" si="487">+T431*1</f>
        <v>625</v>
      </c>
      <c r="V431" s="16">
        <f t="shared" ref="V431:V432" si="488">+T431-U431</f>
        <v>0</v>
      </c>
      <c r="W431" s="16">
        <v>0</v>
      </c>
      <c r="X431" s="17">
        <f t="shared" ref="X431:X442" si="489">S430-W430</f>
        <v>0</v>
      </c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v>625</v>
      </c>
      <c r="R432" s="16">
        <v>0</v>
      </c>
      <c r="S432" s="16">
        <f t="shared" si="485"/>
        <v>0</v>
      </c>
      <c r="T432" s="16">
        <f t="shared" si="486"/>
        <v>625</v>
      </c>
      <c r="U432" s="16">
        <f t="shared" si="487"/>
        <v>625</v>
      </c>
      <c r="V432" s="16">
        <f t="shared" si="488"/>
        <v>0</v>
      </c>
      <c r="W432" s="16">
        <v>0</v>
      </c>
      <c r="X432" s="17">
        <f t="shared" si="489"/>
        <v>0</v>
      </c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>
        <v>0</v>
      </c>
      <c r="X433" s="17">
        <f t="shared" si="489"/>
        <v>0</v>
      </c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v>1360</v>
      </c>
      <c r="R434" s="16">
        <v>0</v>
      </c>
      <c r="S434" s="16">
        <f t="shared" ref="S434" si="490">+L434*R434</f>
        <v>0</v>
      </c>
      <c r="T434" s="16">
        <f t="shared" ref="T434" si="491">+Q434-S434</f>
        <v>1360</v>
      </c>
      <c r="U434" s="16">
        <f t="shared" ref="U434" si="492">+T434*1</f>
        <v>1360</v>
      </c>
      <c r="V434" s="16">
        <f t="shared" ref="V434" si="493">+T434-U434</f>
        <v>0</v>
      </c>
      <c r="W434" s="16">
        <v>0</v>
      </c>
      <c r="X434" s="17">
        <f t="shared" si="489"/>
        <v>0</v>
      </c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v>3747.38</v>
      </c>
      <c r="R435" s="16">
        <v>40</v>
      </c>
      <c r="S435" s="16">
        <f>K435*R435</f>
        <v>1647.2</v>
      </c>
      <c r="T435" s="16">
        <f t="shared" ref="T435:T436" si="494">Q435-S435</f>
        <v>2100.1800000000003</v>
      </c>
      <c r="U435" s="16">
        <f t="shared" ref="U435:U436" si="495">T435*1</f>
        <v>2100.1800000000003</v>
      </c>
      <c r="V435" s="16">
        <f t="shared" ref="V435:V436" si="496">T435-U435</f>
        <v>0</v>
      </c>
      <c r="W435" s="16">
        <f>K435*36</f>
        <v>1482.48</v>
      </c>
      <c r="X435" s="17">
        <f t="shared" si="489"/>
        <v>0</v>
      </c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v>1546.56</v>
      </c>
      <c r="R436" s="16">
        <v>0</v>
      </c>
      <c r="S436" s="16">
        <f t="shared" ref="S436" si="497">K436*R436</f>
        <v>0</v>
      </c>
      <c r="T436" s="16">
        <f t="shared" si="494"/>
        <v>1546.56</v>
      </c>
      <c r="U436" s="16">
        <f t="shared" si="495"/>
        <v>1546.56</v>
      </c>
      <c r="V436" s="16">
        <f t="shared" si="496"/>
        <v>0</v>
      </c>
      <c r="W436" s="16">
        <v>0</v>
      </c>
      <c r="X436" s="17">
        <f t="shared" si="489"/>
        <v>164.72000000000003</v>
      </c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v>625</v>
      </c>
      <c r="R437" s="16">
        <v>0</v>
      </c>
      <c r="S437" s="16">
        <f t="shared" ref="S437" si="498">+L437*R437</f>
        <v>0</v>
      </c>
      <c r="T437" s="16">
        <f t="shared" ref="T437" si="499">+Q437-S437</f>
        <v>625</v>
      </c>
      <c r="U437" s="16">
        <f t="shared" ref="U437" si="500">+T437*1</f>
        <v>625</v>
      </c>
      <c r="V437" s="16">
        <f t="shared" ref="V437" si="501">+T437-U437</f>
        <v>0</v>
      </c>
      <c r="W437" s="16">
        <v>0</v>
      </c>
      <c r="X437" s="17">
        <f t="shared" si="489"/>
        <v>0</v>
      </c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6">
        <v>0</v>
      </c>
      <c r="X438" s="17">
        <f t="shared" si="489"/>
        <v>0</v>
      </c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v>405</v>
      </c>
      <c r="R439" s="16">
        <v>0</v>
      </c>
      <c r="S439" s="16">
        <f t="shared" ref="S439" si="502">+K439*R439</f>
        <v>0</v>
      </c>
      <c r="T439" s="16">
        <f t="shared" ref="T439:T442" si="503">+Q439-S439</f>
        <v>405</v>
      </c>
      <c r="U439" s="16">
        <f>+T439*0</f>
        <v>0</v>
      </c>
      <c r="V439" s="16">
        <f>+T439-U439</f>
        <v>405</v>
      </c>
      <c r="W439" s="16">
        <v>0</v>
      </c>
      <c r="X439" s="17">
        <f t="shared" si="489"/>
        <v>0</v>
      </c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v>1700</v>
      </c>
      <c r="R440" s="16">
        <v>0</v>
      </c>
      <c r="S440" s="16">
        <f t="shared" ref="S440:S442" si="504">+L440*R440</f>
        <v>0</v>
      </c>
      <c r="T440" s="16">
        <f t="shared" si="503"/>
        <v>1700</v>
      </c>
      <c r="U440" s="16">
        <f t="shared" ref="U440:U442" si="505">+T440*1</f>
        <v>1700</v>
      </c>
      <c r="V440" s="16">
        <f t="shared" ref="V440:V442" si="506">+T440-U440</f>
        <v>0</v>
      </c>
      <c r="W440" s="16">
        <v>0</v>
      </c>
      <c r="X440" s="17">
        <f t="shared" si="489"/>
        <v>0</v>
      </c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v>1700</v>
      </c>
      <c r="R441" s="16">
        <v>0</v>
      </c>
      <c r="S441" s="16">
        <f t="shared" si="504"/>
        <v>0</v>
      </c>
      <c r="T441" s="16">
        <f t="shared" si="503"/>
        <v>1700</v>
      </c>
      <c r="U441" s="16">
        <f t="shared" si="505"/>
        <v>1700</v>
      </c>
      <c r="V441" s="16">
        <f t="shared" si="506"/>
        <v>0</v>
      </c>
      <c r="W441" s="16">
        <v>0</v>
      </c>
      <c r="X441" s="17">
        <f t="shared" si="489"/>
        <v>0</v>
      </c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v>1700</v>
      </c>
      <c r="R442" s="16">
        <v>0</v>
      </c>
      <c r="S442" s="16">
        <f t="shared" si="504"/>
        <v>0</v>
      </c>
      <c r="T442" s="16">
        <f t="shared" si="503"/>
        <v>1700</v>
      </c>
      <c r="U442" s="16">
        <f t="shared" si="505"/>
        <v>1700</v>
      </c>
      <c r="V442" s="16">
        <f t="shared" si="506"/>
        <v>0</v>
      </c>
      <c r="W442" s="16">
        <v>0</v>
      </c>
      <c r="X442" s="17">
        <f t="shared" si="489"/>
        <v>0</v>
      </c>
      <c r="Y442" s="13"/>
      <c r="Z442" s="13" t="s">
        <v>35</v>
      </c>
    </row>
    <row r="443" spans="1:26" x14ac:dyDescent="0.25">
      <c r="A443" s="11"/>
      <c r="B443" s="12"/>
      <c r="C443" s="12"/>
      <c r="D443" s="12"/>
      <c r="E443" s="12"/>
      <c r="F443" s="12"/>
      <c r="G443" s="13"/>
      <c r="H443" s="13"/>
      <c r="I443" s="13"/>
      <c r="J443" s="13"/>
      <c r="K443" s="14"/>
      <c r="L443" s="14"/>
      <c r="M443" s="14"/>
      <c r="N443" s="14"/>
      <c r="O443" s="14"/>
      <c r="P443" s="14"/>
      <c r="Q443" s="15"/>
      <c r="R443" s="16"/>
      <c r="S443" s="16"/>
      <c r="T443" s="16"/>
      <c r="U443" s="16"/>
      <c r="V443" s="16"/>
      <c r="W443" s="17"/>
      <c r="X443" s="17"/>
      <c r="Y443" s="13"/>
      <c r="Z443" s="13"/>
    </row>
    <row r="444" spans="1:26" x14ac:dyDescent="0.25">
      <c r="A444" s="11"/>
      <c r="B444" s="12"/>
      <c r="C444" s="12"/>
      <c r="D444" s="12"/>
      <c r="E444" s="12"/>
      <c r="F444" s="12"/>
      <c r="G444" s="13"/>
      <c r="H444" s="13"/>
      <c r="I444" s="13"/>
      <c r="J444" s="13"/>
      <c r="K444" s="14"/>
      <c r="L444" s="14"/>
      <c r="M444" s="14"/>
      <c r="N444" s="14"/>
      <c r="O444" s="14"/>
      <c r="P444" s="14"/>
      <c r="Q444" s="15"/>
      <c r="R444" s="16"/>
      <c r="S444" s="16"/>
      <c r="T444" s="16"/>
      <c r="U444" s="16"/>
      <c r="V444" s="16"/>
      <c r="W444" s="17"/>
      <c r="X444" s="17"/>
      <c r="Y444" s="13"/>
      <c r="Z444" s="13"/>
    </row>
    <row r="445" spans="1:26" x14ac:dyDescent="0.25">
      <c r="A445" s="11"/>
      <c r="B445" s="12"/>
      <c r="C445" s="12"/>
      <c r="D445" s="12"/>
      <c r="E445" s="12"/>
      <c r="F445" s="12"/>
      <c r="G445" s="13"/>
      <c r="H445" s="13"/>
      <c r="I445" s="13"/>
      <c r="J445" s="13"/>
      <c r="K445" s="14"/>
      <c r="L445" s="14"/>
      <c r="M445" s="14"/>
      <c r="N445" s="14"/>
      <c r="O445" s="14"/>
      <c r="P445" s="14"/>
      <c r="Q445" s="15"/>
      <c r="R445" s="16"/>
      <c r="S445" s="16"/>
      <c r="T445" s="16"/>
      <c r="U445" s="16"/>
      <c r="V445" s="16"/>
      <c r="W445" s="17"/>
      <c r="X445" s="17"/>
      <c r="Y445" s="13"/>
      <c r="Z445" s="13"/>
    </row>
    <row r="446" spans="1:26" x14ac:dyDescent="0.25">
      <c r="A446" s="11"/>
      <c r="B446" s="12"/>
      <c r="C446" s="12"/>
      <c r="D446" s="12"/>
      <c r="E446" s="12"/>
      <c r="F446" s="12"/>
      <c r="G446" s="13"/>
      <c r="H446" s="13"/>
      <c r="I446" s="13"/>
      <c r="J446" s="13"/>
      <c r="K446" s="14"/>
      <c r="L446" s="14"/>
      <c r="M446" s="14"/>
      <c r="N446" s="14"/>
      <c r="O446" s="14"/>
      <c r="P446" s="14"/>
      <c r="Q446" s="16"/>
      <c r="R446" s="16"/>
      <c r="S446" s="16"/>
      <c r="T446" s="16"/>
      <c r="U446" s="16"/>
      <c r="V446" s="16"/>
      <c r="W446" s="16"/>
      <c r="X446" s="17"/>
      <c r="Y446" s="13"/>
      <c r="Z446" s="13"/>
    </row>
    <row r="447" spans="1:26" x14ac:dyDescent="0.25">
      <c r="A447" s="11"/>
      <c r="B447" s="12"/>
      <c r="C447" s="12"/>
      <c r="D447" s="12"/>
      <c r="E447" s="12"/>
      <c r="F447" s="12"/>
      <c r="G447" s="13"/>
      <c r="H447" s="13"/>
      <c r="I447" s="13"/>
      <c r="J447" s="13"/>
      <c r="K447" s="14"/>
      <c r="L447" s="14"/>
      <c r="M447" s="14"/>
      <c r="N447" s="14"/>
      <c r="O447" s="14"/>
      <c r="P447" s="14"/>
      <c r="Q447" s="16"/>
      <c r="R447" s="16"/>
      <c r="S447" s="16"/>
      <c r="T447" s="16"/>
      <c r="U447" s="16"/>
      <c r="V447" s="16"/>
      <c r="W447" s="16"/>
      <c r="X447" s="17"/>
      <c r="Y447" s="13"/>
      <c r="Z447" s="13"/>
    </row>
    <row r="448" spans="1:26" x14ac:dyDescent="0.25">
      <c r="A448" s="11"/>
      <c r="B448" s="12"/>
      <c r="C448" s="12"/>
      <c r="D448" s="12"/>
      <c r="E448" s="12"/>
      <c r="F448" s="12"/>
      <c r="G448" s="13"/>
      <c r="H448" s="13"/>
      <c r="I448" s="13"/>
      <c r="J448" s="13"/>
      <c r="K448" s="14"/>
      <c r="L448" s="14"/>
      <c r="M448" s="14"/>
      <c r="N448" s="14"/>
      <c r="O448" s="14"/>
      <c r="P448" s="14"/>
      <c r="Q448" s="16"/>
      <c r="R448" s="16"/>
      <c r="S448" s="16"/>
      <c r="T448" s="16"/>
      <c r="U448" s="16"/>
      <c r="V448" s="16"/>
      <c r="W448" s="16"/>
      <c r="X448" s="17"/>
      <c r="Y448" s="13"/>
      <c r="Z448" s="13"/>
    </row>
    <row r="449" spans="1:26" x14ac:dyDescent="0.25">
      <c r="A449" s="11"/>
      <c r="B449" s="12"/>
      <c r="C449" s="12"/>
      <c r="D449" s="12"/>
      <c r="E449" s="12"/>
      <c r="F449" s="12"/>
      <c r="G449" s="13"/>
      <c r="H449" s="13"/>
      <c r="I449" s="13"/>
      <c r="J449" s="13"/>
      <c r="K449" s="14"/>
      <c r="L449" s="14"/>
      <c r="M449" s="14"/>
      <c r="N449" s="14"/>
      <c r="O449" s="14"/>
      <c r="P449" s="14"/>
      <c r="Q449" s="16"/>
      <c r="R449" s="16"/>
      <c r="S449" s="16"/>
      <c r="T449" s="16"/>
      <c r="U449" s="16"/>
      <c r="V449" s="16"/>
      <c r="W449" s="16"/>
      <c r="X449" s="17"/>
      <c r="Y449" s="13"/>
      <c r="Z449" s="13"/>
    </row>
    <row r="450" spans="1:26" x14ac:dyDescent="0.25">
      <c r="A450" s="11"/>
      <c r="B450" s="12"/>
      <c r="C450" s="12"/>
      <c r="D450" s="12"/>
      <c r="E450" s="12"/>
      <c r="F450" s="12"/>
      <c r="G450" s="13"/>
      <c r="H450" s="13"/>
      <c r="I450" s="13"/>
      <c r="J450" s="13"/>
      <c r="K450" s="14"/>
      <c r="L450" s="14"/>
      <c r="M450" s="14"/>
      <c r="N450" s="14"/>
      <c r="O450" s="14"/>
      <c r="P450" s="14"/>
      <c r="Q450" s="15"/>
      <c r="R450" s="16"/>
      <c r="S450" s="16"/>
      <c r="T450" s="16"/>
      <c r="U450" s="16"/>
      <c r="V450" s="16"/>
      <c r="W450" s="16"/>
      <c r="X450" s="17"/>
      <c r="Y450" s="13"/>
      <c r="Z450" s="13"/>
    </row>
    <row r="451" spans="1:26" x14ac:dyDescent="0.25">
      <c r="A451" s="11"/>
      <c r="B451" s="12"/>
      <c r="C451" s="12"/>
      <c r="D451" s="12"/>
      <c r="E451" s="12"/>
      <c r="F451" s="12"/>
      <c r="G451" s="13"/>
      <c r="H451" s="13"/>
      <c r="I451" s="13"/>
      <c r="J451" s="13"/>
      <c r="K451" s="14"/>
      <c r="L451" s="14"/>
      <c r="M451" s="14"/>
      <c r="N451" s="14"/>
      <c r="O451" s="14"/>
      <c r="P451" s="14"/>
      <c r="Q451" s="16"/>
      <c r="R451" s="16"/>
      <c r="S451" s="16"/>
      <c r="T451" s="16"/>
      <c r="U451" s="16"/>
      <c r="V451" s="16"/>
      <c r="W451" s="16"/>
      <c r="X451" s="17"/>
      <c r="Y451" s="13"/>
      <c r="Z451" s="13"/>
    </row>
    <row r="452" spans="1:26" x14ac:dyDescent="0.25">
      <c r="A452" s="11"/>
      <c r="B452" s="12"/>
      <c r="C452" s="12"/>
      <c r="D452" s="12"/>
      <c r="E452" s="12"/>
      <c r="F452" s="12"/>
      <c r="G452" s="13"/>
      <c r="H452" s="13"/>
      <c r="I452" s="13"/>
      <c r="J452" s="13"/>
      <c r="K452" s="14"/>
      <c r="L452" s="14"/>
      <c r="M452" s="14"/>
      <c r="N452" s="14"/>
      <c r="O452" s="14"/>
      <c r="P452" s="14"/>
      <c r="Q452" s="16"/>
      <c r="R452" s="16"/>
      <c r="S452" s="16"/>
      <c r="T452" s="16"/>
      <c r="U452" s="16"/>
      <c r="V452" s="16"/>
      <c r="W452" s="16"/>
      <c r="X452" s="17"/>
      <c r="Y452" s="13"/>
      <c r="Z452" s="13"/>
    </row>
    <row r="453" spans="1:26" x14ac:dyDescent="0.25">
      <c r="A453" s="11"/>
      <c r="B453" s="12"/>
      <c r="C453" s="12"/>
      <c r="D453" s="12"/>
      <c r="E453" s="12"/>
      <c r="F453" s="12"/>
      <c r="G453" s="13"/>
      <c r="H453" s="13"/>
      <c r="I453" s="13"/>
      <c r="J453" s="13"/>
      <c r="K453" s="14"/>
      <c r="L453" s="14"/>
      <c r="M453" s="14"/>
      <c r="N453" s="14"/>
      <c r="O453" s="14"/>
      <c r="P453" s="14"/>
      <c r="Q453" s="16"/>
      <c r="R453" s="16"/>
      <c r="S453" s="16"/>
      <c r="T453" s="16"/>
      <c r="U453" s="16"/>
      <c r="V453" s="16"/>
      <c r="W453" s="16"/>
      <c r="X453" s="17"/>
      <c r="Y453" s="13"/>
      <c r="Z453" s="13"/>
    </row>
    <row r="454" spans="1:26" x14ac:dyDescent="0.25">
      <c r="A454" s="11"/>
      <c r="B454" s="12"/>
      <c r="C454" s="12"/>
      <c r="D454" s="12"/>
      <c r="E454" s="12"/>
      <c r="F454" s="12"/>
      <c r="G454" s="13"/>
      <c r="H454" s="13"/>
      <c r="I454" s="13"/>
      <c r="J454" s="13"/>
      <c r="K454" s="14"/>
      <c r="L454" s="14"/>
      <c r="M454" s="14"/>
      <c r="N454" s="14"/>
      <c r="O454" s="14"/>
      <c r="P454" s="14"/>
      <c r="Q454" s="16"/>
      <c r="R454" s="16"/>
      <c r="S454" s="16"/>
      <c r="T454" s="16"/>
      <c r="U454" s="16"/>
      <c r="V454" s="16"/>
      <c r="W454" s="17"/>
      <c r="X454" s="17"/>
      <c r="Y454" s="13"/>
      <c r="Z454" s="13"/>
    </row>
    <row r="455" spans="1:26" x14ac:dyDescent="0.25">
      <c r="A455" s="11"/>
      <c r="B455" s="12"/>
      <c r="C455" s="12"/>
      <c r="D455" s="12"/>
      <c r="E455" s="12"/>
      <c r="F455" s="12"/>
      <c r="G455" s="13"/>
      <c r="H455" s="13"/>
      <c r="I455" s="13"/>
      <c r="J455" s="13"/>
      <c r="K455" s="14"/>
      <c r="L455" s="14"/>
      <c r="M455" s="14"/>
      <c r="N455" s="14"/>
      <c r="O455" s="14"/>
      <c r="P455" s="14"/>
      <c r="Q455" s="16"/>
      <c r="R455" s="16"/>
      <c r="S455" s="16"/>
      <c r="T455" s="16"/>
      <c r="U455" s="16"/>
      <c r="V455" s="16"/>
      <c r="W455" s="17"/>
      <c r="X455" s="17"/>
      <c r="Y455" s="13"/>
      <c r="Z455" s="13"/>
    </row>
    <row r="456" spans="1:26" x14ac:dyDescent="0.25">
      <c r="A456" s="11"/>
      <c r="B456" s="12"/>
      <c r="C456" s="12"/>
      <c r="D456" s="12"/>
      <c r="E456" s="12"/>
      <c r="F456" s="12"/>
      <c r="G456" s="13"/>
      <c r="H456" s="13"/>
      <c r="I456" s="13"/>
      <c r="J456" s="13"/>
      <c r="K456" s="14"/>
      <c r="L456" s="14"/>
      <c r="M456" s="14"/>
      <c r="N456" s="14"/>
      <c r="O456" s="14"/>
      <c r="P456" s="14"/>
      <c r="Q456" s="16"/>
      <c r="R456" s="16"/>
      <c r="S456" s="16"/>
      <c r="T456" s="16"/>
      <c r="U456" s="16"/>
      <c r="V456" s="16"/>
      <c r="W456" s="17"/>
      <c r="X456" s="17"/>
      <c r="Y456" s="13"/>
      <c r="Z456" s="13"/>
    </row>
    <row r="457" spans="1:26" x14ac:dyDescent="0.25">
      <c r="A457" s="11"/>
      <c r="B457" s="12"/>
      <c r="C457" s="12"/>
      <c r="D457" s="12"/>
      <c r="E457" s="12"/>
      <c r="F457" s="12"/>
      <c r="G457" s="13"/>
      <c r="H457" s="13"/>
      <c r="I457" s="13"/>
      <c r="J457" s="13"/>
      <c r="K457" s="14"/>
      <c r="L457" s="14"/>
      <c r="M457" s="14"/>
      <c r="N457" s="14"/>
      <c r="O457" s="14"/>
      <c r="P457" s="14"/>
      <c r="Q457" s="16"/>
      <c r="R457" s="16"/>
      <c r="S457" s="16"/>
      <c r="T457" s="16"/>
      <c r="U457" s="16"/>
      <c r="V457" s="16"/>
      <c r="W457" s="17"/>
      <c r="X457" s="17"/>
      <c r="Y457" s="13"/>
      <c r="Z457" s="13"/>
    </row>
    <row r="458" spans="1:26" x14ac:dyDescent="0.25">
      <c r="A458" s="11"/>
      <c r="B458" s="12"/>
      <c r="C458" s="12"/>
      <c r="D458" s="12"/>
      <c r="E458" s="12"/>
      <c r="F458" s="12"/>
      <c r="G458" s="13"/>
      <c r="H458" s="13"/>
      <c r="I458" s="13"/>
      <c r="J458" s="13"/>
      <c r="K458" s="14"/>
      <c r="L458" s="14"/>
      <c r="M458" s="14"/>
      <c r="N458" s="14"/>
      <c r="O458" s="14"/>
      <c r="P458" s="14"/>
      <c r="Q458" s="15"/>
      <c r="R458" s="16"/>
      <c r="S458" s="16"/>
      <c r="T458" s="16"/>
      <c r="U458" s="16"/>
      <c r="V458" s="16"/>
      <c r="W458" s="17"/>
      <c r="X458" s="17"/>
      <c r="Y458" s="13"/>
      <c r="Z458" s="13"/>
    </row>
    <row r="459" spans="1:26" x14ac:dyDescent="0.25">
      <c r="A459" s="11"/>
      <c r="B459" s="12"/>
      <c r="C459" s="12"/>
      <c r="D459" s="12"/>
      <c r="E459" s="12"/>
      <c r="F459" s="12"/>
      <c r="G459" s="13"/>
      <c r="H459" s="13"/>
      <c r="I459" s="13"/>
      <c r="J459" s="13"/>
      <c r="K459" s="14"/>
      <c r="L459" s="14"/>
      <c r="M459" s="14"/>
      <c r="N459" s="14"/>
      <c r="O459" s="14"/>
      <c r="P459" s="14"/>
      <c r="Q459" s="15"/>
      <c r="R459" s="16"/>
      <c r="S459" s="16"/>
      <c r="T459" s="16"/>
      <c r="U459" s="16"/>
      <c r="V459" s="16"/>
      <c r="W459" s="17"/>
      <c r="X459" s="17"/>
      <c r="Y459" s="13"/>
      <c r="Z459" s="13"/>
    </row>
    <row r="460" spans="1:26" x14ac:dyDescent="0.25">
      <c r="A460" s="11"/>
      <c r="B460" s="12"/>
      <c r="C460" s="12"/>
      <c r="D460" s="12"/>
      <c r="E460" s="12"/>
      <c r="F460" s="12"/>
      <c r="G460" s="13"/>
      <c r="H460" s="13"/>
      <c r="I460" s="13"/>
      <c r="J460" s="13"/>
      <c r="K460" s="14"/>
      <c r="L460" s="14"/>
      <c r="M460" s="14"/>
      <c r="N460" s="14"/>
      <c r="O460" s="14"/>
      <c r="P460" s="14"/>
      <c r="Q460" s="16"/>
      <c r="R460" s="16"/>
      <c r="S460" s="16"/>
      <c r="T460" s="16"/>
      <c r="U460" s="16"/>
      <c r="V460" s="16"/>
      <c r="W460" s="16"/>
      <c r="X460" s="17"/>
      <c r="Y460" s="13"/>
      <c r="Z460" s="13"/>
    </row>
    <row r="461" spans="1:26" x14ac:dyDescent="0.25">
      <c r="A461" s="11"/>
      <c r="B461" s="12"/>
      <c r="C461" s="12"/>
      <c r="D461" s="12"/>
      <c r="E461" s="12"/>
      <c r="F461" s="12"/>
      <c r="G461" s="13"/>
      <c r="H461" s="13"/>
      <c r="I461" s="13"/>
      <c r="J461" s="13"/>
      <c r="K461" s="14"/>
      <c r="L461" s="14"/>
      <c r="M461" s="14"/>
      <c r="N461" s="14"/>
      <c r="O461" s="14"/>
      <c r="P461" s="14"/>
      <c r="Q461" s="15"/>
      <c r="R461" s="16"/>
      <c r="S461" s="16"/>
      <c r="T461" s="16"/>
      <c r="U461" s="16"/>
      <c r="V461" s="16"/>
      <c r="W461" s="17"/>
      <c r="X461" s="17"/>
      <c r="Y461" s="13"/>
      <c r="Z461" s="13"/>
    </row>
    <row r="462" spans="1:26" x14ac:dyDescent="0.25">
      <c r="A462" s="11"/>
      <c r="B462" s="12"/>
      <c r="C462" s="12"/>
      <c r="D462" s="12"/>
      <c r="E462" s="12"/>
      <c r="F462" s="12"/>
      <c r="G462" s="13"/>
      <c r="H462" s="13"/>
      <c r="I462" s="13"/>
      <c r="J462" s="13"/>
      <c r="K462" s="14"/>
      <c r="L462" s="14"/>
      <c r="M462" s="14"/>
      <c r="N462" s="14"/>
      <c r="O462" s="14"/>
      <c r="P462" s="14"/>
      <c r="Q462" s="15"/>
      <c r="R462" s="16"/>
      <c r="S462" s="16"/>
      <c r="T462" s="16"/>
      <c r="U462" s="16"/>
      <c r="V462" s="16"/>
      <c r="W462" s="16"/>
      <c r="X462" s="17"/>
      <c r="Y462" s="13"/>
      <c r="Z462" s="13"/>
    </row>
    <row r="463" spans="1:26" x14ac:dyDescent="0.25">
      <c r="A463" s="11"/>
      <c r="B463" s="12"/>
      <c r="C463" s="12"/>
      <c r="D463" s="12"/>
      <c r="E463" s="12"/>
      <c r="F463" s="12"/>
      <c r="G463" s="13"/>
      <c r="H463" s="13"/>
      <c r="I463" s="13"/>
      <c r="J463" s="13"/>
      <c r="K463" s="14"/>
      <c r="L463" s="14"/>
      <c r="M463" s="14"/>
      <c r="N463" s="14"/>
      <c r="O463" s="14"/>
      <c r="P463" s="14"/>
      <c r="Q463" s="15"/>
      <c r="R463" s="16"/>
      <c r="S463" s="16"/>
      <c r="T463" s="16"/>
      <c r="U463" s="16"/>
      <c r="V463" s="16"/>
      <c r="W463" s="16"/>
      <c r="X463" s="17"/>
      <c r="Y463" s="13"/>
      <c r="Z463" s="13"/>
    </row>
    <row r="464" spans="1:26" x14ac:dyDescent="0.25">
      <c r="A464" s="11"/>
      <c r="B464" s="12"/>
      <c r="C464" s="12"/>
      <c r="D464" s="12"/>
      <c r="E464" s="12"/>
      <c r="F464" s="12"/>
      <c r="G464" s="13"/>
      <c r="H464" s="13"/>
      <c r="I464" s="13"/>
      <c r="J464" s="13"/>
      <c r="K464" s="14"/>
      <c r="L464" s="14"/>
      <c r="M464" s="14"/>
      <c r="N464" s="14"/>
      <c r="O464" s="14"/>
      <c r="P464" s="14"/>
      <c r="Q464" s="15"/>
      <c r="R464" s="16"/>
      <c r="S464" s="16"/>
      <c r="T464" s="16"/>
      <c r="U464" s="16"/>
      <c r="V464" s="16"/>
      <c r="W464" s="17"/>
      <c r="X464" s="17"/>
      <c r="Y464" s="13"/>
      <c r="Z464" s="13"/>
    </row>
    <row r="465" spans="1:26" x14ac:dyDescent="0.25">
      <c r="A465" s="11"/>
      <c r="B465" s="12"/>
      <c r="C465" s="12"/>
      <c r="D465" s="12"/>
      <c r="E465" s="12"/>
      <c r="F465" s="12"/>
      <c r="G465" s="13"/>
      <c r="H465" s="13"/>
      <c r="I465" s="13"/>
      <c r="J465" s="13"/>
      <c r="K465" s="14"/>
      <c r="L465" s="14"/>
      <c r="M465" s="14"/>
      <c r="N465" s="14"/>
      <c r="O465" s="14"/>
      <c r="P465" s="14"/>
      <c r="Q465" s="15"/>
      <c r="R465" s="16"/>
      <c r="S465" s="16"/>
      <c r="T465" s="16"/>
      <c r="U465" s="16"/>
      <c r="V465" s="16"/>
      <c r="W465" s="17"/>
      <c r="X465" s="17"/>
      <c r="Y465" s="13"/>
      <c r="Z465" s="13"/>
    </row>
    <row r="466" spans="1:26" x14ac:dyDescent="0.25">
      <c r="A466" s="11"/>
      <c r="B466" s="12"/>
      <c r="C466" s="12"/>
      <c r="D466" s="12"/>
      <c r="E466" s="12"/>
      <c r="F466" s="12"/>
      <c r="G466" s="13"/>
      <c r="H466" s="13"/>
      <c r="I466" s="13"/>
      <c r="J466" s="13"/>
      <c r="K466" s="14"/>
      <c r="L466" s="14"/>
      <c r="M466" s="14"/>
      <c r="N466" s="14"/>
      <c r="O466" s="14"/>
      <c r="P466" s="14"/>
      <c r="Q466" s="16"/>
      <c r="R466" s="16"/>
      <c r="S466" s="16"/>
      <c r="T466" s="16"/>
      <c r="U466" s="16"/>
      <c r="V466" s="16"/>
      <c r="W466" s="16"/>
      <c r="X466" s="17"/>
      <c r="Y466" s="13"/>
      <c r="Z466" s="13"/>
    </row>
    <row r="467" spans="1:26" x14ac:dyDescent="0.25">
      <c r="A467" s="11"/>
      <c r="B467" s="12"/>
      <c r="C467" s="12"/>
      <c r="D467" s="12"/>
      <c r="E467" s="12"/>
      <c r="F467" s="12"/>
      <c r="G467" s="13"/>
      <c r="H467" s="13"/>
      <c r="I467" s="13"/>
      <c r="J467" s="13"/>
      <c r="K467" s="14"/>
      <c r="L467" s="14"/>
      <c r="M467" s="14"/>
      <c r="N467" s="14"/>
      <c r="O467" s="14"/>
      <c r="P467" s="14"/>
      <c r="Q467" s="15"/>
      <c r="R467" s="16"/>
      <c r="S467" s="16"/>
      <c r="T467" s="16"/>
      <c r="U467" s="16"/>
      <c r="V467" s="16"/>
      <c r="W467" s="17"/>
      <c r="X467" s="17"/>
      <c r="Y467" s="13"/>
      <c r="Z467" s="13"/>
    </row>
    <row r="468" spans="1:26" x14ac:dyDescent="0.25">
      <c r="A468" s="11"/>
      <c r="B468" s="12"/>
      <c r="C468" s="12"/>
      <c r="D468" s="12"/>
      <c r="E468" s="12"/>
      <c r="F468" s="12"/>
      <c r="G468" s="13"/>
      <c r="H468" s="13"/>
      <c r="I468" s="13"/>
      <c r="J468" s="13"/>
      <c r="K468" s="14"/>
      <c r="L468" s="14"/>
      <c r="M468" s="14"/>
      <c r="N468" s="14"/>
      <c r="O468" s="14"/>
      <c r="P468" s="14"/>
      <c r="Q468" s="16"/>
      <c r="R468" s="16"/>
      <c r="S468" s="16"/>
      <c r="T468" s="16"/>
      <c r="U468" s="16"/>
      <c r="V468" s="16"/>
      <c r="W468" s="16"/>
      <c r="X468" s="17"/>
      <c r="Y468" s="13"/>
      <c r="Z468" s="13"/>
    </row>
    <row r="469" spans="1:26" x14ac:dyDescent="0.25">
      <c r="A469" s="11"/>
      <c r="B469" s="12"/>
      <c r="C469" s="12"/>
      <c r="D469" s="12"/>
      <c r="E469" s="12"/>
      <c r="F469" s="12"/>
      <c r="G469" s="13"/>
      <c r="H469" s="13"/>
      <c r="I469" s="13"/>
      <c r="J469" s="13"/>
      <c r="K469" s="14"/>
      <c r="L469" s="14"/>
      <c r="M469" s="14"/>
      <c r="N469" s="14"/>
      <c r="O469" s="14"/>
      <c r="P469" s="14"/>
      <c r="Q469" s="16"/>
      <c r="R469" s="16"/>
      <c r="S469" s="16"/>
      <c r="T469" s="16"/>
      <c r="U469" s="16"/>
      <c r="V469" s="16"/>
      <c r="W469" s="16"/>
      <c r="X469" s="17"/>
      <c r="Y469" s="13"/>
      <c r="Z469" s="13"/>
    </row>
    <row r="470" spans="1:26" x14ac:dyDescent="0.25">
      <c r="A470" s="11"/>
      <c r="B470" s="12"/>
      <c r="C470" s="12"/>
      <c r="D470" s="12"/>
      <c r="E470" s="12"/>
      <c r="F470" s="12"/>
      <c r="G470" s="13"/>
      <c r="H470" s="13"/>
      <c r="I470" s="13"/>
      <c r="J470" s="13"/>
      <c r="K470" s="14"/>
      <c r="L470" s="14"/>
      <c r="M470" s="14"/>
      <c r="N470" s="14"/>
      <c r="O470" s="14"/>
      <c r="P470" s="14"/>
      <c r="Q470" s="16"/>
      <c r="R470" s="16"/>
      <c r="S470" s="16"/>
      <c r="T470" s="16"/>
      <c r="U470" s="16"/>
      <c r="V470" s="16"/>
      <c r="W470" s="16"/>
      <c r="X470" s="17"/>
      <c r="Y470" s="13"/>
      <c r="Z470" s="13"/>
    </row>
    <row r="471" spans="1:26" x14ac:dyDescent="0.25">
      <c r="A471" s="11"/>
      <c r="B471" s="12"/>
      <c r="C471" s="12"/>
      <c r="D471" s="12"/>
      <c r="E471" s="12"/>
      <c r="F471" s="12"/>
      <c r="G471" s="13"/>
      <c r="H471" s="13"/>
      <c r="I471" s="13"/>
      <c r="J471" s="13"/>
      <c r="K471" s="14"/>
      <c r="L471" s="14"/>
      <c r="M471" s="14"/>
      <c r="N471" s="14"/>
      <c r="O471" s="14"/>
      <c r="P471" s="14"/>
      <c r="Q471" s="16"/>
      <c r="R471" s="16"/>
      <c r="S471" s="16"/>
      <c r="T471" s="16"/>
      <c r="U471" s="16"/>
      <c r="V471" s="16"/>
      <c r="W471" s="16"/>
      <c r="X471" s="17"/>
      <c r="Y471" s="13"/>
      <c r="Z471" s="13"/>
    </row>
    <row r="472" spans="1:26" x14ac:dyDescent="0.25">
      <c r="A472" s="11"/>
      <c r="B472" s="12"/>
      <c r="C472" s="12"/>
      <c r="D472" s="12"/>
      <c r="E472" s="12"/>
      <c r="F472" s="12"/>
      <c r="G472" s="13"/>
      <c r="H472" s="13"/>
      <c r="I472" s="13"/>
      <c r="J472" s="13"/>
      <c r="K472" s="14"/>
      <c r="L472" s="14"/>
      <c r="M472" s="14"/>
      <c r="N472" s="14"/>
      <c r="O472" s="14"/>
      <c r="P472" s="14"/>
      <c r="Q472" s="15"/>
      <c r="R472" s="16"/>
      <c r="S472" s="16"/>
      <c r="T472" s="16"/>
      <c r="U472" s="16"/>
      <c r="V472" s="16"/>
      <c r="W472" s="17"/>
      <c r="X472" s="17"/>
      <c r="Y472" s="13"/>
      <c r="Z472" s="13"/>
    </row>
    <row r="473" spans="1:26" x14ac:dyDescent="0.25">
      <c r="A473" s="11"/>
      <c r="B473" s="12"/>
      <c r="C473" s="12"/>
      <c r="D473" s="12"/>
      <c r="E473" s="12"/>
      <c r="F473" s="12"/>
      <c r="G473" s="13"/>
      <c r="H473" s="13"/>
      <c r="I473" s="13"/>
      <c r="J473" s="13"/>
      <c r="K473" s="14"/>
      <c r="L473" s="14"/>
      <c r="M473" s="14"/>
      <c r="N473" s="14"/>
      <c r="O473" s="14"/>
      <c r="P473" s="14"/>
      <c r="Q473" s="16"/>
      <c r="R473" s="16"/>
      <c r="S473" s="16"/>
      <c r="T473" s="16"/>
      <c r="U473" s="16"/>
      <c r="V473" s="16"/>
      <c r="W473" s="16"/>
      <c r="X473" s="17"/>
      <c r="Y473" s="13"/>
      <c r="Z473" s="13"/>
    </row>
    <row r="474" spans="1:26" x14ac:dyDescent="0.25">
      <c r="A474" s="11"/>
      <c r="B474" s="12"/>
      <c r="C474" s="12"/>
      <c r="D474" s="12"/>
      <c r="E474" s="12"/>
      <c r="F474" s="12"/>
      <c r="G474" s="13"/>
      <c r="H474" s="13"/>
      <c r="I474" s="13"/>
      <c r="J474" s="13"/>
      <c r="K474" s="14"/>
      <c r="L474" s="14"/>
      <c r="M474" s="14"/>
      <c r="N474" s="14"/>
      <c r="O474" s="14"/>
      <c r="P474" s="14"/>
      <c r="Q474" s="15"/>
      <c r="R474" s="16"/>
      <c r="S474" s="16"/>
      <c r="T474" s="16"/>
      <c r="U474" s="16"/>
      <c r="V474" s="16"/>
      <c r="W474" s="17"/>
      <c r="X474" s="17"/>
      <c r="Y474" s="13"/>
      <c r="Z474" s="13"/>
    </row>
    <row r="475" spans="1:26" x14ac:dyDescent="0.25">
      <c r="A475" s="11"/>
      <c r="B475" s="12"/>
      <c r="C475" s="12"/>
      <c r="D475" s="12"/>
      <c r="E475" s="12"/>
      <c r="F475" s="12"/>
      <c r="G475" s="13"/>
      <c r="H475" s="13"/>
      <c r="I475" s="13"/>
      <c r="J475" s="13"/>
      <c r="K475" s="14"/>
      <c r="L475" s="14"/>
      <c r="M475" s="14"/>
      <c r="N475" s="14"/>
      <c r="O475" s="14"/>
      <c r="P475" s="14"/>
      <c r="Q475" s="15"/>
      <c r="R475" s="16"/>
      <c r="S475" s="16"/>
      <c r="T475" s="16"/>
      <c r="U475" s="16"/>
      <c r="V475" s="16"/>
      <c r="W475" s="16"/>
      <c r="X475" s="17"/>
      <c r="Y475" s="13"/>
      <c r="Z475" s="13"/>
    </row>
    <row r="476" spans="1:26" x14ac:dyDescent="0.25">
      <c r="A476" s="11"/>
      <c r="B476" s="12"/>
      <c r="C476" s="12"/>
      <c r="D476" s="12"/>
      <c r="E476" s="12"/>
      <c r="F476" s="12"/>
      <c r="G476" s="13"/>
      <c r="H476" s="13"/>
      <c r="I476" s="13"/>
      <c r="J476" s="13"/>
      <c r="K476" s="14"/>
      <c r="L476" s="14"/>
      <c r="M476" s="14"/>
      <c r="N476" s="14"/>
      <c r="O476" s="14"/>
      <c r="P476" s="14"/>
      <c r="Q476" s="16"/>
      <c r="R476" s="16"/>
      <c r="S476" s="16"/>
      <c r="T476" s="16"/>
      <c r="U476" s="16"/>
      <c r="V476" s="16"/>
      <c r="W476" s="16"/>
      <c r="X476" s="17"/>
      <c r="Y476" s="13"/>
      <c r="Z476" s="13"/>
    </row>
    <row r="477" spans="1:26" x14ac:dyDescent="0.25">
      <c r="A477" s="11"/>
      <c r="B477" s="12"/>
      <c r="C477" s="12"/>
      <c r="D477" s="12"/>
      <c r="E477" s="12"/>
      <c r="F477" s="12"/>
      <c r="G477" s="13"/>
      <c r="H477" s="13"/>
      <c r="I477" s="13"/>
      <c r="J477" s="13"/>
      <c r="K477" s="14"/>
      <c r="L477" s="14"/>
      <c r="M477" s="14"/>
      <c r="N477" s="14"/>
      <c r="O477" s="14"/>
      <c r="P477" s="14"/>
      <c r="Q477" s="15"/>
      <c r="R477" s="16"/>
      <c r="S477" s="16"/>
      <c r="T477" s="16"/>
      <c r="U477" s="16"/>
      <c r="V477" s="16"/>
      <c r="W477" s="16"/>
      <c r="X477" s="17"/>
      <c r="Y477" s="13"/>
      <c r="Z477" s="13"/>
    </row>
    <row r="478" spans="1:26" x14ac:dyDescent="0.25">
      <c r="A478" s="11"/>
      <c r="B478" s="12"/>
      <c r="C478" s="12"/>
      <c r="D478" s="12"/>
      <c r="E478" s="12"/>
      <c r="F478" s="12"/>
      <c r="G478" s="13"/>
      <c r="H478" s="13"/>
      <c r="I478" s="13"/>
      <c r="J478" s="13"/>
      <c r="K478" s="14"/>
      <c r="L478" s="14"/>
      <c r="M478" s="14"/>
      <c r="N478" s="14"/>
      <c r="O478" s="14"/>
      <c r="P478" s="14"/>
      <c r="Q478" s="15"/>
      <c r="R478" s="16"/>
      <c r="S478" s="16"/>
      <c r="T478" s="16"/>
      <c r="U478" s="16"/>
      <c r="V478" s="16"/>
      <c r="W478" s="16"/>
      <c r="X478" s="17"/>
      <c r="Y478" s="13"/>
      <c r="Z478" s="13"/>
    </row>
    <row r="479" spans="1:26" x14ac:dyDescent="0.25">
      <c r="A479" s="11"/>
      <c r="B479" s="12"/>
      <c r="C479" s="12"/>
      <c r="D479" s="12"/>
      <c r="E479" s="12"/>
      <c r="F479" s="12"/>
      <c r="G479" s="13"/>
      <c r="H479" s="13"/>
      <c r="I479" s="13"/>
      <c r="J479" s="13"/>
      <c r="K479" s="14"/>
      <c r="L479" s="14"/>
      <c r="M479" s="14"/>
      <c r="N479" s="14"/>
      <c r="O479" s="14"/>
      <c r="P479" s="14"/>
      <c r="Q479" s="15"/>
      <c r="R479" s="16"/>
      <c r="S479" s="16"/>
      <c r="T479" s="16"/>
      <c r="U479" s="16"/>
      <c r="V479" s="16"/>
      <c r="W479" s="16"/>
      <c r="X479" s="17"/>
      <c r="Y479" s="13"/>
      <c r="Z479" s="13"/>
    </row>
    <row r="480" spans="1:26" x14ac:dyDescent="0.25">
      <c r="A480" s="11"/>
      <c r="B480" s="12"/>
      <c r="C480" s="12"/>
      <c r="D480" s="12"/>
      <c r="E480" s="12"/>
      <c r="F480" s="12"/>
      <c r="G480" s="13"/>
      <c r="H480" s="13"/>
      <c r="I480" s="13"/>
      <c r="J480" s="13"/>
      <c r="K480" s="14"/>
      <c r="L480" s="14"/>
      <c r="M480" s="14"/>
      <c r="N480" s="14"/>
      <c r="O480" s="14"/>
      <c r="P480" s="14"/>
      <c r="Q480" s="16"/>
      <c r="R480" s="16"/>
      <c r="S480" s="16"/>
      <c r="T480" s="16"/>
      <c r="U480" s="16"/>
      <c r="V480" s="16"/>
      <c r="W480" s="17"/>
      <c r="X480" s="17"/>
      <c r="Y480" s="13"/>
      <c r="Z480" s="13"/>
    </row>
    <row r="481" spans="1:26" x14ac:dyDescent="0.25">
      <c r="A481" s="11"/>
      <c r="B481" s="12"/>
      <c r="C481" s="12"/>
      <c r="D481" s="12"/>
      <c r="E481" s="12"/>
      <c r="F481" s="12"/>
      <c r="G481" s="13"/>
      <c r="H481" s="13"/>
      <c r="I481" s="13"/>
      <c r="J481" s="13"/>
      <c r="K481" s="14"/>
      <c r="L481" s="14"/>
      <c r="M481" s="14"/>
      <c r="N481" s="14"/>
      <c r="O481" s="14"/>
      <c r="P481" s="14"/>
      <c r="Q481" s="16"/>
      <c r="R481" s="16"/>
      <c r="S481" s="16"/>
      <c r="T481" s="16"/>
      <c r="U481" s="16"/>
      <c r="V481" s="16"/>
      <c r="W481" s="16"/>
      <c r="X481" s="17"/>
      <c r="Y481" s="13"/>
      <c r="Z481" s="13"/>
    </row>
    <row r="482" spans="1:26" x14ac:dyDescent="0.25">
      <c r="A482" s="11"/>
      <c r="B482" s="12"/>
      <c r="C482" s="12"/>
      <c r="D482" s="12"/>
      <c r="E482" s="12"/>
      <c r="F482" s="12"/>
      <c r="G482" s="13"/>
      <c r="H482" s="13"/>
      <c r="I482" s="13"/>
      <c r="J482" s="13"/>
      <c r="K482" s="14"/>
      <c r="L482" s="14"/>
      <c r="M482" s="14"/>
      <c r="N482" s="14"/>
      <c r="O482" s="14"/>
      <c r="P482" s="14"/>
      <c r="Q482" s="16"/>
      <c r="R482" s="16"/>
      <c r="S482" s="16"/>
      <c r="T482" s="16"/>
      <c r="U482" s="16"/>
      <c r="V482" s="16"/>
      <c r="W482" s="16"/>
      <c r="X482" s="17"/>
      <c r="Y482" s="13"/>
      <c r="Z482" s="13"/>
    </row>
    <row r="483" spans="1:26" x14ac:dyDescent="0.25">
      <c r="A483" s="11"/>
      <c r="B483" s="12"/>
      <c r="C483" s="12"/>
      <c r="D483" s="12"/>
      <c r="E483" s="12"/>
      <c r="F483" s="12"/>
      <c r="G483" s="13"/>
      <c r="H483" s="13"/>
      <c r="I483" s="13"/>
      <c r="J483" s="13"/>
      <c r="K483" s="14"/>
      <c r="L483" s="14"/>
      <c r="M483" s="14"/>
      <c r="N483" s="14"/>
      <c r="O483" s="14"/>
      <c r="P483" s="14"/>
      <c r="Q483" s="15"/>
      <c r="R483" s="16"/>
      <c r="S483" s="16"/>
      <c r="T483" s="16"/>
      <c r="U483" s="16"/>
      <c r="V483" s="16"/>
      <c r="W483" s="17"/>
      <c r="X483" s="17"/>
      <c r="Y483" s="13"/>
      <c r="Z483" s="13"/>
    </row>
    <row r="484" spans="1:26" x14ac:dyDescent="0.25">
      <c r="A484" s="11"/>
      <c r="B484" s="12"/>
      <c r="C484" s="12"/>
      <c r="D484" s="12"/>
      <c r="E484" s="12"/>
      <c r="F484" s="12"/>
      <c r="G484" s="13"/>
      <c r="H484" s="13"/>
      <c r="I484" s="13"/>
      <c r="J484" s="13"/>
      <c r="K484" s="14"/>
      <c r="L484" s="14"/>
      <c r="M484" s="14"/>
      <c r="N484" s="14"/>
      <c r="O484" s="14"/>
      <c r="P484" s="14"/>
      <c r="Q484" s="16"/>
      <c r="R484" s="16"/>
      <c r="S484" s="16"/>
      <c r="T484" s="16"/>
      <c r="U484" s="16"/>
      <c r="V484" s="16"/>
      <c r="W484" s="16"/>
      <c r="X484" s="17"/>
      <c r="Y484" s="13"/>
      <c r="Z484" s="13"/>
    </row>
    <row r="485" spans="1:26" x14ac:dyDescent="0.25">
      <c r="A485" s="11"/>
      <c r="B485" s="12"/>
      <c r="C485" s="12"/>
      <c r="D485" s="12"/>
      <c r="E485" s="12"/>
      <c r="F485" s="12"/>
      <c r="G485" s="13"/>
      <c r="H485" s="13"/>
      <c r="I485" s="13"/>
      <c r="J485" s="13"/>
      <c r="K485" s="14"/>
      <c r="L485" s="14"/>
      <c r="M485" s="14"/>
      <c r="N485" s="14"/>
      <c r="O485" s="14"/>
      <c r="P485" s="14"/>
      <c r="Q485" s="15"/>
      <c r="R485" s="16"/>
      <c r="S485" s="16"/>
      <c r="T485" s="16"/>
      <c r="U485" s="16"/>
      <c r="V485" s="16"/>
      <c r="W485" s="16"/>
      <c r="X485" s="17"/>
      <c r="Y485" s="13"/>
      <c r="Z485" s="13"/>
    </row>
    <row r="486" spans="1:26" x14ac:dyDescent="0.25">
      <c r="A486" s="11"/>
      <c r="B486" s="12"/>
      <c r="C486" s="12"/>
      <c r="D486" s="12"/>
      <c r="E486" s="12"/>
      <c r="F486" s="12"/>
      <c r="G486" s="13"/>
      <c r="H486" s="13"/>
      <c r="I486" s="13"/>
      <c r="J486" s="13"/>
      <c r="K486" s="14"/>
      <c r="L486" s="14"/>
      <c r="M486" s="14"/>
      <c r="N486" s="14"/>
      <c r="O486" s="14"/>
      <c r="P486" s="14"/>
      <c r="Q486" s="15"/>
      <c r="R486" s="16"/>
      <c r="S486" s="16"/>
      <c r="T486" s="16"/>
      <c r="U486" s="16"/>
      <c r="V486" s="16"/>
      <c r="W486" s="16"/>
      <c r="X486" s="17"/>
      <c r="Y486" s="13"/>
      <c r="Z486" s="13"/>
    </row>
    <row r="487" spans="1:26" x14ac:dyDescent="0.25">
      <c r="A487" s="11"/>
      <c r="B487" s="12"/>
      <c r="C487" s="12"/>
      <c r="D487" s="12"/>
      <c r="E487" s="12"/>
      <c r="F487" s="12"/>
      <c r="G487" s="13"/>
      <c r="H487" s="13"/>
      <c r="I487" s="13"/>
      <c r="J487" s="13"/>
      <c r="K487" s="14"/>
      <c r="L487" s="14"/>
      <c r="M487" s="14"/>
      <c r="N487" s="14"/>
      <c r="O487" s="14"/>
      <c r="P487" s="14"/>
      <c r="Q487" s="16"/>
      <c r="R487" s="16"/>
      <c r="S487" s="16"/>
      <c r="T487" s="16"/>
      <c r="U487" s="16"/>
      <c r="V487" s="16"/>
      <c r="W487" s="17"/>
      <c r="X487" s="17"/>
      <c r="Y487" s="13"/>
      <c r="Z487" s="13"/>
    </row>
    <row r="488" spans="1:26" x14ac:dyDescent="0.25">
      <c r="A488" s="11"/>
      <c r="B488" s="12"/>
      <c r="C488" s="12"/>
      <c r="D488" s="12"/>
      <c r="E488" s="12"/>
      <c r="F488" s="12"/>
      <c r="G488" s="13"/>
      <c r="H488" s="13"/>
      <c r="I488" s="13"/>
      <c r="J488" s="13"/>
      <c r="K488" s="14"/>
      <c r="L488" s="14"/>
      <c r="M488" s="14"/>
      <c r="N488" s="14"/>
      <c r="O488" s="14"/>
      <c r="P488" s="14"/>
      <c r="Q488" s="15"/>
      <c r="R488" s="16"/>
      <c r="S488" s="16"/>
      <c r="T488" s="16"/>
      <c r="U488" s="16"/>
      <c r="V488" s="16"/>
      <c r="W488" s="17"/>
      <c r="X488" s="17"/>
      <c r="Y488" s="13"/>
      <c r="Z488" s="13"/>
    </row>
    <row r="489" spans="1:26" x14ac:dyDescent="0.25">
      <c r="A489" s="11"/>
      <c r="B489" s="12"/>
      <c r="C489" s="12"/>
      <c r="D489" s="12"/>
      <c r="E489" s="12"/>
      <c r="F489" s="12"/>
      <c r="G489" s="13"/>
      <c r="H489" s="13"/>
      <c r="I489" s="13"/>
      <c r="J489" s="13"/>
      <c r="K489" s="14"/>
      <c r="L489" s="14"/>
      <c r="M489" s="14"/>
      <c r="N489" s="14"/>
      <c r="O489" s="14"/>
      <c r="P489" s="14"/>
      <c r="Q489" s="16"/>
      <c r="R489" s="16"/>
      <c r="S489" s="16"/>
      <c r="T489" s="16"/>
      <c r="U489" s="16"/>
      <c r="V489" s="16"/>
      <c r="W489" s="16"/>
      <c r="X489" s="17"/>
      <c r="Y489" s="13"/>
      <c r="Z489" s="13"/>
    </row>
    <row r="490" spans="1:26" x14ac:dyDescent="0.25">
      <c r="A490" s="11"/>
      <c r="B490" s="12"/>
      <c r="C490" s="12"/>
      <c r="D490" s="12"/>
      <c r="E490" s="12"/>
      <c r="F490" s="12"/>
      <c r="G490" s="13"/>
      <c r="H490" s="13"/>
      <c r="I490" s="13"/>
      <c r="J490" s="13"/>
      <c r="K490" s="14"/>
      <c r="L490" s="14"/>
      <c r="M490" s="14"/>
      <c r="N490" s="14"/>
      <c r="O490" s="14"/>
      <c r="P490" s="14"/>
      <c r="Q490" s="16"/>
      <c r="R490" s="16"/>
      <c r="S490" s="16"/>
      <c r="T490" s="16"/>
      <c r="U490" s="16"/>
      <c r="V490" s="16"/>
      <c r="W490" s="17"/>
      <c r="X490" s="17"/>
      <c r="Y490" s="13"/>
      <c r="Z490" s="13"/>
    </row>
    <row r="491" spans="1:26" x14ac:dyDescent="0.25">
      <c r="A491" s="11"/>
      <c r="B491" s="12"/>
      <c r="C491" s="12"/>
      <c r="D491" s="12"/>
      <c r="E491" s="12"/>
      <c r="F491" s="12"/>
      <c r="G491" s="13"/>
      <c r="H491" s="13"/>
      <c r="I491" s="13"/>
      <c r="J491" s="13"/>
      <c r="K491" s="14"/>
      <c r="L491" s="14"/>
      <c r="M491" s="14"/>
      <c r="N491" s="14"/>
      <c r="O491" s="14"/>
      <c r="P491" s="14"/>
      <c r="Q491" s="16"/>
      <c r="R491" s="16"/>
      <c r="S491" s="16"/>
      <c r="T491" s="16"/>
      <c r="U491" s="16"/>
      <c r="V491" s="16"/>
      <c r="W491" s="16"/>
      <c r="X491" s="17"/>
      <c r="Y491" s="13"/>
      <c r="Z491" s="13"/>
    </row>
    <row r="492" spans="1:26" x14ac:dyDescent="0.25">
      <c r="A492" s="11"/>
      <c r="B492" s="12"/>
      <c r="C492" s="12"/>
      <c r="D492" s="12"/>
      <c r="E492" s="12"/>
      <c r="F492" s="12"/>
      <c r="G492" s="13"/>
      <c r="H492" s="13"/>
      <c r="I492" s="13"/>
      <c r="J492" s="13"/>
      <c r="K492" s="14"/>
      <c r="L492" s="14"/>
      <c r="M492" s="14"/>
      <c r="N492" s="14"/>
      <c r="O492" s="14"/>
      <c r="P492" s="14"/>
      <c r="Q492" s="15"/>
      <c r="R492" s="16"/>
      <c r="S492" s="16"/>
      <c r="T492" s="16"/>
      <c r="U492" s="16"/>
      <c r="V492" s="16"/>
      <c r="W492" s="16"/>
      <c r="X492" s="17"/>
      <c r="Y492" s="13"/>
      <c r="Z492" s="13"/>
    </row>
    <row r="493" spans="1:26" x14ac:dyDescent="0.25">
      <c r="A493" s="11"/>
      <c r="B493" s="12"/>
      <c r="C493" s="12"/>
      <c r="D493" s="12"/>
      <c r="E493" s="12"/>
      <c r="F493" s="12"/>
      <c r="G493" s="13"/>
      <c r="H493" s="13"/>
      <c r="I493" s="13"/>
      <c r="J493" s="13"/>
      <c r="K493" s="14"/>
      <c r="L493" s="14"/>
      <c r="M493" s="14"/>
      <c r="N493" s="14"/>
      <c r="O493" s="14"/>
      <c r="P493" s="14"/>
      <c r="Q493" s="15"/>
      <c r="R493" s="16"/>
      <c r="S493" s="16"/>
      <c r="T493" s="16"/>
      <c r="U493" s="16"/>
      <c r="V493" s="16"/>
      <c r="W493" s="16"/>
      <c r="X493" s="17"/>
      <c r="Y493" s="13"/>
      <c r="Z493" s="13"/>
    </row>
    <row r="494" spans="1:26" x14ac:dyDescent="0.25">
      <c r="A494" s="11"/>
      <c r="B494" s="12"/>
      <c r="C494" s="12"/>
      <c r="D494" s="12"/>
      <c r="E494" s="12"/>
      <c r="F494" s="12"/>
      <c r="G494" s="13"/>
      <c r="H494" s="13"/>
      <c r="I494" s="13"/>
      <c r="J494" s="13"/>
      <c r="K494" s="14"/>
      <c r="L494" s="14"/>
      <c r="M494" s="14"/>
      <c r="N494" s="14"/>
      <c r="O494" s="14"/>
      <c r="P494" s="14"/>
      <c r="Q494" s="15"/>
      <c r="R494" s="16"/>
      <c r="S494" s="16"/>
      <c r="T494" s="16"/>
      <c r="U494" s="16"/>
      <c r="V494" s="16"/>
      <c r="W494" s="16"/>
      <c r="X494" s="17"/>
      <c r="Y494" s="13"/>
      <c r="Z494" s="13"/>
    </row>
    <row r="495" spans="1:26" x14ac:dyDescent="0.25">
      <c r="A495" s="11"/>
      <c r="B495" s="12"/>
      <c r="C495" s="12"/>
      <c r="D495" s="12"/>
      <c r="E495" s="12"/>
      <c r="F495" s="12"/>
      <c r="G495" s="13"/>
      <c r="H495" s="13"/>
      <c r="I495" s="13"/>
      <c r="J495" s="13"/>
      <c r="K495" s="14"/>
      <c r="L495" s="14"/>
      <c r="M495" s="14"/>
      <c r="N495" s="14"/>
      <c r="O495" s="14"/>
      <c r="P495" s="14"/>
      <c r="Q495" s="16"/>
      <c r="R495" s="16"/>
      <c r="S495" s="16"/>
      <c r="T495" s="16"/>
      <c r="U495" s="16"/>
      <c r="V495" s="16"/>
      <c r="W495" s="16"/>
      <c r="X495" s="17"/>
      <c r="Y495" s="13"/>
      <c r="Z495" s="13"/>
    </row>
    <row r="496" spans="1:26" x14ac:dyDescent="0.25">
      <c r="A496" s="11"/>
      <c r="B496" s="12"/>
      <c r="C496" s="12"/>
      <c r="D496" s="12"/>
      <c r="E496" s="12"/>
      <c r="F496" s="12"/>
      <c r="G496" s="13"/>
      <c r="H496" s="13"/>
      <c r="I496" s="13"/>
      <c r="J496" s="13"/>
      <c r="K496" s="14"/>
      <c r="L496" s="14"/>
      <c r="M496" s="14"/>
      <c r="N496" s="14"/>
      <c r="O496" s="14"/>
      <c r="P496" s="14"/>
      <c r="Q496" s="16"/>
      <c r="R496" s="16"/>
      <c r="S496" s="16"/>
      <c r="T496" s="16"/>
      <c r="U496" s="16"/>
      <c r="V496" s="16"/>
      <c r="W496" s="16"/>
      <c r="X496" s="17"/>
      <c r="Y496" s="13"/>
      <c r="Z496" s="13"/>
    </row>
    <row r="497" spans="1:26" x14ac:dyDescent="0.25">
      <c r="A497" s="11"/>
      <c r="B497" s="12"/>
      <c r="C497" s="12"/>
      <c r="D497" s="12"/>
      <c r="E497" s="12"/>
      <c r="F497" s="12"/>
      <c r="G497" s="13"/>
      <c r="H497" s="13"/>
      <c r="I497" s="13"/>
      <c r="J497" s="13"/>
      <c r="K497" s="14"/>
      <c r="L497" s="14"/>
      <c r="M497" s="14"/>
      <c r="N497" s="14"/>
      <c r="O497" s="14"/>
      <c r="P497" s="14"/>
      <c r="Q497" s="16"/>
      <c r="R497" s="16"/>
      <c r="S497" s="16"/>
      <c r="T497" s="16"/>
      <c r="U497" s="16"/>
      <c r="V497" s="16"/>
      <c r="W497" s="17"/>
      <c r="X497" s="17"/>
      <c r="Y497" s="13"/>
      <c r="Z497" s="13"/>
    </row>
    <row r="498" spans="1:26" x14ac:dyDescent="0.25">
      <c r="A498" s="11"/>
      <c r="B498" s="12"/>
      <c r="C498" s="12"/>
      <c r="D498" s="12"/>
      <c r="E498" s="12"/>
      <c r="F498" s="12"/>
      <c r="G498" s="13"/>
      <c r="H498" s="13"/>
      <c r="I498" s="13"/>
      <c r="J498" s="13"/>
      <c r="K498" s="14"/>
      <c r="L498" s="14"/>
      <c r="M498" s="14"/>
      <c r="N498" s="14"/>
      <c r="O498" s="14"/>
      <c r="P498" s="14"/>
      <c r="Q498" s="16"/>
      <c r="R498" s="16"/>
      <c r="S498" s="16"/>
      <c r="T498" s="16"/>
      <c r="U498" s="16"/>
      <c r="V498" s="16"/>
      <c r="W498" s="16"/>
      <c r="X498" s="17"/>
      <c r="Y498" s="13"/>
      <c r="Z498" s="13"/>
    </row>
    <row r="499" spans="1:26" x14ac:dyDescent="0.25">
      <c r="A499" s="11"/>
      <c r="B499" s="12"/>
      <c r="C499" s="12"/>
      <c r="D499" s="12"/>
      <c r="E499" s="12"/>
      <c r="F499" s="12"/>
      <c r="G499" s="13"/>
      <c r="H499" s="13"/>
      <c r="I499" s="13"/>
      <c r="J499" s="13"/>
      <c r="K499" s="14"/>
      <c r="L499" s="14"/>
      <c r="M499" s="14"/>
      <c r="N499" s="14"/>
      <c r="O499" s="14"/>
      <c r="P499" s="14"/>
      <c r="Q499" s="16"/>
      <c r="R499" s="16"/>
      <c r="S499" s="16"/>
      <c r="T499" s="16"/>
      <c r="U499" s="16"/>
      <c r="V499" s="16"/>
      <c r="W499" s="16"/>
      <c r="X499" s="17"/>
      <c r="Y499" s="13"/>
      <c r="Z499" s="13"/>
    </row>
    <row r="500" spans="1:26" x14ac:dyDescent="0.25">
      <c r="A500" s="11"/>
      <c r="B500" s="12"/>
      <c r="C500" s="12"/>
      <c r="D500" s="12"/>
      <c r="E500" s="12"/>
      <c r="F500" s="12"/>
      <c r="G500" s="13"/>
      <c r="H500" s="13"/>
      <c r="I500" s="13"/>
      <c r="J500" s="13"/>
      <c r="K500" s="14"/>
      <c r="L500" s="14"/>
      <c r="M500" s="14"/>
      <c r="N500" s="14"/>
      <c r="O500" s="14"/>
      <c r="P500" s="14"/>
      <c r="Q500" s="16"/>
      <c r="R500" s="16"/>
      <c r="S500" s="16"/>
      <c r="T500" s="16"/>
      <c r="U500" s="16"/>
      <c r="V500" s="16"/>
      <c r="W500" s="16"/>
      <c r="X500" s="17"/>
      <c r="Y500" s="13"/>
      <c r="Z500" s="13"/>
    </row>
    <row r="501" spans="1:26" x14ac:dyDescent="0.25">
      <c r="A501" s="11"/>
      <c r="B501" s="12"/>
      <c r="C501" s="12"/>
      <c r="D501" s="12"/>
      <c r="E501" s="12"/>
      <c r="F501" s="12"/>
      <c r="G501" s="13"/>
      <c r="H501" s="13"/>
      <c r="I501" s="13"/>
      <c r="J501" s="13"/>
      <c r="K501" s="14"/>
      <c r="L501" s="14"/>
      <c r="M501" s="14"/>
      <c r="N501" s="14"/>
      <c r="O501" s="14"/>
      <c r="P501" s="14"/>
      <c r="Q501" s="16"/>
      <c r="R501" s="16"/>
      <c r="S501" s="16"/>
      <c r="T501" s="16"/>
      <c r="U501" s="16"/>
      <c r="V501" s="16"/>
      <c r="W501" s="16"/>
      <c r="X501" s="17"/>
      <c r="Y501" s="13"/>
      <c r="Z501" s="13"/>
    </row>
    <row r="502" spans="1:26" x14ac:dyDescent="0.25">
      <c r="A502" s="11"/>
      <c r="B502" s="12"/>
      <c r="C502" s="12"/>
      <c r="D502" s="12"/>
      <c r="E502" s="12"/>
      <c r="F502" s="12"/>
      <c r="G502" s="13"/>
      <c r="H502" s="13"/>
      <c r="I502" s="13"/>
      <c r="J502" s="13"/>
      <c r="K502" s="14"/>
      <c r="L502" s="14"/>
      <c r="M502" s="14"/>
      <c r="N502" s="14"/>
      <c r="O502" s="14"/>
      <c r="P502" s="14"/>
      <c r="Q502" s="16"/>
      <c r="R502" s="16"/>
      <c r="S502" s="16"/>
      <c r="T502" s="16"/>
      <c r="U502" s="16"/>
      <c r="V502" s="16"/>
      <c r="W502" s="17"/>
      <c r="X502" s="17"/>
      <c r="Y502" s="13"/>
      <c r="Z502" s="13"/>
    </row>
    <row r="503" spans="1:26" x14ac:dyDescent="0.25">
      <c r="A503" s="11"/>
      <c r="B503" s="12"/>
      <c r="C503" s="12"/>
      <c r="D503" s="12"/>
      <c r="E503" s="12"/>
      <c r="F503" s="12"/>
      <c r="G503" s="13"/>
      <c r="H503" s="13"/>
      <c r="I503" s="13"/>
      <c r="J503" s="13"/>
      <c r="K503" s="14"/>
      <c r="L503" s="14"/>
      <c r="M503" s="14"/>
      <c r="N503" s="14"/>
      <c r="O503" s="14"/>
      <c r="P503" s="14"/>
      <c r="Q503" s="15"/>
      <c r="R503" s="16"/>
      <c r="S503" s="16"/>
      <c r="T503" s="16"/>
      <c r="U503" s="16"/>
      <c r="V503" s="16"/>
      <c r="W503" s="17"/>
      <c r="X503" s="17"/>
      <c r="Y503" s="13"/>
      <c r="Z503" s="13"/>
    </row>
    <row r="504" spans="1:26" x14ac:dyDescent="0.25">
      <c r="A504" s="11"/>
      <c r="B504" s="12"/>
      <c r="C504" s="12"/>
      <c r="D504" s="12"/>
      <c r="E504" s="12"/>
      <c r="F504" s="12"/>
      <c r="G504" s="13"/>
      <c r="H504" s="13"/>
      <c r="I504" s="13"/>
      <c r="J504" s="13"/>
      <c r="K504" s="14"/>
      <c r="L504" s="14"/>
      <c r="M504" s="14"/>
      <c r="N504" s="14"/>
      <c r="O504" s="14"/>
      <c r="P504" s="14"/>
      <c r="Q504" s="16"/>
      <c r="R504" s="16"/>
      <c r="S504" s="16"/>
      <c r="T504" s="16"/>
      <c r="U504" s="16"/>
      <c r="V504" s="16"/>
      <c r="W504" s="17"/>
      <c r="X504" s="17"/>
      <c r="Y504" s="13"/>
      <c r="Z504" s="13"/>
    </row>
    <row r="505" spans="1:26" x14ac:dyDescent="0.25">
      <c r="A505" s="11"/>
      <c r="B505" s="12"/>
      <c r="C505" s="12"/>
      <c r="D505" s="12"/>
      <c r="E505" s="12"/>
      <c r="F505" s="12"/>
      <c r="G505" s="13"/>
      <c r="H505" s="13"/>
      <c r="I505" s="13"/>
      <c r="J505" s="13"/>
      <c r="K505" s="14"/>
      <c r="L505" s="14"/>
      <c r="M505" s="14"/>
      <c r="N505" s="14"/>
      <c r="O505" s="14"/>
      <c r="P505" s="15"/>
      <c r="Q505" s="16"/>
      <c r="R505" s="16"/>
      <c r="S505" s="16"/>
      <c r="T505" s="16"/>
      <c r="U505" s="16"/>
      <c r="V505" s="16"/>
      <c r="W505" s="16"/>
      <c r="X505" s="17"/>
      <c r="Y505" s="13"/>
      <c r="Z505" s="13"/>
    </row>
    <row r="506" spans="1:26" x14ac:dyDescent="0.25">
      <c r="A506" s="11"/>
      <c r="B506" s="12"/>
      <c r="C506" s="12"/>
      <c r="D506" s="12"/>
      <c r="E506" s="12"/>
      <c r="F506" s="12"/>
      <c r="G506" s="13"/>
      <c r="H506" s="13"/>
      <c r="I506" s="13"/>
      <c r="J506" s="13"/>
      <c r="K506" s="14"/>
      <c r="L506" s="14"/>
      <c r="M506" s="14"/>
      <c r="N506" s="14"/>
      <c r="O506" s="14"/>
      <c r="P506" s="14"/>
      <c r="Q506" s="16"/>
      <c r="R506" s="16"/>
      <c r="S506" s="16"/>
      <c r="T506" s="16"/>
      <c r="U506" s="16"/>
      <c r="V506" s="16"/>
      <c r="W506" s="16"/>
      <c r="X506" s="17"/>
      <c r="Y506" s="13"/>
      <c r="Z506" s="13"/>
    </row>
    <row r="507" spans="1:26" x14ac:dyDescent="0.25">
      <c r="A507" s="11"/>
      <c r="B507" s="12"/>
      <c r="C507" s="12"/>
      <c r="D507" s="12"/>
      <c r="E507" s="12"/>
      <c r="F507" s="12"/>
      <c r="G507" s="13"/>
      <c r="H507" s="13"/>
      <c r="I507" s="13"/>
      <c r="J507" s="13"/>
      <c r="K507" s="14"/>
      <c r="L507" s="14"/>
      <c r="M507" s="14"/>
      <c r="N507" s="14"/>
      <c r="O507" s="14"/>
      <c r="P507" s="14"/>
      <c r="Q507" s="16"/>
      <c r="R507" s="16"/>
      <c r="S507" s="16"/>
      <c r="T507" s="16"/>
      <c r="U507" s="16"/>
      <c r="V507" s="16"/>
      <c r="W507" s="17"/>
      <c r="X507" s="17"/>
      <c r="Y507" s="13"/>
      <c r="Z507" s="13"/>
    </row>
    <row r="508" spans="1:26" x14ac:dyDescent="0.25">
      <c r="A508" s="11"/>
      <c r="B508" s="12"/>
      <c r="C508" s="12"/>
      <c r="D508" s="12"/>
      <c r="E508" s="12"/>
      <c r="F508" s="12"/>
      <c r="G508" s="13"/>
      <c r="H508" s="13"/>
      <c r="I508" s="13"/>
      <c r="J508" s="13"/>
      <c r="K508" s="14"/>
      <c r="L508" s="14"/>
      <c r="M508" s="14"/>
      <c r="N508" s="14"/>
      <c r="O508" s="14"/>
      <c r="P508" s="14"/>
      <c r="Q508" s="16"/>
      <c r="R508" s="16"/>
      <c r="S508" s="16"/>
      <c r="T508" s="16"/>
      <c r="U508" s="16"/>
      <c r="V508" s="16"/>
      <c r="W508" s="16"/>
      <c r="X508" s="17"/>
      <c r="Y508" s="13"/>
      <c r="Z508" s="13"/>
    </row>
    <row r="509" spans="1:26" x14ac:dyDescent="0.25">
      <c r="A509" s="11"/>
      <c r="B509" s="12"/>
      <c r="C509" s="12"/>
      <c r="D509" s="12"/>
      <c r="E509" s="12"/>
      <c r="F509" s="12"/>
      <c r="G509" s="13"/>
      <c r="H509" s="13"/>
      <c r="I509" s="13"/>
      <c r="J509" s="13"/>
      <c r="K509" s="14"/>
      <c r="L509" s="14"/>
      <c r="M509" s="14"/>
      <c r="N509" s="14"/>
      <c r="O509" s="14"/>
      <c r="P509" s="14"/>
      <c r="Q509" s="15"/>
      <c r="R509" s="16"/>
      <c r="S509" s="16"/>
      <c r="T509" s="16"/>
      <c r="U509" s="16"/>
      <c r="V509" s="16"/>
      <c r="W509" s="16"/>
      <c r="X509" s="17"/>
      <c r="Y509" s="13"/>
      <c r="Z509" s="13"/>
    </row>
    <row r="510" spans="1:26" x14ac:dyDescent="0.25">
      <c r="A510" s="11"/>
      <c r="B510" s="12"/>
      <c r="C510" s="12"/>
      <c r="D510" s="12"/>
      <c r="E510" s="12"/>
      <c r="F510" s="12"/>
      <c r="G510" s="13"/>
      <c r="H510" s="13"/>
      <c r="I510" s="13"/>
      <c r="J510" s="13"/>
      <c r="K510" s="14"/>
      <c r="L510" s="14"/>
      <c r="M510" s="14"/>
      <c r="N510" s="14"/>
      <c r="O510" s="14"/>
      <c r="P510" s="14"/>
      <c r="Q510" s="15"/>
      <c r="R510" s="16"/>
      <c r="S510" s="16"/>
      <c r="T510" s="16"/>
      <c r="U510" s="16"/>
      <c r="V510" s="16"/>
      <c r="W510" s="17"/>
      <c r="X510" s="17"/>
      <c r="Y510" s="13"/>
      <c r="Z510" s="13"/>
    </row>
    <row r="511" spans="1:26" x14ac:dyDescent="0.25">
      <c r="A511" s="11"/>
      <c r="B511" s="12"/>
      <c r="C511" s="12"/>
      <c r="D511" s="12"/>
      <c r="E511" s="12"/>
      <c r="F511" s="12"/>
      <c r="G511" s="13"/>
      <c r="H511" s="13"/>
      <c r="I511" s="13"/>
      <c r="J511" s="13"/>
      <c r="K511" s="14"/>
      <c r="L511" s="14"/>
      <c r="M511" s="14"/>
      <c r="N511" s="14"/>
      <c r="O511" s="14"/>
      <c r="P511" s="14"/>
      <c r="Q511" s="16"/>
      <c r="R511" s="16"/>
      <c r="S511" s="16"/>
      <c r="T511" s="16"/>
      <c r="U511" s="16"/>
      <c r="V511" s="16"/>
      <c r="W511" s="16"/>
      <c r="X511" s="17"/>
      <c r="Y511" s="13"/>
      <c r="Z511" s="13"/>
    </row>
    <row r="512" spans="1:26" x14ac:dyDescent="0.25">
      <c r="A512" s="11"/>
      <c r="B512" s="12"/>
      <c r="C512" s="12"/>
      <c r="D512" s="12"/>
      <c r="E512" s="12"/>
      <c r="F512" s="12"/>
      <c r="G512" s="13"/>
      <c r="H512" s="13"/>
      <c r="I512" s="13"/>
      <c r="J512" s="13"/>
      <c r="K512" s="14"/>
      <c r="L512" s="14"/>
      <c r="M512" s="14"/>
      <c r="N512" s="14"/>
      <c r="O512" s="14"/>
      <c r="P512" s="14"/>
      <c r="Q512" s="15"/>
      <c r="R512" s="16"/>
      <c r="S512" s="16"/>
      <c r="T512" s="16"/>
      <c r="U512" s="16"/>
      <c r="V512" s="16"/>
      <c r="W512" s="16"/>
      <c r="X512" s="17"/>
      <c r="Y512" s="13"/>
      <c r="Z512" s="13"/>
    </row>
    <row r="513" spans="1:26" x14ac:dyDescent="0.25">
      <c r="A513" s="11"/>
      <c r="B513" s="12"/>
      <c r="C513" s="12"/>
      <c r="D513" s="12"/>
      <c r="E513" s="12"/>
      <c r="F513" s="12"/>
      <c r="G513" s="13"/>
      <c r="H513" s="13"/>
      <c r="I513" s="13"/>
      <c r="J513" s="13"/>
      <c r="K513" s="14"/>
      <c r="L513" s="14"/>
      <c r="M513" s="14"/>
      <c r="N513" s="14"/>
      <c r="O513" s="14"/>
      <c r="P513" s="14"/>
      <c r="Q513" s="15"/>
      <c r="R513" s="16"/>
      <c r="S513" s="16"/>
      <c r="T513" s="16"/>
      <c r="U513" s="16"/>
      <c r="V513" s="16"/>
      <c r="W513" s="16"/>
      <c r="X513" s="17"/>
      <c r="Y513" s="13"/>
      <c r="Z513" s="13"/>
    </row>
    <row r="514" spans="1:26" x14ac:dyDescent="0.25">
      <c r="A514" s="11"/>
      <c r="B514" s="12"/>
      <c r="C514" s="12"/>
      <c r="D514" s="12"/>
      <c r="E514" s="12"/>
      <c r="F514" s="12"/>
      <c r="G514" s="13"/>
      <c r="H514" s="13"/>
      <c r="I514" s="13"/>
      <c r="J514" s="13"/>
      <c r="K514" s="14"/>
      <c r="L514" s="14"/>
      <c r="M514" s="14"/>
      <c r="N514" s="14"/>
      <c r="O514" s="14"/>
      <c r="P514" s="14"/>
      <c r="Q514" s="15"/>
      <c r="R514" s="16"/>
      <c r="S514" s="16"/>
      <c r="T514" s="16"/>
      <c r="U514" s="16"/>
      <c r="V514" s="16"/>
      <c r="W514" s="16"/>
      <c r="X514" s="17"/>
      <c r="Y514" s="13"/>
      <c r="Z514" s="13"/>
    </row>
    <row r="515" spans="1:26" x14ac:dyDescent="0.25">
      <c r="A515" s="11"/>
      <c r="B515" s="12"/>
      <c r="C515" s="12"/>
      <c r="D515" s="12"/>
      <c r="E515" s="12"/>
      <c r="F515" s="12"/>
      <c r="G515" s="13"/>
      <c r="H515" s="13"/>
      <c r="I515" s="13"/>
      <c r="J515" s="13"/>
      <c r="K515" s="14"/>
      <c r="L515" s="14"/>
      <c r="M515" s="14"/>
      <c r="N515" s="14"/>
      <c r="O515" s="14"/>
      <c r="P515" s="14"/>
      <c r="Q515" s="16"/>
      <c r="R515" s="16"/>
      <c r="S515" s="16"/>
      <c r="T515" s="16"/>
      <c r="U515" s="16"/>
      <c r="V515" s="16"/>
      <c r="W515" s="17"/>
      <c r="X515" s="17"/>
      <c r="Y515" s="13"/>
      <c r="Z515" s="13"/>
    </row>
    <row r="516" spans="1:26" x14ac:dyDescent="0.25">
      <c r="A516" s="11"/>
      <c r="B516" s="12"/>
      <c r="C516" s="12"/>
      <c r="D516" s="12"/>
      <c r="E516" s="12"/>
      <c r="F516" s="12"/>
      <c r="G516" s="13"/>
      <c r="H516" s="13"/>
      <c r="I516" s="13"/>
      <c r="J516" s="13"/>
      <c r="K516" s="14"/>
      <c r="L516" s="14"/>
      <c r="M516" s="14"/>
      <c r="N516" s="14"/>
      <c r="O516" s="14"/>
      <c r="P516" s="14"/>
      <c r="Q516" s="16"/>
      <c r="R516" s="16"/>
      <c r="S516" s="16"/>
      <c r="T516" s="16"/>
      <c r="U516" s="16"/>
      <c r="V516" s="16"/>
      <c r="W516" s="16"/>
      <c r="X516" s="17"/>
      <c r="Y516" s="13"/>
      <c r="Z516" s="13"/>
    </row>
    <row r="517" spans="1:26" x14ac:dyDescent="0.25">
      <c r="A517" s="11"/>
      <c r="B517" s="12"/>
      <c r="C517" s="12"/>
      <c r="D517" s="12"/>
      <c r="E517" s="12"/>
      <c r="F517" s="12"/>
      <c r="G517" s="13"/>
      <c r="H517" s="13"/>
      <c r="I517" s="13"/>
      <c r="J517" s="13"/>
      <c r="K517" s="14"/>
      <c r="L517" s="14"/>
      <c r="M517" s="14"/>
      <c r="N517" s="14"/>
      <c r="O517" s="14"/>
      <c r="P517" s="14"/>
      <c r="Q517" s="16"/>
      <c r="R517" s="16"/>
      <c r="S517" s="16"/>
      <c r="T517" s="16"/>
      <c r="U517" s="16"/>
      <c r="V517" s="16"/>
      <c r="W517" s="16"/>
      <c r="X517" s="17"/>
      <c r="Y517" s="13"/>
      <c r="Z517" s="13"/>
    </row>
    <row r="518" spans="1:26" x14ac:dyDescent="0.25">
      <c r="A518" s="11"/>
      <c r="B518" s="12"/>
      <c r="C518" s="12"/>
      <c r="D518" s="12"/>
      <c r="E518" s="12"/>
      <c r="F518" s="12"/>
      <c r="G518" s="13"/>
      <c r="H518" s="13"/>
      <c r="I518" s="13"/>
      <c r="J518" s="13"/>
      <c r="K518" s="14"/>
      <c r="L518" s="14"/>
      <c r="M518" s="14"/>
      <c r="N518" s="14"/>
      <c r="O518" s="14"/>
      <c r="P518" s="14"/>
      <c r="Q518" s="16"/>
      <c r="R518" s="16"/>
      <c r="S518" s="16"/>
      <c r="T518" s="16"/>
      <c r="U518" s="16"/>
      <c r="V518" s="16"/>
      <c r="W518" s="17"/>
      <c r="X518" s="17"/>
      <c r="Y518" s="13"/>
      <c r="Z518" s="13"/>
    </row>
    <row r="519" spans="1:26" x14ac:dyDescent="0.25">
      <c r="A519" s="11"/>
      <c r="B519" s="12"/>
      <c r="C519" s="12"/>
      <c r="D519" s="12"/>
      <c r="E519" s="12"/>
      <c r="F519" s="12"/>
      <c r="G519" s="13"/>
      <c r="H519" s="13"/>
      <c r="I519" s="13"/>
      <c r="J519" s="13"/>
      <c r="K519" s="14"/>
      <c r="L519" s="14"/>
      <c r="M519" s="14"/>
      <c r="N519" s="14"/>
      <c r="O519" s="14"/>
      <c r="P519" s="14"/>
      <c r="Q519" s="15"/>
      <c r="R519" s="16"/>
      <c r="S519" s="16"/>
      <c r="T519" s="16"/>
      <c r="U519" s="16"/>
      <c r="V519" s="16"/>
      <c r="W519" s="16"/>
      <c r="X519" s="17"/>
      <c r="Y519" s="13"/>
      <c r="Z519" s="13"/>
    </row>
    <row r="520" spans="1:26" x14ac:dyDescent="0.25">
      <c r="A520" s="11"/>
      <c r="B520" s="12"/>
      <c r="C520" s="12"/>
      <c r="D520" s="12"/>
      <c r="E520" s="12"/>
      <c r="F520" s="12"/>
      <c r="G520" s="13"/>
      <c r="H520" s="13"/>
      <c r="I520" s="13"/>
      <c r="J520" s="13"/>
      <c r="K520" s="14"/>
      <c r="L520" s="14"/>
      <c r="M520" s="14"/>
      <c r="N520" s="14"/>
      <c r="O520" s="14"/>
      <c r="P520" s="14"/>
      <c r="Q520" s="16"/>
      <c r="R520" s="16"/>
      <c r="S520" s="16"/>
      <c r="T520" s="16"/>
      <c r="U520" s="16"/>
      <c r="V520" s="16"/>
      <c r="W520" s="16"/>
      <c r="X520" s="17"/>
      <c r="Y520" s="13"/>
      <c r="Z520" s="13"/>
    </row>
    <row r="521" spans="1:26" x14ac:dyDescent="0.25">
      <c r="A521" s="11"/>
      <c r="B521" s="12"/>
      <c r="C521" s="12"/>
      <c r="D521" s="12"/>
      <c r="E521" s="12"/>
      <c r="F521" s="12"/>
      <c r="G521" s="13"/>
      <c r="H521" s="13"/>
      <c r="I521" s="13"/>
      <c r="J521" s="13"/>
      <c r="K521" s="14"/>
      <c r="L521" s="14"/>
      <c r="M521" s="14"/>
      <c r="N521" s="14"/>
      <c r="O521" s="14"/>
      <c r="P521" s="14"/>
      <c r="Q521" s="16"/>
      <c r="R521" s="16"/>
      <c r="S521" s="16"/>
      <c r="T521" s="16"/>
      <c r="U521" s="16"/>
      <c r="V521" s="16"/>
      <c r="W521" s="16"/>
      <c r="X521" s="17"/>
      <c r="Y521" s="13"/>
      <c r="Z521" s="13"/>
    </row>
    <row r="522" spans="1:26" x14ac:dyDescent="0.25">
      <c r="A522" s="11"/>
      <c r="B522" s="12"/>
      <c r="C522" s="12"/>
      <c r="D522" s="12"/>
      <c r="E522" s="12"/>
      <c r="F522" s="12"/>
      <c r="G522" s="13"/>
      <c r="H522" s="13"/>
      <c r="I522" s="13"/>
      <c r="J522" s="13"/>
      <c r="K522" s="14"/>
      <c r="L522" s="14"/>
      <c r="M522" s="14"/>
      <c r="N522" s="14"/>
      <c r="O522" s="14"/>
      <c r="P522" s="14"/>
      <c r="Q522" s="16"/>
      <c r="R522" s="16"/>
      <c r="S522" s="16"/>
      <c r="T522" s="16"/>
      <c r="U522" s="16"/>
      <c r="V522" s="16"/>
      <c r="W522" s="16"/>
      <c r="X522" s="17"/>
      <c r="Y522" s="13"/>
      <c r="Z522" s="13"/>
    </row>
    <row r="523" spans="1:26" x14ac:dyDescent="0.25">
      <c r="A523" s="11"/>
      <c r="B523" s="12"/>
      <c r="C523" s="12"/>
      <c r="D523" s="12"/>
      <c r="E523" s="12"/>
      <c r="F523" s="12"/>
      <c r="G523" s="13"/>
      <c r="H523" s="13"/>
      <c r="I523" s="13"/>
      <c r="J523" s="13"/>
      <c r="K523" s="14"/>
      <c r="L523" s="14"/>
      <c r="M523" s="14"/>
      <c r="N523" s="14"/>
      <c r="O523" s="14"/>
      <c r="P523" s="14"/>
      <c r="Q523" s="15"/>
      <c r="R523" s="16"/>
      <c r="S523" s="16"/>
      <c r="T523" s="16"/>
      <c r="U523" s="16"/>
      <c r="V523" s="16"/>
      <c r="W523" s="16"/>
      <c r="X523" s="17"/>
      <c r="Y523" s="13"/>
      <c r="Z523" s="13"/>
    </row>
    <row r="524" spans="1:26" x14ac:dyDescent="0.25">
      <c r="A524" s="11"/>
      <c r="B524" s="12"/>
      <c r="C524" s="12"/>
      <c r="D524" s="12"/>
      <c r="E524" s="12"/>
      <c r="F524" s="12"/>
      <c r="G524" s="13"/>
      <c r="H524" s="13"/>
      <c r="I524" s="13"/>
      <c r="J524" s="13"/>
      <c r="K524" s="14"/>
      <c r="L524" s="14"/>
      <c r="M524" s="14"/>
      <c r="N524" s="14"/>
      <c r="O524" s="14"/>
      <c r="P524" s="14"/>
      <c r="Q524" s="16"/>
      <c r="R524" s="16"/>
      <c r="S524" s="16"/>
      <c r="T524" s="16"/>
      <c r="U524" s="16"/>
      <c r="V524" s="16"/>
      <c r="W524" s="17"/>
      <c r="X524" s="17"/>
      <c r="Y524" s="13"/>
      <c r="Z524" s="13"/>
    </row>
    <row r="525" spans="1:26" x14ac:dyDescent="0.25">
      <c r="A525" s="11"/>
      <c r="B525" s="12"/>
      <c r="C525" s="12"/>
      <c r="D525" s="12"/>
      <c r="E525" s="12"/>
      <c r="F525" s="12"/>
      <c r="G525" s="13"/>
      <c r="H525" s="13"/>
      <c r="I525" s="13"/>
      <c r="J525" s="13"/>
      <c r="K525" s="14"/>
      <c r="L525" s="14"/>
      <c r="M525" s="14"/>
      <c r="N525" s="14"/>
      <c r="O525" s="14"/>
      <c r="P525" s="14"/>
      <c r="Q525" s="16"/>
      <c r="R525" s="16"/>
      <c r="S525" s="16"/>
      <c r="T525" s="16"/>
      <c r="U525" s="16"/>
      <c r="V525" s="16"/>
      <c r="W525" s="16"/>
      <c r="X525" s="17"/>
      <c r="Y525" s="13"/>
      <c r="Z525" s="13"/>
    </row>
    <row r="526" spans="1:26" x14ac:dyDescent="0.25">
      <c r="A526" s="11"/>
      <c r="B526" s="12"/>
      <c r="C526" s="12"/>
      <c r="D526" s="12"/>
      <c r="E526" s="12"/>
      <c r="F526" s="12"/>
      <c r="G526" s="13"/>
      <c r="H526" s="13"/>
      <c r="I526" s="13"/>
      <c r="J526" s="13"/>
      <c r="K526" s="14"/>
      <c r="L526" s="14"/>
      <c r="M526" s="14"/>
      <c r="N526" s="14"/>
      <c r="O526" s="14"/>
      <c r="P526" s="14"/>
      <c r="Q526" s="16"/>
      <c r="R526" s="16"/>
      <c r="S526" s="16"/>
      <c r="T526" s="16"/>
      <c r="U526" s="16"/>
      <c r="V526" s="16"/>
      <c r="W526" s="16"/>
      <c r="X526" s="17"/>
      <c r="Y526" s="13"/>
      <c r="Z526" s="13"/>
    </row>
    <row r="527" spans="1:26" x14ac:dyDescent="0.25">
      <c r="A527" s="11"/>
      <c r="B527" s="12"/>
      <c r="C527" s="12"/>
      <c r="D527" s="12"/>
      <c r="E527" s="12"/>
      <c r="F527" s="12"/>
      <c r="G527" s="13"/>
      <c r="H527" s="13"/>
      <c r="I527" s="13"/>
      <c r="J527" s="13"/>
      <c r="K527" s="14"/>
      <c r="L527" s="14"/>
      <c r="M527" s="14"/>
      <c r="N527" s="14"/>
      <c r="O527" s="14"/>
      <c r="P527" s="14"/>
      <c r="Q527" s="15"/>
      <c r="R527" s="16"/>
      <c r="S527" s="16"/>
      <c r="T527" s="16"/>
      <c r="U527" s="16"/>
      <c r="V527" s="16"/>
      <c r="W527" s="17"/>
      <c r="X527" s="17"/>
      <c r="Y527" s="13"/>
      <c r="Z527" s="13"/>
    </row>
    <row r="528" spans="1:26" x14ac:dyDescent="0.25">
      <c r="A528" s="11"/>
      <c r="B528" s="12"/>
      <c r="C528" s="12"/>
      <c r="D528" s="12"/>
      <c r="E528" s="12"/>
      <c r="F528" s="12"/>
      <c r="G528" s="13"/>
      <c r="H528" s="13"/>
      <c r="I528" s="13"/>
      <c r="J528" s="13"/>
      <c r="K528" s="14"/>
      <c r="L528" s="14"/>
      <c r="M528" s="14"/>
      <c r="N528" s="14"/>
      <c r="O528" s="14"/>
      <c r="P528" s="14"/>
      <c r="Q528" s="16"/>
      <c r="R528" s="16"/>
      <c r="S528" s="16"/>
      <c r="T528" s="16"/>
      <c r="U528" s="16"/>
      <c r="V528" s="16"/>
      <c r="W528" s="16"/>
      <c r="X528" s="17"/>
      <c r="Y528" s="13"/>
      <c r="Z528" s="13"/>
    </row>
    <row r="529" spans="1:26" x14ac:dyDescent="0.25">
      <c r="A529" s="11"/>
      <c r="B529" s="12"/>
      <c r="C529" s="12"/>
      <c r="D529" s="12"/>
      <c r="E529" s="12"/>
      <c r="F529" s="12"/>
      <c r="G529" s="13"/>
      <c r="H529" s="13"/>
      <c r="I529" s="13"/>
      <c r="J529" s="13"/>
      <c r="K529" s="14"/>
      <c r="L529" s="14"/>
      <c r="M529" s="14"/>
      <c r="N529" s="14"/>
      <c r="O529" s="14"/>
      <c r="P529" s="14"/>
      <c r="Q529" s="16"/>
      <c r="R529" s="16"/>
      <c r="S529" s="16"/>
      <c r="T529" s="16"/>
      <c r="U529" s="16"/>
      <c r="V529" s="16"/>
      <c r="W529" s="16"/>
      <c r="X529" s="17"/>
      <c r="Y529" s="13"/>
      <c r="Z529" s="13"/>
    </row>
    <row r="530" spans="1:26" x14ac:dyDescent="0.25">
      <c r="A530" s="11"/>
      <c r="B530" s="12"/>
      <c r="C530" s="12"/>
      <c r="D530" s="12"/>
      <c r="E530" s="12"/>
      <c r="F530" s="12"/>
      <c r="G530" s="13"/>
      <c r="H530" s="13"/>
      <c r="I530" s="13"/>
      <c r="J530" s="13"/>
      <c r="K530" s="14"/>
      <c r="L530" s="14"/>
      <c r="M530" s="14"/>
      <c r="N530" s="14"/>
      <c r="O530" s="14"/>
      <c r="P530" s="14"/>
      <c r="Q530" s="15"/>
      <c r="R530" s="16"/>
      <c r="S530" s="16"/>
      <c r="T530" s="16"/>
      <c r="U530" s="16"/>
      <c r="V530" s="16"/>
      <c r="W530" s="16"/>
      <c r="X530" s="17"/>
      <c r="Y530" s="13"/>
      <c r="Z530" s="13"/>
    </row>
    <row r="531" spans="1:26" x14ac:dyDescent="0.25">
      <c r="A531" s="11"/>
      <c r="B531" s="12"/>
      <c r="C531" s="12"/>
      <c r="D531" s="12"/>
      <c r="E531" s="12"/>
      <c r="F531" s="12"/>
      <c r="G531" s="13"/>
      <c r="H531" s="13"/>
      <c r="I531" s="13"/>
      <c r="J531" s="13"/>
      <c r="K531" s="14"/>
      <c r="L531" s="14"/>
      <c r="M531" s="14"/>
      <c r="N531" s="14"/>
      <c r="O531" s="14"/>
      <c r="P531" s="14"/>
      <c r="Q531" s="16"/>
      <c r="R531" s="16"/>
      <c r="S531" s="16"/>
      <c r="T531" s="16"/>
      <c r="U531" s="16"/>
      <c r="V531" s="16"/>
      <c r="W531" s="16"/>
      <c r="X531" s="17"/>
      <c r="Y531" s="13"/>
      <c r="Z531" s="13"/>
    </row>
    <row r="532" spans="1:26" x14ac:dyDescent="0.25">
      <c r="A532" s="11"/>
      <c r="B532" s="12"/>
      <c r="C532" s="12"/>
      <c r="D532" s="12"/>
      <c r="E532" s="12"/>
      <c r="F532" s="12"/>
      <c r="G532" s="13"/>
      <c r="H532" s="13"/>
      <c r="I532" s="13"/>
      <c r="J532" s="13"/>
      <c r="K532" s="14"/>
      <c r="L532" s="14"/>
      <c r="M532" s="14"/>
      <c r="N532" s="14"/>
      <c r="O532" s="14"/>
      <c r="P532" s="14"/>
      <c r="Q532" s="15"/>
      <c r="R532" s="16"/>
      <c r="S532" s="16"/>
      <c r="T532" s="16"/>
      <c r="U532" s="16"/>
      <c r="V532" s="16"/>
      <c r="W532" s="16"/>
      <c r="X532" s="17"/>
      <c r="Y532" s="13"/>
      <c r="Z532" s="13"/>
    </row>
    <row r="533" spans="1:26" x14ac:dyDescent="0.25">
      <c r="A533" s="11"/>
      <c r="B533" s="12"/>
      <c r="C533" s="12"/>
      <c r="D533" s="12"/>
      <c r="E533" s="12"/>
      <c r="F533" s="12"/>
      <c r="G533" s="13"/>
      <c r="H533" s="13"/>
      <c r="I533" s="13"/>
      <c r="J533" s="13"/>
      <c r="K533" s="14"/>
      <c r="L533" s="14"/>
      <c r="M533" s="14"/>
      <c r="N533" s="14"/>
      <c r="O533" s="14"/>
      <c r="P533" s="14"/>
      <c r="Q533" s="15"/>
      <c r="R533" s="16"/>
      <c r="S533" s="16"/>
      <c r="T533" s="16"/>
      <c r="U533" s="16"/>
      <c r="V533" s="16"/>
      <c r="W533" s="17"/>
      <c r="X533" s="17"/>
      <c r="Y533" s="13"/>
      <c r="Z533" s="13"/>
    </row>
    <row r="534" spans="1:26" x14ac:dyDescent="0.25">
      <c r="A534" s="11"/>
      <c r="B534" s="12"/>
      <c r="C534" s="12"/>
      <c r="D534" s="12"/>
      <c r="E534" s="12"/>
      <c r="F534" s="12"/>
      <c r="G534" s="13"/>
      <c r="H534" s="13"/>
      <c r="I534" s="13"/>
      <c r="J534" s="13"/>
      <c r="K534" s="14"/>
      <c r="L534" s="14"/>
      <c r="M534" s="14"/>
      <c r="N534" s="14"/>
      <c r="O534" s="14"/>
      <c r="P534" s="14"/>
      <c r="Q534" s="15"/>
      <c r="R534" s="16"/>
      <c r="S534" s="16"/>
      <c r="T534" s="16"/>
      <c r="U534" s="16"/>
      <c r="V534" s="16"/>
      <c r="W534" s="17"/>
      <c r="X534" s="17"/>
      <c r="Y534" s="13"/>
      <c r="Z534" s="13"/>
    </row>
    <row r="535" spans="1:26" x14ac:dyDescent="0.25">
      <c r="A535" s="11"/>
      <c r="B535" s="12"/>
      <c r="C535" s="12"/>
      <c r="D535" s="12"/>
      <c r="E535" s="12"/>
      <c r="F535" s="12"/>
      <c r="G535" s="13"/>
      <c r="H535" s="13"/>
      <c r="I535" s="13"/>
      <c r="J535" s="13"/>
      <c r="K535" s="14"/>
      <c r="L535" s="14"/>
      <c r="M535" s="14"/>
      <c r="N535" s="14"/>
      <c r="O535" s="14"/>
      <c r="P535" s="14"/>
      <c r="Q535" s="16"/>
      <c r="R535" s="16"/>
      <c r="S535" s="16"/>
      <c r="T535" s="16"/>
      <c r="U535" s="16"/>
      <c r="V535" s="16"/>
      <c r="W535" s="16"/>
      <c r="X535" s="17"/>
      <c r="Y535" s="13"/>
      <c r="Z535" s="13"/>
    </row>
    <row r="536" spans="1:26" x14ac:dyDescent="0.25">
      <c r="A536" s="11"/>
      <c r="B536" s="12"/>
      <c r="C536" s="12"/>
      <c r="D536" s="12"/>
      <c r="E536" s="12"/>
      <c r="F536" s="12"/>
      <c r="G536" s="13"/>
      <c r="H536" s="13"/>
      <c r="I536" s="13"/>
      <c r="J536" s="13"/>
      <c r="K536" s="14"/>
      <c r="L536" s="14"/>
      <c r="M536" s="14"/>
      <c r="N536" s="14"/>
      <c r="O536" s="14"/>
      <c r="P536" s="14"/>
      <c r="Q536" s="16"/>
      <c r="R536" s="16"/>
      <c r="S536" s="16"/>
      <c r="T536" s="16"/>
      <c r="U536" s="16"/>
      <c r="V536" s="16"/>
      <c r="W536" s="16"/>
      <c r="X536" s="17"/>
      <c r="Y536" s="13"/>
      <c r="Z536" s="13"/>
    </row>
    <row r="537" spans="1:26" x14ac:dyDescent="0.25">
      <c r="A537" s="11"/>
      <c r="B537" s="12"/>
      <c r="C537" s="12"/>
      <c r="D537" s="12"/>
      <c r="E537" s="12"/>
      <c r="F537" s="12"/>
      <c r="G537" s="13"/>
      <c r="H537" s="13"/>
      <c r="I537" s="13"/>
      <c r="J537" s="13"/>
      <c r="K537" s="14"/>
      <c r="L537" s="14"/>
      <c r="M537" s="14"/>
      <c r="N537" s="14"/>
      <c r="O537" s="14"/>
      <c r="P537" s="14"/>
      <c r="Q537" s="15"/>
      <c r="R537" s="16"/>
      <c r="S537" s="16"/>
      <c r="T537" s="16"/>
      <c r="U537" s="16"/>
      <c r="V537" s="16"/>
      <c r="W537" s="16"/>
      <c r="X537" s="17"/>
      <c r="Y537" s="13"/>
      <c r="Z537" s="13"/>
    </row>
    <row r="538" spans="1:26" x14ac:dyDescent="0.25">
      <c r="A538" s="11"/>
      <c r="B538" s="12"/>
      <c r="C538" s="12"/>
      <c r="D538" s="12"/>
      <c r="E538" s="12"/>
      <c r="F538" s="12"/>
      <c r="G538" s="13"/>
      <c r="H538" s="13"/>
      <c r="I538" s="13"/>
      <c r="J538" s="13"/>
      <c r="K538" s="14"/>
      <c r="L538" s="14"/>
      <c r="M538" s="14"/>
      <c r="N538" s="14"/>
      <c r="O538" s="14"/>
      <c r="P538" s="14"/>
      <c r="Q538" s="16"/>
      <c r="R538" s="16"/>
      <c r="S538" s="16"/>
      <c r="T538" s="16"/>
      <c r="U538" s="16"/>
      <c r="V538" s="16"/>
      <c r="W538" s="16"/>
      <c r="X538" s="17"/>
      <c r="Y538" s="13"/>
      <c r="Z538" s="13"/>
    </row>
    <row r="539" spans="1:26" x14ac:dyDescent="0.25">
      <c r="A539" s="11"/>
      <c r="B539" s="12"/>
      <c r="C539" s="12"/>
      <c r="D539" s="12"/>
      <c r="E539" s="12"/>
      <c r="F539" s="12"/>
      <c r="G539" s="13"/>
      <c r="H539" s="13"/>
      <c r="I539" s="13"/>
      <c r="J539" s="13"/>
      <c r="K539" s="14"/>
      <c r="L539" s="14"/>
      <c r="M539" s="14"/>
      <c r="N539" s="14"/>
      <c r="O539" s="14"/>
      <c r="P539" s="14"/>
      <c r="Q539" s="16"/>
      <c r="R539" s="16"/>
      <c r="S539" s="16"/>
      <c r="T539" s="16"/>
      <c r="U539" s="16"/>
      <c r="V539" s="16"/>
      <c r="W539" s="17"/>
      <c r="X539" s="17"/>
      <c r="Y539" s="13"/>
      <c r="Z539" s="13"/>
    </row>
    <row r="540" spans="1:26" x14ac:dyDescent="0.25">
      <c r="A540" s="11"/>
      <c r="B540" s="12"/>
      <c r="C540" s="12"/>
      <c r="D540" s="12"/>
      <c r="E540" s="12"/>
      <c r="F540" s="12"/>
      <c r="G540" s="13"/>
      <c r="H540" s="13"/>
      <c r="I540" s="13"/>
      <c r="J540" s="13"/>
      <c r="K540" s="14"/>
      <c r="L540" s="14"/>
      <c r="M540" s="14"/>
      <c r="N540" s="14"/>
      <c r="O540" s="14"/>
      <c r="P540" s="14"/>
      <c r="Q540" s="16"/>
      <c r="R540" s="16"/>
      <c r="S540" s="16"/>
      <c r="T540" s="16"/>
      <c r="U540" s="16"/>
      <c r="V540" s="16"/>
      <c r="W540" s="17"/>
      <c r="X540" s="17"/>
      <c r="Y540" s="13"/>
      <c r="Z540" s="13"/>
    </row>
    <row r="541" spans="1:26" x14ac:dyDescent="0.25">
      <c r="A541" s="11"/>
      <c r="B541" s="12"/>
      <c r="C541" s="12"/>
      <c r="D541" s="12"/>
      <c r="E541" s="12"/>
      <c r="F541" s="12"/>
      <c r="G541" s="13"/>
      <c r="H541" s="13"/>
      <c r="I541" s="13"/>
      <c r="J541" s="13"/>
      <c r="K541" s="14"/>
      <c r="L541" s="14"/>
      <c r="M541" s="14"/>
      <c r="N541" s="14"/>
      <c r="O541" s="14"/>
      <c r="P541" s="14"/>
      <c r="Q541" s="15"/>
      <c r="R541" s="16"/>
      <c r="S541" s="16"/>
      <c r="T541" s="16"/>
      <c r="U541" s="16"/>
      <c r="V541" s="16"/>
      <c r="W541" s="16"/>
      <c r="X541" s="17"/>
      <c r="Y541" s="13"/>
      <c r="Z541" s="13"/>
    </row>
    <row r="542" spans="1:26" x14ac:dyDescent="0.25">
      <c r="A542" s="11"/>
      <c r="B542" s="12"/>
      <c r="C542" s="12"/>
      <c r="D542" s="12"/>
      <c r="E542" s="12"/>
      <c r="F542" s="12"/>
      <c r="G542" s="13"/>
      <c r="H542" s="13"/>
      <c r="I542" s="13"/>
      <c r="J542" s="13"/>
      <c r="K542" s="14"/>
      <c r="L542" s="14"/>
      <c r="M542" s="14"/>
      <c r="N542" s="14"/>
      <c r="O542" s="14"/>
      <c r="P542" s="14"/>
      <c r="Q542" s="15"/>
      <c r="R542" s="16"/>
      <c r="S542" s="16"/>
      <c r="T542" s="16"/>
      <c r="U542" s="16"/>
      <c r="V542" s="16"/>
      <c r="W542" s="17"/>
      <c r="X542" s="17"/>
      <c r="Y542" s="13"/>
      <c r="Z542" s="13"/>
    </row>
    <row r="543" spans="1:26" x14ac:dyDescent="0.25">
      <c r="A543" s="11"/>
      <c r="B543" s="12"/>
      <c r="C543" s="12"/>
      <c r="D543" s="12"/>
      <c r="E543" s="12"/>
      <c r="F543" s="12"/>
      <c r="G543" s="13"/>
      <c r="H543" s="13"/>
      <c r="I543" s="13"/>
      <c r="J543" s="13"/>
      <c r="K543" s="14"/>
      <c r="L543" s="14"/>
      <c r="M543" s="14"/>
      <c r="N543" s="14"/>
      <c r="O543" s="14"/>
      <c r="P543" s="14"/>
      <c r="Q543" s="16"/>
      <c r="R543" s="16"/>
      <c r="S543" s="16"/>
      <c r="T543" s="16"/>
      <c r="U543" s="16"/>
      <c r="V543" s="16"/>
      <c r="W543" s="17"/>
      <c r="X543" s="17"/>
      <c r="Y543" s="13"/>
      <c r="Z543" s="13"/>
    </row>
    <row r="544" spans="1:26" x14ac:dyDescent="0.25">
      <c r="A544" s="11"/>
      <c r="B544" s="12"/>
      <c r="C544" s="12"/>
      <c r="D544" s="12"/>
      <c r="E544" s="12"/>
      <c r="F544" s="12"/>
      <c r="G544" s="13"/>
      <c r="H544" s="13"/>
      <c r="I544" s="13"/>
      <c r="J544" s="13"/>
      <c r="K544" s="14"/>
      <c r="L544" s="14"/>
      <c r="M544" s="14"/>
      <c r="N544" s="14"/>
      <c r="O544" s="14"/>
      <c r="P544" s="14"/>
      <c r="Q544" s="15"/>
      <c r="R544" s="16"/>
      <c r="S544" s="16"/>
      <c r="T544" s="16"/>
      <c r="U544" s="16"/>
      <c r="V544" s="16"/>
      <c r="W544" s="16"/>
      <c r="X544" s="17"/>
      <c r="Y544" s="13"/>
      <c r="Z544" s="13"/>
    </row>
    <row r="545" spans="1:26" x14ac:dyDescent="0.25">
      <c r="A545" s="11"/>
      <c r="B545" s="12"/>
      <c r="C545" s="12"/>
      <c r="D545" s="12"/>
      <c r="E545" s="12"/>
      <c r="F545" s="12"/>
      <c r="G545" s="13"/>
      <c r="H545" s="13"/>
      <c r="I545" s="13"/>
      <c r="J545" s="13"/>
      <c r="K545" s="14"/>
      <c r="L545" s="14"/>
      <c r="M545" s="14"/>
      <c r="N545" s="14"/>
      <c r="O545" s="14"/>
      <c r="P545" s="14"/>
      <c r="Q545" s="16"/>
      <c r="R545" s="16"/>
      <c r="S545" s="16"/>
      <c r="T545" s="16"/>
      <c r="U545" s="16"/>
      <c r="V545" s="16"/>
      <c r="W545" s="16"/>
      <c r="X545" s="17"/>
      <c r="Y545" s="13"/>
      <c r="Z545" s="13"/>
    </row>
    <row r="546" spans="1:26" x14ac:dyDescent="0.25">
      <c r="A546" s="11"/>
      <c r="B546" s="12"/>
      <c r="C546" s="12"/>
      <c r="D546" s="12"/>
      <c r="E546" s="12"/>
      <c r="F546" s="12"/>
      <c r="G546" s="13"/>
      <c r="H546" s="13"/>
      <c r="I546" s="13"/>
      <c r="J546" s="13"/>
      <c r="K546" s="14"/>
      <c r="L546" s="14"/>
      <c r="M546" s="14"/>
      <c r="N546" s="14"/>
      <c r="O546" s="14"/>
      <c r="P546" s="14"/>
      <c r="Q546" s="15"/>
      <c r="R546" s="16"/>
      <c r="S546" s="16"/>
      <c r="T546" s="16"/>
      <c r="U546" s="16"/>
      <c r="V546" s="16"/>
      <c r="W546" s="17"/>
      <c r="X546" s="17"/>
      <c r="Y546" s="13"/>
      <c r="Z546" s="13"/>
    </row>
    <row r="547" spans="1:26" x14ac:dyDescent="0.25">
      <c r="A547" s="11"/>
      <c r="B547" s="12"/>
      <c r="C547" s="12"/>
      <c r="D547" s="12"/>
      <c r="E547" s="12"/>
      <c r="F547" s="12"/>
      <c r="G547" s="13"/>
      <c r="H547" s="13"/>
      <c r="I547" s="13"/>
      <c r="J547" s="13"/>
      <c r="K547" s="14"/>
      <c r="L547" s="14"/>
      <c r="M547" s="14"/>
      <c r="N547" s="14"/>
      <c r="O547" s="14"/>
      <c r="P547" s="14"/>
      <c r="Q547" s="15"/>
      <c r="R547" s="16"/>
      <c r="S547" s="16"/>
      <c r="T547" s="16"/>
      <c r="U547" s="16"/>
      <c r="V547" s="16"/>
      <c r="W547" s="17"/>
      <c r="X547" s="17"/>
      <c r="Y547" s="13"/>
      <c r="Z547" s="13"/>
    </row>
    <row r="548" spans="1:26" x14ac:dyDescent="0.25">
      <c r="A548" s="11"/>
      <c r="B548" s="12"/>
      <c r="C548" s="12"/>
      <c r="D548" s="12"/>
      <c r="E548" s="12"/>
      <c r="F548" s="12"/>
      <c r="G548" s="13"/>
      <c r="H548" s="13"/>
      <c r="I548" s="13"/>
      <c r="J548" s="13"/>
      <c r="K548" s="14"/>
      <c r="L548" s="14"/>
      <c r="M548" s="14"/>
      <c r="N548" s="14"/>
      <c r="O548" s="14"/>
      <c r="P548" s="14"/>
      <c r="Q548" s="16"/>
      <c r="R548" s="16"/>
      <c r="S548" s="16"/>
      <c r="T548" s="16"/>
      <c r="U548" s="16"/>
      <c r="V548" s="16"/>
      <c r="W548" s="17"/>
      <c r="X548" s="17"/>
      <c r="Y548" s="13"/>
      <c r="Z548" s="13"/>
    </row>
    <row r="549" spans="1:26" x14ac:dyDescent="0.25">
      <c r="A549" s="11"/>
      <c r="B549" s="12"/>
      <c r="C549" s="12"/>
      <c r="D549" s="12"/>
      <c r="E549" s="12"/>
      <c r="F549" s="12"/>
      <c r="G549" s="13"/>
      <c r="H549" s="13"/>
      <c r="I549" s="13"/>
      <c r="J549" s="13"/>
      <c r="K549" s="14"/>
      <c r="L549" s="14"/>
      <c r="M549" s="14"/>
      <c r="N549" s="14"/>
      <c r="O549" s="14"/>
      <c r="P549" s="14"/>
      <c r="Q549" s="16"/>
      <c r="R549" s="16"/>
      <c r="S549" s="16"/>
      <c r="T549" s="16"/>
      <c r="U549" s="16"/>
      <c r="V549" s="16"/>
      <c r="W549" s="16"/>
      <c r="X549" s="17"/>
      <c r="Y549" s="13"/>
      <c r="Z549" s="13"/>
    </row>
    <row r="550" spans="1:26" x14ac:dyDescent="0.25">
      <c r="A550" s="11"/>
      <c r="B550" s="12"/>
      <c r="C550" s="12"/>
      <c r="D550" s="12"/>
      <c r="E550" s="12"/>
      <c r="F550" s="12"/>
      <c r="G550" s="13"/>
      <c r="H550" s="13"/>
      <c r="I550" s="13"/>
      <c r="J550" s="13"/>
      <c r="K550" s="14"/>
      <c r="L550" s="14"/>
      <c r="M550" s="14"/>
      <c r="N550" s="14"/>
      <c r="O550" s="14"/>
      <c r="P550" s="14"/>
      <c r="Q550" s="15"/>
      <c r="R550" s="16"/>
      <c r="S550" s="16"/>
      <c r="T550" s="16"/>
      <c r="U550" s="16"/>
      <c r="V550" s="16"/>
      <c r="W550" s="17"/>
      <c r="X550" s="17"/>
      <c r="Y550" s="13"/>
      <c r="Z550" s="13"/>
    </row>
    <row r="551" spans="1:26" x14ac:dyDescent="0.25">
      <c r="A551" s="11"/>
      <c r="B551" s="12"/>
      <c r="C551" s="12"/>
      <c r="D551" s="12"/>
      <c r="E551" s="12"/>
      <c r="F551" s="12"/>
      <c r="G551" s="13"/>
      <c r="H551" s="13"/>
      <c r="I551" s="13"/>
      <c r="J551" s="13"/>
      <c r="K551" s="14"/>
      <c r="L551" s="14"/>
      <c r="M551" s="14"/>
      <c r="N551" s="14"/>
      <c r="O551" s="14"/>
      <c r="P551" s="14"/>
      <c r="Q551" s="16"/>
      <c r="R551" s="16"/>
      <c r="S551" s="16"/>
      <c r="T551" s="16"/>
      <c r="U551" s="16"/>
      <c r="V551" s="16"/>
      <c r="W551" s="17"/>
      <c r="X551" s="17"/>
      <c r="Y551" s="13"/>
      <c r="Z551" s="13"/>
    </row>
    <row r="552" spans="1:26" x14ac:dyDescent="0.25">
      <c r="A552" s="11"/>
      <c r="B552" s="12"/>
      <c r="C552" s="12"/>
      <c r="D552" s="12"/>
      <c r="E552" s="12"/>
      <c r="F552" s="12"/>
      <c r="G552" s="13"/>
      <c r="H552" s="13"/>
      <c r="I552" s="13"/>
      <c r="J552" s="13"/>
      <c r="K552" s="14"/>
      <c r="L552" s="14"/>
      <c r="M552" s="14"/>
      <c r="N552" s="14"/>
      <c r="O552" s="14"/>
      <c r="P552" s="14"/>
      <c r="Q552" s="15"/>
      <c r="R552" s="16"/>
      <c r="S552" s="16"/>
      <c r="T552" s="16"/>
      <c r="U552" s="16"/>
      <c r="V552" s="16"/>
      <c r="W552" s="16"/>
      <c r="X552" s="17"/>
      <c r="Y552" s="13"/>
      <c r="Z552" s="13"/>
    </row>
    <row r="553" spans="1:26" x14ac:dyDescent="0.25">
      <c r="A553" s="11"/>
      <c r="B553" s="12"/>
      <c r="C553" s="12"/>
      <c r="D553" s="12"/>
      <c r="E553" s="12"/>
      <c r="F553" s="12"/>
      <c r="G553" s="13"/>
      <c r="H553" s="13"/>
      <c r="I553" s="13"/>
      <c r="J553" s="13"/>
      <c r="K553" s="14"/>
      <c r="L553" s="14"/>
      <c r="M553" s="14"/>
      <c r="N553" s="14"/>
      <c r="O553" s="14"/>
      <c r="P553" s="14"/>
      <c r="Q553" s="16"/>
      <c r="R553" s="16"/>
      <c r="S553" s="16"/>
      <c r="T553" s="16"/>
      <c r="U553" s="16"/>
      <c r="V553" s="16"/>
      <c r="W553" s="16"/>
      <c r="X553" s="17"/>
      <c r="Y553" s="13"/>
      <c r="Z553" s="13"/>
    </row>
    <row r="554" spans="1:26" x14ac:dyDescent="0.25">
      <c r="A554" s="11"/>
      <c r="B554" s="12"/>
      <c r="C554" s="12"/>
      <c r="D554" s="12"/>
      <c r="E554" s="12"/>
      <c r="F554" s="12"/>
      <c r="G554" s="13"/>
      <c r="H554" s="13"/>
      <c r="I554" s="13"/>
      <c r="J554" s="13"/>
      <c r="K554" s="14"/>
      <c r="L554" s="14"/>
      <c r="M554" s="14"/>
      <c r="N554" s="14"/>
      <c r="O554" s="14"/>
      <c r="P554" s="14"/>
      <c r="Q554" s="15"/>
      <c r="R554" s="16"/>
      <c r="S554" s="16"/>
      <c r="T554" s="16"/>
      <c r="U554" s="16"/>
      <c r="V554" s="16"/>
      <c r="W554" s="17"/>
      <c r="X554" s="17"/>
      <c r="Y554" s="13"/>
      <c r="Z554" s="13"/>
    </row>
    <row r="555" spans="1:26" x14ac:dyDescent="0.25">
      <c r="A555" s="11"/>
      <c r="B555" s="12"/>
      <c r="C555" s="12"/>
      <c r="D555" s="12"/>
      <c r="E555" s="12"/>
      <c r="F555" s="12"/>
      <c r="G555" s="13"/>
      <c r="H555" s="13"/>
      <c r="I555" s="13"/>
      <c r="J555" s="13"/>
      <c r="K555" s="14"/>
      <c r="L555" s="14"/>
      <c r="M555" s="14"/>
      <c r="N555" s="14"/>
      <c r="O555" s="14"/>
      <c r="P555" s="14"/>
      <c r="Q555" s="16"/>
      <c r="R555" s="16"/>
      <c r="S555" s="16"/>
      <c r="T555" s="16"/>
      <c r="U555" s="16"/>
      <c r="V555" s="16"/>
      <c r="W555" s="16"/>
      <c r="X555" s="17"/>
      <c r="Y555" s="13"/>
      <c r="Z555" s="13"/>
    </row>
    <row r="556" spans="1:26" x14ac:dyDescent="0.25">
      <c r="A556" s="11"/>
      <c r="B556" s="12"/>
      <c r="C556" s="12"/>
      <c r="D556" s="12"/>
      <c r="E556" s="12"/>
      <c r="F556" s="12"/>
      <c r="G556" s="13"/>
      <c r="H556" s="13"/>
      <c r="I556" s="13"/>
      <c r="J556" s="13"/>
      <c r="K556" s="14"/>
      <c r="L556" s="14"/>
      <c r="M556" s="14"/>
      <c r="N556" s="14"/>
      <c r="O556" s="14"/>
      <c r="P556" s="14"/>
      <c r="Q556" s="15"/>
      <c r="R556" s="16"/>
      <c r="S556" s="16"/>
      <c r="T556" s="16"/>
      <c r="U556" s="16"/>
      <c r="V556" s="16"/>
      <c r="W556" s="16"/>
      <c r="X556" s="17"/>
      <c r="Y556" s="13"/>
      <c r="Z556" s="13"/>
    </row>
    <row r="557" spans="1:26" x14ac:dyDescent="0.25">
      <c r="A557" s="11"/>
      <c r="B557" s="12"/>
      <c r="C557" s="12"/>
      <c r="D557" s="12"/>
      <c r="E557" s="12"/>
      <c r="F557" s="12"/>
      <c r="G557" s="13"/>
      <c r="H557" s="13"/>
      <c r="I557" s="13"/>
      <c r="J557" s="13"/>
      <c r="K557" s="14"/>
      <c r="L557" s="14"/>
      <c r="M557" s="14"/>
      <c r="N557" s="14"/>
      <c r="O557" s="14"/>
      <c r="P557" s="14"/>
      <c r="Q557" s="15"/>
      <c r="R557" s="16"/>
      <c r="S557" s="16"/>
      <c r="T557" s="16"/>
      <c r="U557" s="16"/>
      <c r="V557" s="16"/>
      <c r="W557" s="16"/>
      <c r="X557" s="17"/>
      <c r="Y557" s="13"/>
      <c r="Z557" s="13"/>
    </row>
    <row r="558" spans="1:26" x14ac:dyDescent="0.25">
      <c r="A558" s="11"/>
      <c r="B558" s="12"/>
      <c r="C558" s="12"/>
      <c r="D558" s="12"/>
      <c r="E558" s="12"/>
      <c r="F558" s="12"/>
      <c r="G558" s="13"/>
      <c r="H558" s="13"/>
      <c r="I558" s="13"/>
      <c r="J558" s="13"/>
      <c r="K558" s="14"/>
      <c r="L558" s="14"/>
      <c r="M558" s="14"/>
      <c r="N558" s="14"/>
      <c r="O558" s="14"/>
      <c r="P558" s="14"/>
      <c r="Q558" s="16"/>
      <c r="R558" s="16"/>
      <c r="S558" s="16"/>
      <c r="T558" s="16"/>
      <c r="U558" s="16"/>
      <c r="V558" s="16"/>
      <c r="W558" s="16"/>
      <c r="X558" s="17"/>
      <c r="Y558" s="13"/>
      <c r="Z558" s="13"/>
    </row>
    <row r="559" spans="1:26" x14ac:dyDescent="0.25">
      <c r="A559" s="11"/>
      <c r="B559" s="12"/>
      <c r="C559" s="12"/>
      <c r="D559" s="12"/>
      <c r="E559" s="12"/>
      <c r="F559" s="12"/>
      <c r="G559" s="13"/>
      <c r="H559" s="13"/>
      <c r="I559" s="13"/>
      <c r="J559" s="13"/>
      <c r="K559" s="14"/>
      <c r="L559" s="14"/>
      <c r="M559" s="14"/>
      <c r="N559" s="14"/>
      <c r="O559" s="14"/>
      <c r="P559" s="14"/>
      <c r="Q559" s="15"/>
      <c r="R559" s="16"/>
      <c r="S559" s="16"/>
      <c r="T559" s="16"/>
      <c r="U559" s="16"/>
      <c r="V559" s="16"/>
      <c r="W559" s="16"/>
      <c r="X559" s="17"/>
      <c r="Y559" s="13"/>
      <c r="Z559" s="13"/>
    </row>
    <row r="560" spans="1:26" x14ac:dyDescent="0.25">
      <c r="A560" s="11"/>
      <c r="B560" s="12"/>
      <c r="C560" s="12"/>
      <c r="D560" s="12"/>
      <c r="E560" s="12"/>
      <c r="F560" s="12"/>
      <c r="G560" s="13"/>
      <c r="H560" s="13"/>
      <c r="I560" s="13"/>
      <c r="J560" s="13"/>
      <c r="K560" s="14"/>
      <c r="L560" s="14"/>
      <c r="M560" s="14"/>
      <c r="N560" s="14"/>
      <c r="O560" s="14"/>
      <c r="P560" s="14"/>
      <c r="Q560" s="15"/>
      <c r="R560" s="16"/>
      <c r="S560" s="16"/>
      <c r="T560" s="16"/>
      <c r="U560" s="16"/>
      <c r="V560" s="16"/>
      <c r="W560" s="16"/>
      <c r="X560" s="17"/>
      <c r="Y560" s="13"/>
      <c r="Z560" s="13"/>
    </row>
    <row r="561" spans="1:26" x14ac:dyDescent="0.25">
      <c r="A561" s="11"/>
      <c r="B561" s="12"/>
      <c r="C561" s="12"/>
      <c r="D561" s="12"/>
      <c r="E561" s="12"/>
      <c r="F561" s="12"/>
      <c r="G561" s="13"/>
      <c r="H561" s="13"/>
      <c r="I561" s="13"/>
      <c r="J561" s="13"/>
      <c r="K561" s="14"/>
      <c r="L561" s="14"/>
      <c r="M561" s="14"/>
      <c r="N561" s="14"/>
      <c r="O561" s="14"/>
      <c r="P561" s="14"/>
      <c r="Q561" s="16"/>
      <c r="R561" s="16"/>
      <c r="S561" s="16"/>
      <c r="T561" s="16"/>
      <c r="U561" s="16"/>
      <c r="V561" s="16"/>
      <c r="W561" s="16"/>
      <c r="X561" s="17"/>
      <c r="Y561" s="13"/>
      <c r="Z561" s="13"/>
    </row>
    <row r="562" spans="1:26" x14ac:dyDescent="0.25">
      <c r="A562" s="11"/>
      <c r="B562" s="12"/>
      <c r="C562" s="12"/>
      <c r="D562" s="12"/>
      <c r="E562" s="12"/>
      <c r="F562" s="12"/>
      <c r="G562" s="13"/>
      <c r="H562" s="13"/>
      <c r="I562" s="13"/>
      <c r="J562" s="13"/>
      <c r="K562" s="14"/>
      <c r="L562" s="14"/>
      <c r="M562" s="14"/>
      <c r="N562" s="14"/>
      <c r="O562" s="14"/>
      <c r="P562" s="14"/>
      <c r="Q562" s="16"/>
      <c r="R562" s="16"/>
      <c r="S562" s="16"/>
      <c r="T562" s="16"/>
      <c r="U562" s="16"/>
      <c r="V562" s="16"/>
      <c r="W562" s="16"/>
      <c r="X562" s="17"/>
      <c r="Y562" s="13"/>
      <c r="Z562" s="13"/>
    </row>
    <row r="563" spans="1:26" x14ac:dyDescent="0.25">
      <c r="A563" s="11"/>
      <c r="B563" s="12"/>
      <c r="C563" s="12"/>
      <c r="D563" s="12"/>
      <c r="E563" s="12"/>
      <c r="F563" s="12"/>
      <c r="G563" s="13"/>
      <c r="H563" s="13"/>
      <c r="I563" s="13"/>
      <c r="J563" s="13"/>
      <c r="K563" s="14"/>
      <c r="L563" s="14"/>
      <c r="M563" s="14"/>
      <c r="N563" s="14"/>
      <c r="O563" s="14"/>
      <c r="P563" s="14"/>
      <c r="Q563" s="15"/>
      <c r="R563" s="16"/>
      <c r="S563" s="16"/>
      <c r="T563" s="16"/>
      <c r="U563" s="16"/>
      <c r="V563" s="16"/>
      <c r="W563" s="16"/>
      <c r="X563" s="17"/>
      <c r="Y563" s="13"/>
      <c r="Z563" s="13"/>
    </row>
    <row r="564" spans="1:26" x14ac:dyDescent="0.25">
      <c r="A564" s="11"/>
      <c r="B564" s="12"/>
      <c r="C564" s="12"/>
      <c r="D564" s="12"/>
      <c r="E564" s="12"/>
      <c r="F564" s="12"/>
      <c r="G564" s="13"/>
      <c r="H564" s="13"/>
      <c r="I564" s="13"/>
      <c r="J564" s="13"/>
      <c r="K564" s="14"/>
      <c r="L564" s="14"/>
      <c r="M564" s="14"/>
      <c r="N564" s="14"/>
      <c r="O564" s="14"/>
      <c r="P564" s="14"/>
      <c r="Q564" s="16"/>
      <c r="R564" s="16"/>
      <c r="S564" s="16"/>
      <c r="T564" s="16"/>
      <c r="U564" s="16"/>
      <c r="V564" s="16"/>
      <c r="W564" s="16"/>
      <c r="X564" s="17"/>
      <c r="Y564" s="13"/>
      <c r="Z564" s="13"/>
    </row>
    <row r="565" spans="1:26" x14ac:dyDescent="0.25">
      <c r="A565" s="11"/>
      <c r="B565" s="12"/>
      <c r="C565" s="12"/>
      <c r="D565" s="12"/>
      <c r="E565" s="12"/>
      <c r="F565" s="12"/>
      <c r="G565" s="13"/>
      <c r="H565" s="13"/>
      <c r="I565" s="13"/>
      <c r="J565" s="13"/>
      <c r="K565" s="14"/>
      <c r="L565" s="14"/>
      <c r="M565" s="14"/>
      <c r="N565" s="14"/>
      <c r="O565" s="14"/>
      <c r="P565" s="14"/>
      <c r="Q565" s="15"/>
      <c r="R565" s="16"/>
      <c r="S565" s="16"/>
      <c r="T565" s="16"/>
      <c r="U565" s="16"/>
      <c r="V565" s="16"/>
      <c r="W565" s="17"/>
      <c r="X565" s="17"/>
      <c r="Y565" s="13"/>
      <c r="Z565" s="13"/>
    </row>
    <row r="566" spans="1:26" x14ac:dyDescent="0.25">
      <c r="A566" s="11"/>
      <c r="B566" s="12"/>
      <c r="C566" s="12"/>
      <c r="D566" s="12"/>
      <c r="E566" s="12"/>
      <c r="F566" s="12"/>
      <c r="G566" s="13"/>
      <c r="H566" s="13"/>
      <c r="I566" s="13"/>
      <c r="J566" s="13"/>
      <c r="K566" s="14"/>
      <c r="L566" s="14"/>
      <c r="M566" s="14"/>
      <c r="N566" s="14"/>
      <c r="O566" s="14"/>
      <c r="P566" s="14"/>
      <c r="Q566" s="16"/>
      <c r="R566" s="16"/>
      <c r="S566" s="16"/>
      <c r="T566" s="16"/>
      <c r="U566" s="16"/>
      <c r="V566" s="16"/>
      <c r="W566" s="16"/>
      <c r="X566" s="17"/>
      <c r="Y566" s="13"/>
      <c r="Z566" s="13"/>
    </row>
    <row r="567" spans="1:26" x14ac:dyDescent="0.25">
      <c r="A567" s="11"/>
      <c r="B567" s="12"/>
      <c r="C567" s="12"/>
      <c r="D567" s="12"/>
      <c r="E567" s="12"/>
      <c r="F567" s="12"/>
      <c r="G567" s="13"/>
      <c r="H567" s="13"/>
      <c r="I567" s="13"/>
      <c r="J567" s="13"/>
      <c r="K567" s="14"/>
      <c r="L567" s="14"/>
      <c r="M567" s="14"/>
      <c r="N567" s="14"/>
      <c r="O567" s="14"/>
      <c r="P567" s="14"/>
      <c r="Q567" s="15"/>
      <c r="R567" s="16"/>
      <c r="S567" s="16"/>
      <c r="T567" s="16"/>
      <c r="U567" s="16"/>
      <c r="V567" s="16"/>
      <c r="W567" s="16"/>
      <c r="X567" s="17"/>
      <c r="Y567" s="13"/>
      <c r="Z567" s="13"/>
    </row>
    <row r="568" spans="1:26" x14ac:dyDescent="0.25">
      <c r="A568" s="11"/>
      <c r="B568" s="12"/>
      <c r="C568" s="12"/>
      <c r="D568" s="12"/>
      <c r="E568" s="12"/>
      <c r="F568" s="12"/>
      <c r="G568" s="13"/>
      <c r="H568" s="13"/>
      <c r="I568" s="13"/>
      <c r="J568" s="13"/>
      <c r="K568" s="14"/>
      <c r="L568" s="14"/>
      <c r="M568" s="14"/>
      <c r="N568" s="14"/>
      <c r="O568" s="14"/>
      <c r="P568" s="14"/>
      <c r="Q568" s="16"/>
      <c r="R568" s="16"/>
      <c r="S568" s="16"/>
      <c r="T568" s="16"/>
      <c r="U568" s="16"/>
      <c r="V568" s="16"/>
      <c r="W568" s="16"/>
      <c r="X568" s="17"/>
      <c r="Y568" s="13"/>
      <c r="Z568" s="13"/>
    </row>
    <row r="569" spans="1:26" x14ac:dyDescent="0.25">
      <c r="A569" s="11"/>
      <c r="B569" s="12"/>
      <c r="C569" s="12"/>
      <c r="D569" s="12"/>
      <c r="E569" s="12"/>
      <c r="F569" s="12"/>
      <c r="G569" s="13"/>
      <c r="H569" s="13"/>
      <c r="I569" s="13"/>
      <c r="J569" s="13"/>
      <c r="K569" s="14"/>
      <c r="L569" s="14"/>
      <c r="M569" s="14"/>
      <c r="N569" s="14"/>
      <c r="O569" s="14"/>
      <c r="P569" s="14"/>
      <c r="Q569" s="16"/>
      <c r="R569" s="16"/>
      <c r="S569" s="16"/>
      <c r="T569" s="16"/>
      <c r="U569" s="16"/>
      <c r="V569" s="16"/>
      <c r="W569" s="16"/>
      <c r="X569" s="17"/>
      <c r="Y569" s="13"/>
      <c r="Z569" s="13"/>
    </row>
    <row r="570" spans="1:26" x14ac:dyDescent="0.25">
      <c r="A570" s="11"/>
      <c r="B570" s="12"/>
      <c r="C570" s="12"/>
      <c r="D570" s="12"/>
      <c r="E570" s="12"/>
      <c r="F570" s="12"/>
      <c r="G570" s="13"/>
      <c r="H570" s="13"/>
      <c r="I570" s="13"/>
      <c r="J570" s="13"/>
      <c r="K570" s="14"/>
      <c r="L570" s="14"/>
      <c r="M570" s="14"/>
      <c r="N570" s="14"/>
      <c r="O570" s="14"/>
      <c r="P570" s="14"/>
      <c r="Q570" s="15"/>
      <c r="R570" s="16"/>
      <c r="S570" s="16"/>
      <c r="T570" s="16"/>
      <c r="U570" s="16"/>
      <c r="V570" s="16"/>
      <c r="W570" s="16"/>
      <c r="X570" s="17"/>
      <c r="Y570" s="13"/>
      <c r="Z570" s="13"/>
    </row>
    <row r="571" spans="1:26" x14ac:dyDescent="0.25">
      <c r="A571" s="11"/>
      <c r="B571" s="12"/>
      <c r="C571" s="12"/>
      <c r="D571" s="12"/>
      <c r="E571" s="12"/>
      <c r="F571" s="12"/>
      <c r="G571" s="13"/>
      <c r="H571" s="13"/>
      <c r="I571" s="13"/>
      <c r="J571" s="13"/>
      <c r="K571" s="14"/>
      <c r="L571" s="14"/>
      <c r="M571" s="14"/>
      <c r="N571" s="14"/>
      <c r="O571" s="14"/>
      <c r="P571" s="14"/>
      <c r="Q571" s="15"/>
      <c r="R571" s="16"/>
      <c r="S571" s="16"/>
      <c r="T571" s="16"/>
      <c r="U571" s="16"/>
      <c r="V571" s="16"/>
      <c r="W571" s="16"/>
      <c r="X571" s="17"/>
      <c r="Y571" s="13"/>
      <c r="Z571" s="13"/>
    </row>
    <row r="572" spans="1:26" x14ac:dyDescent="0.25">
      <c r="A572" s="11"/>
      <c r="B572" s="12"/>
      <c r="C572" s="12"/>
      <c r="D572" s="12"/>
      <c r="E572" s="12"/>
      <c r="F572" s="12"/>
      <c r="G572" s="13"/>
      <c r="H572" s="13"/>
      <c r="I572" s="13"/>
      <c r="J572" s="13"/>
      <c r="K572" s="14"/>
      <c r="L572" s="14"/>
      <c r="M572" s="14"/>
      <c r="N572" s="14"/>
      <c r="O572" s="14"/>
      <c r="P572" s="14"/>
      <c r="Q572" s="15"/>
      <c r="R572" s="16"/>
      <c r="S572" s="16"/>
      <c r="T572" s="16"/>
      <c r="U572" s="16"/>
      <c r="V572" s="16"/>
      <c r="W572" s="16"/>
      <c r="X572" s="17"/>
      <c r="Y572" s="13"/>
      <c r="Z572" s="13"/>
    </row>
    <row r="573" spans="1:26" x14ac:dyDescent="0.25">
      <c r="A573" s="11"/>
      <c r="B573" s="12"/>
      <c r="C573" s="12"/>
      <c r="D573" s="12"/>
      <c r="E573" s="12"/>
      <c r="F573" s="12"/>
      <c r="G573" s="13"/>
      <c r="H573" s="13"/>
      <c r="I573" s="13"/>
      <c r="J573" s="13"/>
      <c r="K573" s="14"/>
      <c r="L573" s="14"/>
      <c r="M573" s="14"/>
      <c r="N573" s="14"/>
      <c r="O573" s="14"/>
      <c r="P573" s="14"/>
      <c r="Q573" s="16"/>
      <c r="R573" s="16"/>
      <c r="S573" s="16"/>
      <c r="T573" s="16"/>
      <c r="U573" s="16"/>
      <c r="V573" s="16"/>
      <c r="W573" s="17"/>
      <c r="X573" s="17"/>
      <c r="Y573" s="13"/>
      <c r="Z573" s="13"/>
    </row>
    <row r="574" spans="1:26" x14ac:dyDescent="0.25">
      <c r="A574" s="11"/>
      <c r="B574" s="12"/>
      <c r="C574" s="12"/>
      <c r="D574" s="12"/>
      <c r="E574" s="12"/>
      <c r="F574" s="12"/>
      <c r="G574" s="13"/>
      <c r="H574" s="13"/>
      <c r="I574" s="13"/>
      <c r="J574" s="13"/>
      <c r="K574" s="14"/>
      <c r="L574" s="14"/>
      <c r="M574" s="14"/>
      <c r="N574" s="14"/>
      <c r="O574" s="14"/>
      <c r="P574" s="14"/>
      <c r="Q574" s="15"/>
      <c r="R574" s="16"/>
      <c r="S574" s="16"/>
      <c r="T574" s="16"/>
      <c r="U574" s="16"/>
      <c r="V574" s="16"/>
      <c r="W574" s="16"/>
      <c r="X574" s="17"/>
      <c r="Y574" s="13"/>
      <c r="Z574" s="13"/>
    </row>
    <row r="575" spans="1:26" x14ac:dyDescent="0.25">
      <c r="A575" s="11"/>
      <c r="B575" s="12"/>
      <c r="C575" s="12"/>
      <c r="D575" s="12"/>
      <c r="E575" s="12"/>
      <c r="F575" s="12"/>
      <c r="G575" s="13"/>
      <c r="H575" s="13"/>
      <c r="I575" s="13"/>
      <c r="J575" s="13"/>
      <c r="K575" s="14"/>
      <c r="L575" s="14"/>
      <c r="M575" s="14"/>
      <c r="N575" s="14"/>
      <c r="O575" s="14"/>
      <c r="P575" s="14"/>
      <c r="Q575" s="16"/>
      <c r="R575" s="16"/>
      <c r="S575" s="16"/>
      <c r="T575" s="16"/>
      <c r="U575" s="16"/>
      <c r="V575" s="16"/>
      <c r="W575" s="16"/>
      <c r="X575" s="17"/>
      <c r="Y575" s="13"/>
      <c r="Z575" s="13"/>
    </row>
    <row r="576" spans="1:26" x14ac:dyDescent="0.25">
      <c r="A576" s="11"/>
      <c r="B576" s="12"/>
      <c r="C576" s="12"/>
      <c r="D576" s="12"/>
      <c r="E576" s="12"/>
      <c r="F576" s="12"/>
      <c r="G576" s="13"/>
      <c r="H576" s="13"/>
      <c r="I576" s="13"/>
      <c r="J576" s="13"/>
      <c r="K576" s="14"/>
      <c r="L576" s="14"/>
      <c r="M576" s="14"/>
      <c r="N576" s="14"/>
      <c r="O576" s="14"/>
      <c r="P576" s="14"/>
      <c r="Q576" s="15"/>
      <c r="R576" s="16"/>
      <c r="S576" s="16"/>
      <c r="T576" s="16"/>
      <c r="U576" s="16"/>
      <c r="V576" s="16"/>
      <c r="W576" s="16"/>
      <c r="X576" s="17"/>
      <c r="Y576" s="13"/>
      <c r="Z576" s="13"/>
    </row>
    <row r="577" spans="1:26" x14ac:dyDescent="0.25">
      <c r="A577" s="11"/>
      <c r="B577" s="12"/>
      <c r="C577" s="12"/>
      <c r="D577" s="12"/>
      <c r="E577" s="12"/>
      <c r="F577" s="12"/>
      <c r="G577" s="13"/>
      <c r="H577" s="13"/>
      <c r="I577" s="13"/>
      <c r="J577" s="13"/>
      <c r="K577" s="14"/>
      <c r="L577" s="14"/>
      <c r="M577" s="14"/>
      <c r="N577" s="14"/>
      <c r="O577" s="14"/>
      <c r="P577" s="14"/>
      <c r="Q577" s="16"/>
      <c r="R577" s="16"/>
      <c r="S577" s="16"/>
      <c r="T577" s="16"/>
      <c r="U577" s="16"/>
      <c r="V577" s="16"/>
      <c r="W577" s="16"/>
      <c r="X577" s="17"/>
      <c r="Y577" s="13"/>
      <c r="Z577" s="13"/>
    </row>
    <row r="578" spans="1:26" x14ac:dyDescent="0.25">
      <c r="A578" s="11"/>
      <c r="B578" s="12"/>
      <c r="C578" s="12"/>
      <c r="D578" s="12"/>
      <c r="E578" s="12"/>
      <c r="F578" s="12"/>
      <c r="G578" s="13"/>
      <c r="H578" s="13"/>
      <c r="I578" s="13"/>
      <c r="J578" s="13"/>
      <c r="K578" s="14"/>
      <c r="L578" s="14"/>
      <c r="M578" s="14"/>
      <c r="N578" s="14"/>
      <c r="O578" s="14"/>
      <c r="P578" s="14"/>
      <c r="Q578" s="15"/>
      <c r="R578" s="16"/>
      <c r="S578" s="16"/>
      <c r="T578" s="16"/>
      <c r="U578" s="16"/>
      <c r="V578" s="16"/>
      <c r="W578" s="16"/>
      <c r="X578" s="17"/>
      <c r="Y578" s="13"/>
      <c r="Z578" s="13"/>
    </row>
    <row r="579" spans="1:26" x14ac:dyDescent="0.25">
      <c r="A579" s="11"/>
      <c r="B579" s="12"/>
      <c r="C579" s="12"/>
      <c r="D579" s="12"/>
      <c r="E579" s="12"/>
      <c r="F579" s="12"/>
      <c r="G579" s="13"/>
      <c r="H579" s="13"/>
      <c r="I579" s="13"/>
      <c r="J579" s="13"/>
      <c r="K579" s="14"/>
      <c r="L579" s="14"/>
      <c r="M579" s="14"/>
      <c r="N579" s="14"/>
      <c r="O579" s="14"/>
      <c r="P579" s="14"/>
      <c r="Q579" s="16"/>
      <c r="R579" s="16"/>
      <c r="S579" s="16"/>
      <c r="T579" s="16"/>
      <c r="U579" s="16"/>
      <c r="V579" s="16"/>
      <c r="W579" s="16"/>
      <c r="X579" s="17"/>
      <c r="Y579" s="13"/>
      <c r="Z579" s="13"/>
    </row>
    <row r="580" spans="1:26" x14ac:dyDescent="0.25">
      <c r="A580" s="11"/>
      <c r="B580" s="12"/>
      <c r="C580" s="12"/>
      <c r="D580" s="12"/>
      <c r="E580" s="12"/>
      <c r="F580" s="12"/>
      <c r="G580" s="13"/>
      <c r="H580" s="13"/>
      <c r="I580" s="13"/>
      <c r="J580" s="13"/>
      <c r="K580" s="14"/>
      <c r="L580" s="14"/>
      <c r="M580" s="14"/>
      <c r="N580" s="14"/>
      <c r="O580" s="14"/>
      <c r="P580" s="15"/>
      <c r="Q580" s="16"/>
      <c r="R580" s="16"/>
      <c r="S580" s="16"/>
      <c r="T580" s="16"/>
      <c r="U580" s="16"/>
      <c r="V580" s="16"/>
      <c r="W580" s="16"/>
      <c r="X580" s="17"/>
      <c r="Y580" s="13"/>
      <c r="Z580" s="13"/>
    </row>
    <row r="581" spans="1:26" x14ac:dyDescent="0.25">
      <c r="A581" s="11"/>
      <c r="B581" s="12"/>
      <c r="C581" s="12"/>
      <c r="D581" s="12"/>
      <c r="E581" s="12"/>
      <c r="F581" s="12"/>
      <c r="G581" s="13"/>
      <c r="H581" s="13"/>
      <c r="I581" s="13"/>
      <c r="J581" s="13"/>
      <c r="K581" s="14"/>
      <c r="L581" s="14"/>
      <c r="M581" s="14"/>
      <c r="N581" s="14"/>
      <c r="O581" s="14"/>
      <c r="P581" s="14"/>
      <c r="Q581" s="16"/>
      <c r="R581" s="16"/>
      <c r="S581" s="16"/>
      <c r="T581" s="16"/>
      <c r="U581" s="16"/>
      <c r="V581" s="16"/>
      <c r="W581" s="16"/>
      <c r="X581" s="17"/>
      <c r="Y581" s="13"/>
      <c r="Z581" s="13"/>
    </row>
    <row r="582" spans="1:26" x14ac:dyDescent="0.25">
      <c r="A582" s="11"/>
      <c r="B582" s="12"/>
      <c r="C582" s="12"/>
      <c r="D582" s="12"/>
      <c r="E582" s="12"/>
      <c r="F582" s="12"/>
      <c r="G582" s="13"/>
      <c r="H582" s="13"/>
      <c r="I582" s="13"/>
      <c r="J582" s="13"/>
      <c r="K582" s="14"/>
      <c r="L582" s="14"/>
      <c r="M582" s="14"/>
      <c r="N582" s="14"/>
      <c r="O582" s="14"/>
      <c r="P582" s="14"/>
      <c r="Q582" s="16"/>
      <c r="R582" s="16"/>
      <c r="S582" s="16"/>
      <c r="T582" s="16"/>
      <c r="U582" s="16"/>
      <c r="V582" s="16"/>
      <c r="W582" s="16"/>
      <c r="X582" s="17"/>
      <c r="Y582" s="13"/>
      <c r="Z582" s="13"/>
    </row>
    <row r="583" spans="1:26" x14ac:dyDescent="0.25">
      <c r="A583" s="11"/>
      <c r="B583" s="12"/>
      <c r="C583" s="12"/>
      <c r="D583" s="12"/>
      <c r="E583" s="12"/>
      <c r="F583" s="12"/>
      <c r="G583" s="13"/>
      <c r="H583" s="13"/>
      <c r="I583" s="13"/>
      <c r="J583" s="13"/>
      <c r="K583" s="14"/>
      <c r="L583" s="14"/>
      <c r="M583" s="14"/>
      <c r="N583" s="14"/>
      <c r="O583" s="14"/>
      <c r="P583" s="14"/>
      <c r="Q583" s="16"/>
      <c r="R583" s="16"/>
      <c r="S583" s="16"/>
      <c r="T583" s="16"/>
      <c r="U583" s="16"/>
      <c r="V583" s="16"/>
      <c r="W583" s="17"/>
      <c r="X583" s="17"/>
      <c r="Y583" s="13"/>
      <c r="Z583" s="13"/>
    </row>
    <row r="584" spans="1:26" x14ac:dyDescent="0.25">
      <c r="A584" s="11"/>
      <c r="B584" s="12"/>
      <c r="C584" s="12"/>
      <c r="D584" s="12"/>
      <c r="E584" s="12"/>
      <c r="F584" s="12"/>
      <c r="G584" s="13"/>
      <c r="H584" s="13"/>
      <c r="I584" s="13"/>
      <c r="J584" s="13"/>
      <c r="K584" s="14"/>
      <c r="L584" s="14"/>
      <c r="M584" s="14"/>
      <c r="N584" s="14"/>
      <c r="O584" s="14"/>
      <c r="P584" s="14"/>
      <c r="Q584" s="15"/>
      <c r="R584" s="16"/>
      <c r="S584" s="16"/>
      <c r="T584" s="16"/>
      <c r="U584" s="16"/>
      <c r="V584" s="16"/>
      <c r="W584" s="16"/>
      <c r="X584" s="17"/>
      <c r="Y584" s="13"/>
      <c r="Z584" s="13"/>
    </row>
    <row r="585" spans="1:26" x14ac:dyDescent="0.25">
      <c r="A585" s="11"/>
      <c r="B585" s="12"/>
      <c r="C585" s="12"/>
      <c r="D585" s="12"/>
      <c r="E585" s="12"/>
      <c r="F585" s="12"/>
      <c r="G585" s="13"/>
      <c r="H585" s="13"/>
      <c r="I585" s="13"/>
      <c r="J585" s="13"/>
      <c r="K585" s="14"/>
      <c r="L585" s="14"/>
      <c r="M585" s="14"/>
      <c r="N585" s="14"/>
      <c r="O585" s="14"/>
      <c r="P585" s="14"/>
      <c r="Q585" s="15"/>
      <c r="R585" s="16"/>
      <c r="S585" s="16"/>
      <c r="T585" s="16"/>
      <c r="U585" s="16"/>
      <c r="V585" s="16"/>
      <c r="W585" s="16"/>
      <c r="X585" s="17"/>
      <c r="Y585" s="13"/>
      <c r="Z585" s="13"/>
    </row>
    <row r="586" spans="1:26" x14ac:dyDescent="0.25">
      <c r="A586" s="11"/>
      <c r="B586" s="12"/>
      <c r="C586" s="12"/>
      <c r="D586" s="12"/>
      <c r="E586" s="12"/>
      <c r="F586" s="12"/>
      <c r="G586" s="13"/>
      <c r="H586" s="13"/>
      <c r="I586" s="13"/>
      <c r="J586" s="13"/>
      <c r="K586" s="14"/>
      <c r="L586" s="14"/>
      <c r="M586" s="14"/>
      <c r="N586" s="14"/>
      <c r="O586" s="14"/>
      <c r="P586" s="14"/>
      <c r="Q586" s="16"/>
      <c r="R586" s="16"/>
      <c r="S586" s="16"/>
      <c r="T586" s="16"/>
      <c r="U586" s="16"/>
      <c r="V586" s="16"/>
      <c r="W586" s="16"/>
      <c r="X586" s="17"/>
      <c r="Y586" s="13"/>
      <c r="Z586" s="13"/>
    </row>
    <row r="587" spans="1:26" x14ac:dyDescent="0.25">
      <c r="A587" s="11"/>
      <c r="B587" s="12"/>
      <c r="C587" s="12"/>
      <c r="D587" s="12"/>
      <c r="E587" s="12"/>
      <c r="F587" s="12"/>
      <c r="G587" s="13"/>
      <c r="H587" s="13"/>
      <c r="I587" s="13"/>
      <c r="J587" s="13"/>
      <c r="K587" s="14"/>
      <c r="L587" s="14"/>
      <c r="M587" s="14"/>
      <c r="N587" s="14"/>
      <c r="O587" s="14"/>
      <c r="P587" s="14"/>
      <c r="Q587" s="16"/>
      <c r="R587" s="16"/>
      <c r="S587" s="16"/>
      <c r="T587" s="16"/>
      <c r="U587" s="16"/>
      <c r="V587" s="16"/>
      <c r="W587" s="16"/>
      <c r="X587" s="17"/>
      <c r="Y587" s="13"/>
      <c r="Z587" s="13"/>
    </row>
    <row r="588" spans="1:26" x14ac:dyDescent="0.25">
      <c r="A588" s="11"/>
      <c r="B588" s="12"/>
      <c r="C588" s="12"/>
      <c r="D588" s="12"/>
      <c r="E588" s="12"/>
      <c r="F588" s="12"/>
      <c r="G588" s="13"/>
      <c r="H588" s="13"/>
      <c r="I588" s="13"/>
      <c r="J588" s="13"/>
      <c r="K588" s="14"/>
      <c r="L588" s="14"/>
      <c r="M588" s="14"/>
      <c r="N588" s="14"/>
      <c r="O588" s="14"/>
      <c r="P588" s="14"/>
      <c r="Q588" s="16"/>
      <c r="R588" s="16"/>
      <c r="S588" s="16"/>
      <c r="T588" s="16"/>
      <c r="U588" s="16"/>
      <c r="V588" s="16"/>
      <c r="W588" s="17"/>
      <c r="X588" s="17"/>
      <c r="Y588" s="13"/>
      <c r="Z588" s="13"/>
    </row>
    <row r="589" spans="1:26" x14ac:dyDescent="0.25">
      <c r="A589" s="11"/>
      <c r="B589" s="12"/>
      <c r="C589" s="12"/>
      <c r="D589" s="12"/>
      <c r="E589" s="12"/>
      <c r="F589" s="12"/>
      <c r="G589" s="13"/>
      <c r="H589" s="13"/>
      <c r="I589" s="13"/>
      <c r="J589" s="13"/>
      <c r="K589" s="14"/>
      <c r="L589" s="14"/>
      <c r="M589" s="14"/>
      <c r="N589" s="14"/>
      <c r="O589" s="14"/>
      <c r="P589" s="14"/>
      <c r="Q589" s="16"/>
      <c r="R589" s="16"/>
      <c r="S589" s="16"/>
      <c r="T589" s="16"/>
      <c r="U589" s="16"/>
      <c r="V589" s="16"/>
      <c r="W589" s="16"/>
      <c r="X589" s="17"/>
      <c r="Y589" s="13"/>
      <c r="Z589" s="13"/>
    </row>
    <row r="590" spans="1:26" x14ac:dyDescent="0.25">
      <c r="A590" s="11"/>
      <c r="B590" s="12"/>
      <c r="C590" s="12"/>
      <c r="D590" s="12"/>
      <c r="E590" s="12"/>
      <c r="F590" s="12"/>
      <c r="G590" s="13"/>
      <c r="H590" s="13"/>
      <c r="I590" s="13"/>
      <c r="J590" s="13"/>
      <c r="K590" s="14"/>
      <c r="L590" s="14"/>
      <c r="M590" s="14"/>
      <c r="N590" s="14"/>
      <c r="O590" s="14"/>
      <c r="P590" s="14"/>
      <c r="Q590" s="16"/>
      <c r="R590" s="16"/>
      <c r="S590" s="16"/>
      <c r="T590" s="16"/>
      <c r="U590" s="16"/>
      <c r="V590" s="16"/>
      <c r="W590" s="17"/>
      <c r="X590" s="17"/>
      <c r="Y590" s="13"/>
      <c r="Z590" s="13"/>
    </row>
    <row r="591" spans="1:26" x14ac:dyDescent="0.25">
      <c r="A591" s="11"/>
      <c r="B591" s="12"/>
      <c r="C591" s="12"/>
      <c r="D591" s="12"/>
      <c r="E591" s="12"/>
      <c r="F591" s="12"/>
      <c r="G591" s="13"/>
      <c r="H591" s="13"/>
      <c r="I591" s="13"/>
      <c r="J591" s="13"/>
      <c r="K591" s="14"/>
      <c r="L591" s="14"/>
      <c r="M591" s="14"/>
      <c r="N591" s="14"/>
      <c r="O591" s="14"/>
      <c r="P591" s="14"/>
      <c r="Q591" s="16"/>
      <c r="R591" s="16"/>
      <c r="S591" s="16"/>
      <c r="T591" s="16"/>
      <c r="U591" s="16"/>
      <c r="V591" s="16"/>
      <c r="W591" s="16"/>
      <c r="X591" s="17"/>
      <c r="Y591" s="13"/>
      <c r="Z591" s="13"/>
    </row>
    <row r="592" spans="1:26" x14ac:dyDescent="0.25">
      <c r="A592" s="11"/>
      <c r="B592" s="12"/>
      <c r="C592" s="12"/>
      <c r="D592" s="12"/>
      <c r="E592" s="12"/>
      <c r="F592" s="12"/>
      <c r="G592" s="13"/>
      <c r="H592" s="13"/>
      <c r="I592" s="13"/>
      <c r="J592" s="13"/>
      <c r="K592" s="14"/>
      <c r="L592" s="14"/>
      <c r="M592" s="14"/>
      <c r="N592" s="14"/>
      <c r="O592" s="14"/>
      <c r="P592" s="14"/>
      <c r="Q592" s="16"/>
      <c r="R592" s="16"/>
      <c r="S592" s="16"/>
      <c r="T592" s="16"/>
      <c r="U592" s="16"/>
      <c r="V592" s="16"/>
      <c r="W592" s="16"/>
      <c r="X592" s="17"/>
      <c r="Y592" s="13"/>
      <c r="Z592" s="13"/>
    </row>
    <row r="593" spans="1:26" x14ac:dyDescent="0.25">
      <c r="A593" s="11"/>
      <c r="B593" s="12"/>
      <c r="C593" s="12"/>
      <c r="D593" s="12"/>
      <c r="E593" s="12"/>
      <c r="F593" s="12"/>
      <c r="G593" s="13"/>
      <c r="H593" s="13"/>
      <c r="I593" s="13"/>
      <c r="J593" s="13"/>
      <c r="K593" s="14"/>
      <c r="L593" s="14"/>
      <c r="M593" s="14"/>
      <c r="N593" s="14"/>
      <c r="O593" s="14"/>
      <c r="P593" s="14"/>
      <c r="Q593" s="16"/>
      <c r="R593" s="16"/>
      <c r="S593" s="16"/>
      <c r="T593" s="16"/>
      <c r="U593" s="16"/>
      <c r="V593" s="16"/>
      <c r="W593" s="16"/>
      <c r="X593" s="17"/>
      <c r="Y593" s="13"/>
      <c r="Z593" s="13"/>
    </row>
    <row r="594" spans="1:26" x14ac:dyDescent="0.25">
      <c r="A594" s="11"/>
      <c r="B594" s="12"/>
      <c r="C594" s="12"/>
      <c r="D594" s="12"/>
      <c r="E594" s="12"/>
      <c r="F594" s="12"/>
      <c r="G594" s="13"/>
      <c r="H594" s="13"/>
      <c r="I594" s="13"/>
      <c r="J594" s="13"/>
      <c r="K594" s="14"/>
      <c r="L594" s="14"/>
      <c r="M594" s="14"/>
      <c r="N594" s="14"/>
      <c r="O594" s="14"/>
      <c r="P594" s="14"/>
      <c r="Q594" s="16"/>
      <c r="R594" s="16"/>
      <c r="S594" s="16"/>
      <c r="T594" s="16"/>
      <c r="U594" s="16"/>
      <c r="V594" s="16"/>
      <c r="W594" s="17"/>
      <c r="X594" s="17"/>
      <c r="Y594" s="13"/>
      <c r="Z594" s="13"/>
    </row>
    <row r="595" spans="1:26" x14ac:dyDescent="0.25">
      <c r="A595" s="11"/>
      <c r="B595" s="12"/>
      <c r="C595" s="12"/>
      <c r="D595" s="12"/>
      <c r="E595" s="12"/>
      <c r="F595" s="12"/>
      <c r="G595" s="13"/>
      <c r="H595" s="13"/>
      <c r="I595" s="13"/>
      <c r="J595" s="13"/>
      <c r="K595" s="14"/>
      <c r="L595" s="14"/>
      <c r="M595" s="14"/>
      <c r="N595" s="14"/>
      <c r="O595" s="14"/>
      <c r="P595" s="14"/>
      <c r="Q595" s="16"/>
      <c r="R595" s="16"/>
      <c r="S595" s="16"/>
      <c r="T595" s="16"/>
      <c r="U595" s="16"/>
      <c r="V595" s="16"/>
      <c r="W595" s="16"/>
      <c r="X595" s="17"/>
      <c r="Y595" s="13"/>
      <c r="Z595" s="13"/>
    </row>
    <row r="596" spans="1:26" x14ac:dyDescent="0.25">
      <c r="A596" s="11"/>
      <c r="B596" s="12"/>
      <c r="C596" s="12"/>
      <c r="D596" s="12"/>
      <c r="E596" s="12"/>
      <c r="F596" s="12"/>
      <c r="G596" s="13"/>
      <c r="H596" s="13"/>
      <c r="I596" s="13"/>
      <c r="J596" s="13"/>
      <c r="K596" s="14"/>
      <c r="L596" s="14"/>
      <c r="M596" s="14"/>
      <c r="N596" s="14"/>
      <c r="O596" s="14"/>
      <c r="P596" s="14"/>
      <c r="Q596" s="16"/>
      <c r="R596" s="16"/>
      <c r="S596" s="16"/>
      <c r="T596" s="16"/>
      <c r="U596" s="16"/>
      <c r="V596" s="16"/>
      <c r="W596" s="17"/>
      <c r="X596" s="17"/>
      <c r="Y596" s="13"/>
      <c r="Z596" s="13"/>
    </row>
    <row r="597" spans="1:26" x14ac:dyDescent="0.25">
      <c r="A597" s="11"/>
      <c r="B597" s="12"/>
      <c r="C597" s="12"/>
      <c r="D597" s="12"/>
      <c r="E597" s="12"/>
      <c r="F597" s="12"/>
      <c r="G597" s="13"/>
      <c r="H597" s="13"/>
      <c r="I597" s="13"/>
      <c r="J597" s="13"/>
      <c r="K597" s="14"/>
      <c r="L597" s="14"/>
      <c r="M597" s="14"/>
      <c r="N597" s="14"/>
      <c r="O597" s="14"/>
      <c r="P597" s="14"/>
      <c r="Q597" s="15"/>
      <c r="R597" s="16"/>
      <c r="S597" s="16"/>
      <c r="T597" s="16"/>
      <c r="U597" s="16"/>
      <c r="V597" s="16"/>
      <c r="W597" s="17"/>
      <c r="X597" s="17"/>
      <c r="Y597" s="13"/>
      <c r="Z597" s="13"/>
    </row>
    <row r="598" spans="1:26" x14ac:dyDescent="0.25">
      <c r="A598" s="11"/>
      <c r="B598" s="12"/>
      <c r="C598" s="12"/>
      <c r="D598" s="12"/>
      <c r="E598" s="12"/>
      <c r="F598" s="12"/>
      <c r="G598" s="13"/>
      <c r="H598" s="13"/>
      <c r="I598" s="13"/>
      <c r="J598" s="13"/>
      <c r="K598" s="14"/>
      <c r="L598" s="14"/>
      <c r="M598" s="14"/>
      <c r="N598" s="14"/>
      <c r="O598" s="14"/>
      <c r="P598" s="14"/>
      <c r="Q598" s="16"/>
      <c r="R598" s="16"/>
      <c r="S598" s="16"/>
      <c r="T598" s="16"/>
      <c r="U598" s="16"/>
      <c r="V598" s="16"/>
      <c r="W598" s="16"/>
      <c r="X598" s="17"/>
      <c r="Y598" s="13"/>
      <c r="Z598" s="13"/>
    </row>
    <row r="599" spans="1:26" x14ac:dyDescent="0.25">
      <c r="A599" s="11"/>
      <c r="B599" s="12"/>
      <c r="C599" s="12"/>
      <c r="D599" s="12"/>
      <c r="E599" s="12"/>
      <c r="F599" s="12"/>
      <c r="G599" s="13"/>
      <c r="H599" s="13"/>
      <c r="I599" s="13"/>
      <c r="J599" s="13"/>
      <c r="K599" s="14"/>
      <c r="L599" s="14"/>
      <c r="M599" s="14"/>
      <c r="N599" s="14"/>
      <c r="O599" s="14"/>
      <c r="P599" s="14"/>
      <c r="Q599" s="16"/>
      <c r="R599" s="16"/>
      <c r="S599" s="16"/>
      <c r="T599" s="16"/>
      <c r="U599" s="16"/>
      <c r="V599" s="16"/>
      <c r="W599" s="17"/>
      <c r="X599" s="17"/>
      <c r="Y599" s="13"/>
      <c r="Z599" s="13"/>
    </row>
    <row r="600" spans="1:26" x14ac:dyDescent="0.25">
      <c r="A600" s="11"/>
      <c r="B600" s="12"/>
      <c r="C600" s="12"/>
      <c r="D600" s="12"/>
      <c r="E600" s="12"/>
      <c r="F600" s="12"/>
      <c r="G600" s="13"/>
      <c r="H600" s="13"/>
      <c r="I600" s="13"/>
      <c r="J600" s="13"/>
      <c r="K600" s="14"/>
      <c r="L600" s="14"/>
      <c r="M600" s="14"/>
      <c r="N600" s="14"/>
      <c r="O600" s="14"/>
      <c r="P600" s="14"/>
      <c r="Q600" s="15"/>
      <c r="R600" s="16"/>
      <c r="S600" s="16"/>
      <c r="T600" s="16"/>
      <c r="U600" s="16"/>
      <c r="V600" s="16"/>
      <c r="W600" s="17"/>
      <c r="X600" s="17"/>
      <c r="Y600" s="13"/>
      <c r="Z600" s="13"/>
    </row>
    <row r="601" spans="1:26" x14ac:dyDescent="0.25">
      <c r="A601" s="11"/>
      <c r="B601" s="12"/>
      <c r="C601" s="12"/>
      <c r="D601" s="12"/>
      <c r="E601" s="12"/>
      <c r="F601" s="12"/>
      <c r="G601" s="13"/>
      <c r="H601" s="13"/>
      <c r="I601" s="13"/>
      <c r="J601" s="13"/>
      <c r="K601" s="14"/>
      <c r="L601" s="14"/>
      <c r="M601" s="14"/>
      <c r="N601" s="14"/>
      <c r="O601" s="14"/>
      <c r="P601" s="14"/>
      <c r="Q601" s="16"/>
      <c r="R601" s="16"/>
      <c r="S601" s="16"/>
      <c r="T601" s="16"/>
      <c r="U601" s="16"/>
      <c r="V601" s="16"/>
      <c r="W601" s="16"/>
      <c r="X601" s="17"/>
      <c r="Y601" s="13"/>
      <c r="Z601" s="13"/>
    </row>
    <row r="602" spans="1:26" x14ac:dyDescent="0.25">
      <c r="A602" s="11"/>
      <c r="B602" s="12"/>
      <c r="C602" s="12"/>
      <c r="D602" s="12"/>
      <c r="E602" s="12"/>
      <c r="F602" s="12"/>
      <c r="G602" s="13"/>
      <c r="H602" s="13"/>
      <c r="I602" s="13"/>
      <c r="J602" s="13"/>
      <c r="K602" s="14"/>
      <c r="L602" s="14"/>
      <c r="M602" s="14"/>
      <c r="N602" s="14"/>
      <c r="O602" s="14"/>
      <c r="P602" s="14"/>
      <c r="Q602" s="15"/>
      <c r="R602" s="16"/>
      <c r="S602" s="16"/>
      <c r="T602" s="16"/>
      <c r="U602" s="16"/>
      <c r="V602" s="16"/>
      <c r="W602" s="16"/>
      <c r="X602" s="17"/>
      <c r="Y602" s="13"/>
      <c r="Z602" s="13"/>
    </row>
    <row r="603" spans="1:26" x14ac:dyDescent="0.25">
      <c r="A603" s="11"/>
      <c r="B603" s="12"/>
      <c r="C603" s="12"/>
      <c r="D603" s="12"/>
      <c r="E603" s="12"/>
      <c r="F603" s="12"/>
      <c r="G603" s="13"/>
      <c r="H603" s="13"/>
      <c r="I603" s="13"/>
      <c r="J603" s="13"/>
      <c r="K603" s="14"/>
      <c r="L603" s="14"/>
      <c r="M603" s="14"/>
      <c r="N603" s="14"/>
      <c r="O603" s="14"/>
      <c r="P603" s="14"/>
      <c r="Q603" s="16"/>
      <c r="R603" s="16"/>
      <c r="S603" s="16"/>
      <c r="T603" s="16"/>
      <c r="U603" s="16"/>
      <c r="V603" s="16"/>
      <c r="W603" s="16"/>
      <c r="X603" s="17"/>
      <c r="Y603" s="13"/>
      <c r="Z603" s="13"/>
    </row>
    <row r="604" spans="1:26" x14ac:dyDescent="0.25">
      <c r="A604" s="11"/>
      <c r="B604" s="12"/>
      <c r="C604" s="12"/>
      <c r="D604" s="12"/>
      <c r="E604" s="12"/>
      <c r="F604" s="12"/>
      <c r="G604" s="13"/>
      <c r="H604" s="13"/>
      <c r="I604" s="13"/>
      <c r="J604" s="13"/>
      <c r="K604" s="14"/>
      <c r="L604" s="14"/>
      <c r="M604" s="14"/>
      <c r="N604" s="14"/>
      <c r="O604" s="14"/>
      <c r="P604" s="15"/>
      <c r="Q604" s="16"/>
      <c r="R604" s="16"/>
      <c r="S604" s="16"/>
      <c r="T604" s="16"/>
      <c r="U604" s="16"/>
      <c r="V604" s="16"/>
      <c r="W604" s="16"/>
      <c r="X604" s="17"/>
      <c r="Y604" s="13"/>
      <c r="Z604" s="13"/>
    </row>
    <row r="605" spans="1:26" x14ac:dyDescent="0.25">
      <c r="A605" s="11"/>
      <c r="B605" s="12"/>
      <c r="C605" s="12"/>
      <c r="D605" s="12"/>
      <c r="E605" s="12"/>
      <c r="F605" s="12"/>
      <c r="G605" s="13"/>
      <c r="H605" s="13"/>
      <c r="I605" s="13"/>
      <c r="J605" s="13"/>
      <c r="K605" s="14"/>
      <c r="L605" s="14"/>
      <c r="M605" s="14"/>
      <c r="N605" s="14"/>
      <c r="O605" s="14"/>
      <c r="P605" s="14"/>
      <c r="Q605" s="15"/>
      <c r="R605" s="16"/>
      <c r="S605" s="16"/>
      <c r="T605" s="16"/>
      <c r="U605" s="16"/>
      <c r="V605" s="16"/>
      <c r="W605" s="16"/>
      <c r="X605" s="17"/>
      <c r="Y605" s="13"/>
      <c r="Z605" s="13"/>
    </row>
    <row r="606" spans="1:26" x14ac:dyDescent="0.25">
      <c r="A606" s="11"/>
      <c r="B606" s="12"/>
      <c r="C606" s="12"/>
      <c r="D606" s="12"/>
      <c r="E606" s="12"/>
      <c r="F606" s="12"/>
      <c r="G606" s="13"/>
      <c r="H606" s="13"/>
      <c r="I606" s="13"/>
      <c r="J606" s="13"/>
      <c r="K606" s="14"/>
      <c r="L606" s="14"/>
      <c r="M606" s="14"/>
      <c r="N606" s="14"/>
      <c r="O606" s="14"/>
      <c r="P606" s="14"/>
      <c r="Q606" s="16"/>
      <c r="R606" s="16"/>
      <c r="S606" s="16"/>
      <c r="T606" s="16"/>
      <c r="U606" s="16"/>
      <c r="V606" s="16"/>
      <c r="W606" s="16"/>
      <c r="X606" s="17"/>
      <c r="Y606" s="13"/>
      <c r="Z606" s="13"/>
    </row>
    <row r="607" spans="1:26" x14ac:dyDescent="0.25">
      <c r="A607" s="11"/>
      <c r="B607" s="12"/>
      <c r="C607" s="12"/>
      <c r="D607" s="12"/>
      <c r="E607" s="12"/>
      <c r="F607" s="12"/>
      <c r="G607" s="13"/>
      <c r="H607" s="13"/>
      <c r="I607" s="13"/>
      <c r="J607" s="13"/>
      <c r="K607" s="14"/>
      <c r="L607" s="14"/>
      <c r="M607" s="14"/>
      <c r="N607" s="14"/>
      <c r="O607" s="14"/>
      <c r="P607" s="14"/>
      <c r="Q607" s="15"/>
      <c r="R607" s="16"/>
      <c r="S607" s="16"/>
      <c r="T607" s="16"/>
      <c r="U607" s="16"/>
      <c r="V607" s="16"/>
      <c r="W607" s="16"/>
      <c r="X607" s="17"/>
      <c r="Y607" s="13"/>
      <c r="Z607" s="13"/>
    </row>
    <row r="608" spans="1:26" x14ac:dyDescent="0.25">
      <c r="A608" s="11"/>
      <c r="B608" s="12"/>
      <c r="C608" s="12"/>
      <c r="D608" s="12"/>
      <c r="E608" s="12"/>
      <c r="F608" s="12"/>
      <c r="G608" s="13"/>
      <c r="H608" s="13"/>
      <c r="I608" s="13"/>
      <c r="J608" s="13"/>
      <c r="K608" s="14"/>
      <c r="L608" s="14"/>
      <c r="M608" s="14"/>
      <c r="N608" s="14"/>
      <c r="O608" s="14"/>
      <c r="P608" s="14"/>
      <c r="Q608" s="15"/>
      <c r="R608" s="16"/>
      <c r="S608" s="16"/>
      <c r="T608" s="16"/>
      <c r="U608" s="16"/>
      <c r="V608" s="16"/>
      <c r="W608" s="16"/>
      <c r="X608" s="17"/>
      <c r="Y608" s="13"/>
      <c r="Z608" s="13"/>
    </row>
    <row r="609" spans="1:26" x14ac:dyDescent="0.25">
      <c r="A609" s="11"/>
      <c r="B609" s="12"/>
      <c r="C609" s="12"/>
      <c r="D609" s="12"/>
      <c r="E609" s="12"/>
      <c r="F609" s="12"/>
      <c r="G609" s="13"/>
      <c r="H609" s="13"/>
      <c r="I609" s="13"/>
      <c r="J609" s="13"/>
      <c r="K609" s="14"/>
      <c r="L609" s="14"/>
      <c r="M609" s="14"/>
      <c r="N609" s="14"/>
      <c r="O609" s="14"/>
      <c r="P609" s="14"/>
      <c r="Q609" s="15"/>
      <c r="R609" s="16"/>
      <c r="S609" s="16"/>
      <c r="T609" s="16"/>
      <c r="U609" s="16"/>
      <c r="V609" s="16"/>
      <c r="W609" s="16"/>
      <c r="X609" s="17"/>
      <c r="Y609" s="13"/>
      <c r="Z609" s="13"/>
    </row>
    <row r="610" spans="1:26" x14ac:dyDescent="0.25">
      <c r="A610" s="11"/>
      <c r="B610" s="12"/>
      <c r="C610" s="12"/>
      <c r="D610" s="12"/>
      <c r="E610" s="12"/>
      <c r="F610" s="12"/>
      <c r="G610" s="13"/>
      <c r="H610" s="13"/>
      <c r="I610" s="13"/>
      <c r="J610" s="13"/>
      <c r="K610" s="14"/>
      <c r="L610" s="14"/>
      <c r="M610" s="14"/>
      <c r="N610" s="14"/>
      <c r="O610" s="14"/>
      <c r="P610" s="14"/>
      <c r="Q610" s="15"/>
      <c r="R610" s="16"/>
      <c r="S610" s="16"/>
      <c r="T610" s="16"/>
      <c r="U610" s="16"/>
      <c r="V610" s="16"/>
      <c r="W610" s="16"/>
      <c r="X610" s="17"/>
      <c r="Y610" s="13"/>
      <c r="Z610" s="13"/>
    </row>
    <row r="611" spans="1:26" x14ac:dyDescent="0.25">
      <c r="A611" s="11"/>
      <c r="B611" s="12"/>
      <c r="C611" s="12"/>
      <c r="D611" s="12"/>
      <c r="E611" s="12"/>
      <c r="F611" s="12"/>
      <c r="G611" s="13"/>
      <c r="H611" s="13"/>
      <c r="I611" s="13"/>
      <c r="J611" s="13"/>
      <c r="K611" s="14"/>
      <c r="L611" s="14"/>
      <c r="M611" s="14"/>
      <c r="N611" s="14"/>
      <c r="O611" s="14"/>
      <c r="P611" s="14"/>
      <c r="Q611" s="16"/>
      <c r="R611" s="16"/>
      <c r="S611" s="16"/>
      <c r="T611" s="16"/>
      <c r="U611" s="16"/>
      <c r="V611" s="16"/>
      <c r="W611" s="16"/>
      <c r="X611" s="17"/>
      <c r="Y611" s="13"/>
      <c r="Z611" s="13"/>
    </row>
    <row r="612" spans="1:26" x14ac:dyDescent="0.25">
      <c r="A612" s="11"/>
      <c r="B612" s="12"/>
      <c r="C612" s="12"/>
      <c r="D612" s="12"/>
      <c r="E612" s="12"/>
      <c r="F612" s="12"/>
      <c r="G612" s="13"/>
      <c r="H612" s="13"/>
      <c r="I612" s="13"/>
      <c r="J612" s="13"/>
      <c r="K612" s="14"/>
      <c r="L612" s="14"/>
      <c r="M612" s="14"/>
      <c r="N612" s="14"/>
      <c r="O612" s="14"/>
      <c r="P612" s="14"/>
      <c r="Q612" s="16"/>
      <c r="R612" s="16"/>
      <c r="S612" s="16"/>
      <c r="T612" s="16"/>
      <c r="U612" s="16"/>
      <c r="V612" s="16"/>
      <c r="W612" s="17"/>
      <c r="X612" s="17"/>
      <c r="Y612" s="13"/>
      <c r="Z612" s="13"/>
    </row>
    <row r="613" spans="1:26" x14ac:dyDescent="0.25">
      <c r="A613" s="11"/>
      <c r="B613" s="12"/>
      <c r="C613" s="12"/>
      <c r="D613" s="12"/>
      <c r="E613" s="12"/>
      <c r="F613" s="12"/>
      <c r="G613" s="13"/>
      <c r="H613" s="13"/>
      <c r="I613" s="13"/>
      <c r="J613" s="13"/>
      <c r="K613" s="14"/>
      <c r="L613" s="14"/>
      <c r="M613" s="14"/>
      <c r="N613" s="14"/>
      <c r="O613" s="14"/>
      <c r="P613" s="14"/>
      <c r="Q613" s="16"/>
      <c r="R613" s="16"/>
      <c r="S613" s="16"/>
      <c r="T613" s="16"/>
      <c r="U613" s="16"/>
      <c r="V613" s="16"/>
      <c r="W613" s="16"/>
      <c r="X613" s="17"/>
      <c r="Y613" s="13"/>
      <c r="Z613" s="13"/>
    </row>
    <row r="614" spans="1:26" x14ac:dyDescent="0.25">
      <c r="A614" s="11"/>
      <c r="B614" s="12"/>
      <c r="C614" s="12"/>
      <c r="D614" s="12"/>
      <c r="E614" s="12"/>
      <c r="F614" s="12"/>
      <c r="G614" s="13"/>
      <c r="H614" s="13"/>
      <c r="I614" s="13"/>
      <c r="J614" s="13"/>
      <c r="K614" s="14"/>
      <c r="L614" s="14"/>
      <c r="M614" s="14"/>
      <c r="N614" s="14"/>
      <c r="O614" s="14"/>
      <c r="P614" s="14"/>
      <c r="Q614" s="16"/>
      <c r="R614" s="16"/>
      <c r="S614" s="16"/>
      <c r="T614" s="16"/>
      <c r="U614" s="16"/>
      <c r="V614" s="16"/>
      <c r="W614" s="16"/>
      <c r="X614" s="17"/>
      <c r="Y614" s="13"/>
      <c r="Z614" s="13"/>
    </row>
    <row r="615" spans="1:26" x14ac:dyDescent="0.25">
      <c r="A615" s="11"/>
      <c r="B615" s="12"/>
      <c r="C615" s="12"/>
      <c r="D615" s="12"/>
      <c r="E615" s="12"/>
      <c r="F615" s="12"/>
      <c r="G615" s="13"/>
      <c r="H615" s="13"/>
      <c r="I615" s="13"/>
      <c r="J615" s="13"/>
      <c r="K615" s="14"/>
      <c r="L615" s="14"/>
      <c r="M615" s="14"/>
      <c r="N615" s="14"/>
      <c r="O615" s="14"/>
      <c r="P615" s="14"/>
      <c r="Q615" s="16"/>
      <c r="R615" s="16"/>
      <c r="S615" s="16"/>
      <c r="T615" s="16"/>
      <c r="U615" s="16"/>
      <c r="V615" s="16"/>
      <c r="W615" s="16"/>
      <c r="X615" s="17"/>
      <c r="Y615" s="13"/>
      <c r="Z615" s="13"/>
    </row>
    <row r="616" spans="1:26" x14ac:dyDescent="0.25">
      <c r="A616" s="11"/>
      <c r="B616" s="12"/>
      <c r="C616" s="12"/>
      <c r="D616" s="12"/>
      <c r="E616" s="12"/>
      <c r="F616" s="12"/>
      <c r="G616" s="13"/>
      <c r="H616" s="13"/>
      <c r="I616" s="13"/>
      <c r="J616" s="13"/>
      <c r="K616" s="14"/>
      <c r="L616" s="14"/>
      <c r="M616" s="14"/>
      <c r="N616" s="14"/>
      <c r="O616" s="14"/>
      <c r="P616" s="14"/>
      <c r="Q616" s="16"/>
      <c r="R616" s="16"/>
      <c r="S616" s="16"/>
      <c r="T616" s="16"/>
      <c r="U616" s="16"/>
      <c r="V616" s="16"/>
      <c r="W616" s="16"/>
      <c r="X616" s="17"/>
      <c r="Y616" s="13"/>
      <c r="Z616" s="13"/>
    </row>
    <row r="617" spans="1:26" x14ac:dyDescent="0.25">
      <c r="A617" s="11"/>
      <c r="B617" s="12"/>
      <c r="C617" s="12"/>
      <c r="D617" s="12"/>
      <c r="E617" s="12"/>
      <c r="F617" s="12"/>
      <c r="G617" s="13"/>
      <c r="H617" s="13"/>
      <c r="I617" s="13"/>
      <c r="J617" s="13"/>
      <c r="K617" s="14"/>
      <c r="L617" s="14"/>
      <c r="M617" s="14"/>
      <c r="N617" s="14"/>
      <c r="O617" s="14"/>
      <c r="P617" s="14"/>
      <c r="Q617" s="15"/>
      <c r="R617" s="16"/>
      <c r="S617" s="16"/>
      <c r="T617" s="16"/>
      <c r="U617" s="16"/>
      <c r="V617" s="16"/>
      <c r="W617" s="16"/>
      <c r="X617" s="17"/>
      <c r="Y617" s="13"/>
      <c r="Z617" s="13"/>
    </row>
    <row r="618" spans="1:26" x14ac:dyDescent="0.25">
      <c r="A618" s="11"/>
      <c r="B618" s="12"/>
      <c r="C618" s="12"/>
      <c r="D618" s="12"/>
      <c r="E618" s="12"/>
      <c r="F618" s="12"/>
      <c r="G618" s="13"/>
      <c r="H618" s="13"/>
      <c r="I618" s="13"/>
      <c r="J618" s="13"/>
      <c r="K618" s="14"/>
      <c r="L618" s="14"/>
      <c r="M618" s="14"/>
      <c r="N618" s="14"/>
      <c r="O618" s="14"/>
      <c r="P618" s="14"/>
      <c r="Q618" s="16"/>
      <c r="R618" s="16"/>
      <c r="S618" s="16"/>
      <c r="T618" s="16"/>
      <c r="U618" s="16"/>
      <c r="V618" s="16"/>
      <c r="W618" s="17"/>
      <c r="X618" s="17"/>
      <c r="Y618" s="13"/>
      <c r="Z618" s="13"/>
    </row>
    <row r="619" spans="1:26" x14ac:dyDescent="0.25">
      <c r="A619" s="11"/>
      <c r="B619" s="12"/>
      <c r="C619" s="12"/>
      <c r="D619" s="12"/>
      <c r="E619" s="12"/>
      <c r="F619" s="12"/>
      <c r="G619" s="13"/>
      <c r="H619" s="13"/>
      <c r="I619" s="13"/>
      <c r="J619" s="13"/>
      <c r="K619" s="14"/>
      <c r="L619" s="14"/>
      <c r="M619" s="14"/>
      <c r="N619" s="14"/>
      <c r="O619" s="14"/>
      <c r="P619" s="14"/>
      <c r="Q619" s="15"/>
      <c r="R619" s="16"/>
      <c r="S619" s="16"/>
      <c r="T619" s="16"/>
      <c r="U619" s="16"/>
      <c r="V619" s="16"/>
      <c r="W619" s="17"/>
      <c r="X619" s="17"/>
      <c r="Y619" s="13"/>
      <c r="Z619" s="13"/>
    </row>
    <row r="620" spans="1:26" x14ac:dyDescent="0.25">
      <c r="A620" s="11"/>
      <c r="B620" s="12"/>
      <c r="C620" s="12"/>
      <c r="D620" s="12"/>
      <c r="E620" s="12"/>
      <c r="F620" s="12"/>
      <c r="G620" s="13"/>
      <c r="H620" s="13"/>
      <c r="I620" s="13"/>
      <c r="J620" s="13"/>
      <c r="K620" s="14"/>
      <c r="L620" s="14"/>
      <c r="M620" s="14"/>
      <c r="N620" s="14"/>
      <c r="O620" s="14"/>
      <c r="P620" s="14"/>
      <c r="Q620" s="15"/>
      <c r="R620" s="16"/>
      <c r="S620" s="16"/>
      <c r="T620" s="16"/>
      <c r="U620" s="16"/>
      <c r="V620" s="16"/>
      <c r="W620" s="17"/>
      <c r="X620" s="17"/>
      <c r="Y620" s="13"/>
      <c r="Z620" s="13"/>
    </row>
    <row r="621" spans="1:26" x14ac:dyDescent="0.25">
      <c r="A621" s="11"/>
      <c r="B621" s="12"/>
      <c r="C621" s="12"/>
      <c r="D621" s="12"/>
      <c r="E621" s="12"/>
      <c r="F621" s="12"/>
      <c r="G621" s="13"/>
      <c r="H621" s="13"/>
      <c r="I621" s="13"/>
      <c r="J621" s="13"/>
      <c r="K621" s="14"/>
      <c r="L621" s="14"/>
      <c r="M621" s="14"/>
      <c r="N621" s="14"/>
      <c r="O621" s="14"/>
      <c r="P621" s="14"/>
      <c r="Q621" s="15"/>
      <c r="R621" s="16"/>
      <c r="S621" s="16"/>
      <c r="T621" s="16"/>
      <c r="U621" s="16"/>
      <c r="V621" s="16"/>
      <c r="W621" s="16"/>
      <c r="X621" s="17"/>
      <c r="Y621" s="13"/>
      <c r="Z621" s="13"/>
    </row>
    <row r="622" spans="1:26" x14ac:dyDescent="0.25">
      <c r="A622" s="11"/>
      <c r="B622" s="12"/>
      <c r="C622" s="12"/>
      <c r="D622" s="12"/>
      <c r="E622" s="12"/>
      <c r="F622" s="12"/>
      <c r="G622" s="13"/>
      <c r="H622" s="13"/>
      <c r="I622" s="13"/>
      <c r="J622" s="13"/>
      <c r="K622" s="14"/>
      <c r="L622" s="14"/>
      <c r="M622" s="14"/>
      <c r="N622" s="14"/>
      <c r="O622" s="14"/>
      <c r="P622" s="14"/>
      <c r="Q622" s="15"/>
      <c r="R622" s="16"/>
      <c r="S622" s="16"/>
      <c r="T622" s="16"/>
      <c r="U622" s="16"/>
      <c r="V622" s="16"/>
      <c r="W622" s="17"/>
      <c r="X622" s="17"/>
      <c r="Y622" s="13"/>
      <c r="Z622" s="13"/>
    </row>
    <row r="623" spans="1:26" x14ac:dyDescent="0.25">
      <c r="A623" s="11"/>
      <c r="B623" s="12"/>
      <c r="C623" s="12"/>
      <c r="D623" s="12"/>
      <c r="E623" s="12"/>
      <c r="F623" s="12"/>
      <c r="G623" s="13"/>
      <c r="H623" s="13"/>
      <c r="I623" s="13"/>
      <c r="J623" s="13"/>
      <c r="K623" s="14"/>
      <c r="L623" s="14"/>
      <c r="M623" s="14"/>
      <c r="N623" s="14"/>
      <c r="O623" s="14"/>
      <c r="P623" s="14"/>
      <c r="Q623" s="16"/>
      <c r="R623" s="16"/>
      <c r="S623" s="16"/>
      <c r="T623" s="16"/>
      <c r="U623" s="16"/>
      <c r="V623" s="16"/>
      <c r="W623" s="17"/>
      <c r="X623" s="17"/>
      <c r="Y623" s="13"/>
      <c r="Z623" s="13"/>
    </row>
    <row r="624" spans="1:26" x14ac:dyDescent="0.25">
      <c r="A624" s="11"/>
      <c r="B624" s="12"/>
      <c r="C624" s="12"/>
      <c r="D624" s="12"/>
      <c r="E624" s="12"/>
      <c r="F624" s="12"/>
      <c r="G624" s="13"/>
      <c r="H624" s="13"/>
      <c r="I624" s="13"/>
      <c r="J624" s="13"/>
      <c r="K624" s="14"/>
      <c r="L624" s="14"/>
      <c r="M624" s="14"/>
      <c r="N624" s="14"/>
      <c r="O624" s="14"/>
      <c r="P624" s="14"/>
      <c r="Q624" s="16"/>
      <c r="R624" s="16"/>
      <c r="S624" s="16"/>
      <c r="T624" s="16"/>
      <c r="U624" s="16"/>
      <c r="V624" s="16"/>
      <c r="W624" s="17"/>
      <c r="X624" s="17"/>
      <c r="Y624" s="13"/>
      <c r="Z624" s="13"/>
    </row>
    <row r="625" spans="1:26" x14ac:dyDescent="0.25">
      <c r="A625" s="11"/>
      <c r="B625" s="12"/>
      <c r="C625" s="12"/>
      <c r="D625" s="12"/>
      <c r="E625" s="12"/>
      <c r="F625" s="12"/>
      <c r="G625" s="13"/>
      <c r="H625" s="13"/>
      <c r="I625" s="13"/>
      <c r="J625" s="13"/>
      <c r="K625" s="14"/>
      <c r="L625" s="14"/>
      <c r="M625" s="14"/>
      <c r="N625" s="14"/>
      <c r="O625" s="14"/>
      <c r="P625" s="14"/>
      <c r="Q625" s="15"/>
      <c r="R625" s="16"/>
      <c r="S625" s="16"/>
      <c r="T625" s="16"/>
      <c r="U625" s="16"/>
      <c r="V625" s="16"/>
      <c r="W625" s="16"/>
      <c r="X625" s="17"/>
      <c r="Y625" s="13"/>
      <c r="Z625" s="13"/>
    </row>
    <row r="626" spans="1:26" x14ac:dyDescent="0.25">
      <c r="A626" s="11"/>
      <c r="B626" s="12"/>
      <c r="C626" s="12"/>
      <c r="D626" s="12"/>
      <c r="E626" s="12"/>
      <c r="F626" s="12"/>
      <c r="G626" s="13"/>
      <c r="H626" s="13"/>
      <c r="I626" s="13"/>
      <c r="J626" s="13"/>
      <c r="K626" s="14"/>
      <c r="L626" s="14"/>
      <c r="M626" s="14"/>
      <c r="N626" s="14"/>
      <c r="O626" s="14"/>
      <c r="P626" s="14"/>
      <c r="Q626" s="16"/>
      <c r="R626" s="16"/>
      <c r="S626" s="16"/>
      <c r="T626" s="16"/>
      <c r="U626" s="16"/>
      <c r="V626" s="16"/>
      <c r="W626" s="16"/>
      <c r="X626" s="17"/>
      <c r="Y626" s="13"/>
      <c r="Z626" s="13"/>
    </row>
    <row r="627" spans="1:26" x14ac:dyDescent="0.25">
      <c r="A627" s="11"/>
      <c r="B627" s="12"/>
      <c r="C627" s="12"/>
      <c r="D627" s="12"/>
      <c r="E627" s="12"/>
      <c r="F627" s="12"/>
      <c r="G627" s="13"/>
      <c r="H627" s="13"/>
      <c r="I627" s="13"/>
      <c r="J627" s="13"/>
      <c r="K627" s="14"/>
      <c r="L627" s="14"/>
      <c r="M627" s="14"/>
      <c r="N627" s="14"/>
      <c r="O627" s="14"/>
      <c r="P627" s="14"/>
      <c r="Q627" s="16"/>
      <c r="R627" s="16"/>
      <c r="S627" s="16"/>
      <c r="T627" s="16"/>
      <c r="U627" s="16"/>
      <c r="V627" s="16"/>
      <c r="W627" s="16"/>
      <c r="X627" s="17"/>
      <c r="Y627" s="13"/>
      <c r="Z627" s="13"/>
    </row>
    <row r="628" spans="1:26" x14ac:dyDescent="0.25">
      <c r="A628" s="11"/>
      <c r="B628" s="12"/>
      <c r="C628" s="12"/>
      <c r="D628" s="12"/>
      <c r="E628" s="12"/>
      <c r="F628" s="12"/>
      <c r="G628" s="13"/>
      <c r="H628" s="13"/>
      <c r="I628" s="13"/>
      <c r="J628" s="13"/>
      <c r="K628" s="14"/>
      <c r="L628" s="14"/>
      <c r="M628" s="14"/>
      <c r="N628" s="14"/>
      <c r="O628" s="14"/>
      <c r="P628" s="14"/>
      <c r="Q628" s="16"/>
      <c r="R628" s="16"/>
      <c r="S628" s="16"/>
      <c r="T628" s="16"/>
      <c r="U628" s="16"/>
      <c r="V628" s="16"/>
      <c r="W628" s="16"/>
      <c r="X628" s="17"/>
      <c r="Y628" s="13"/>
      <c r="Z628" s="13"/>
    </row>
    <row r="629" spans="1:26" x14ac:dyDescent="0.25">
      <c r="A629" s="11"/>
      <c r="B629" s="12"/>
      <c r="C629" s="12"/>
      <c r="D629" s="12"/>
      <c r="E629" s="12"/>
      <c r="F629" s="12"/>
      <c r="G629" s="13"/>
      <c r="H629" s="13"/>
      <c r="I629" s="13"/>
      <c r="J629" s="13"/>
      <c r="K629" s="14"/>
      <c r="L629" s="14"/>
      <c r="M629" s="14"/>
      <c r="N629" s="14"/>
      <c r="O629" s="14"/>
      <c r="P629" s="14"/>
      <c r="Q629" s="16"/>
      <c r="R629" s="16"/>
      <c r="S629" s="16"/>
      <c r="T629" s="16"/>
      <c r="U629" s="16"/>
      <c r="V629" s="16"/>
      <c r="W629" s="16"/>
      <c r="X629" s="17"/>
      <c r="Y629" s="13"/>
      <c r="Z629" s="13"/>
    </row>
    <row r="630" spans="1:26" x14ac:dyDescent="0.25">
      <c r="A630" s="11"/>
      <c r="B630" s="12"/>
      <c r="C630" s="12"/>
      <c r="D630" s="12"/>
      <c r="E630" s="12"/>
      <c r="F630" s="12"/>
      <c r="G630" s="13"/>
      <c r="H630" s="13"/>
      <c r="I630" s="13"/>
      <c r="J630" s="13"/>
      <c r="K630" s="14"/>
      <c r="L630" s="14"/>
      <c r="M630" s="14"/>
      <c r="N630" s="14"/>
      <c r="O630" s="14"/>
      <c r="P630" s="14"/>
      <c r="Q630" s="16"/>
      <c r="R630" s="16"/>
      <c r="S630" s="16"/>
      <c r="T630" s="16"/>
      <c r="U630" s="16"/>
      <c r="V630" s="16"/>
      <c r="W630" s="17"/>
      <c r="X630" s="17"/>
      <c r="Y630" s="13"/>
      <c r="Z630" s="13"/>
    </row>
    <row r="631" spans="1:26" x14ac:dyDescent="0.25">
      <c r="A631" s="11"/>
      <c r="B631" s="12"/>
      <c r="C631" s="12"/>
      <c r="D631" s="12"/>
      <c r="E631" s="12"/>
      <c r="F631" s="12"/>
      <c r="G631" s="13"/>
      <c r="H631" s="13"/>
      <c r="I631" s="13"/>
      <c r="J631" s="13"/>
      <c r="K631" s="14"/>
      <c r="L631" s="14"/>
      <c r="M631" s="14"/>
      <c r="N631" s="14"/>
      <c r="O631" s="14"/>
      <c r="P631" s="14"/>
      <c r="Q631" s="16"/>
      <c r="R631" s="16"/>
      <c r="S631" s="16"/>
      <c r="T631" s="16"/>
      <c r="U631" s="16"/>
      <c r="V631" s="16"/>
      <c r="W631" s="17"/>
      <c r="X631" s="17"/>
      <c r="Y631" s="13"/>
      <c r="Z631" s="13"/>
    </row>
    <row r="632" spans="1:26" x14ac:dyDescent="0.25">
      <c r="A632" s="11"/>
      <c r="B632" s="12"/>
      <c r="C632" s="12"/>
      <c r="D632" s="12"/>
      <c r="E632" s="12"/>
      <c r="F632" s="12"/>
      <c r="G632" s="13"/>
      <c r="H632" s="13"/>
      <c r="I632" s="13"/>
      <c r="J632" s="13"/>
      <c r="K632" s="14"/>
      <c r="L632" s="14"/>
      <c r="M632" s="14"/>
      <c r="N632" s="14"/>
      <c r="O632" s="14"/>
      <c r="P632" s="14"/>
      <c r="Q632" s="15"/>
      <c r="R632" s="16"/>
      <c r="S632" s="16"/>
      <c r="T632" s="16"/>
      <c r="U632" s="16"/>
      <c r="V632" s="16"/>
      <c r="W632" s="16"/>
      <c r="X632" s="17"/>
      <c r="Y632" s="13"/>
      <c r="Z632" s="13"/>
    </row>
    <row r="633" spans="1:26" x14ac:dyDescent="0.25">
      <c r="A633" s="11"/>
      <c r="B633" s="12"/>
      <c r="C633" s="12"/>
      <c r="D633" s="12"/>
      <c r="E633" s="12"/>
      <c r="F633" s="12"/>
      <c r="G633" s="13"/>
      <c r="H633" s="13"/>
      <c r="I633" s="13"/>
      <c r="J633" s="13"/>
      <c r="K633" s="14"/>
      <c r="L633" s="14"/>
      <c r="M633" s="14"/>
      <c r="N633" s="14"/>
      <c r="O633" s="14"/>
      <c r="P633" s="14"/>
      <c r="Q633" s="16"/>
      <c r="R633" s="16"/>
      <c r="S633" s="16"/>
      <c r="T633" s="16"/>
      <c r="U633" s="16"/>
      <c r="V633" s="16"/>
      <c r="W633" s="16"/>
      <c r="X633" s="17"/>
      <c r="Y633" s="13"/>
      <c r="Z633" s="13"/>
    </row>
    <row r="634" spans="1:26" x14ac:dyDescent="0.25">
      <c r="A634" s="11"/>
      <c r="B634" s="12"/>
      <c r="C634" s="12"/>
      <c r="D634" s="12"/>
      <c r="E634" s="12"/>
      <c r="F634" s="12"/>
      <c r="G634" s="13"/>
      <c r="H634" s="13"/>
      <c r="I634" s="13"/>
      <c r="J634" s="13"/>
      <c r="K634" s="14"/>
      <c r="L634" s="14"/>
      <c r="M634" s="14"/>
      <c r="N634" s="14"/>
      <c r="O634" s="14"/>
      <c r="P634" s="14"/>
      <c r="Q634" s="15"/>
      <c r="R634" s="16"/>
      <c r="S634" s="16"/>
      <c r="T634" s="16"/>
      <c r="U634" s="16"/>
      <c r="V634" s="16"/>
      <c r="W634" s="16"/>
      <c r="X634" s="17"/>
      <c r="Y634" s="13"/>
      <c r="Z634" s="13"/>
    </row>
    <row r="635" spans="1:26" x14ac:dyDescent="0.25">
      <c r="A635" s="11"/>
      <c r="B635" s="12"/>
      <c r="C635" s="12"/>
      <c r="D635" s="12"/>
      <c r="E635" s="12"/>
      <c r="F635" s="12"/>
      <c r="G635" s="13"/>
      <c r="H635" s="13"/>
      <c r="I635" s="13"/>
      <c r="J635" s="13"/>
      <c r="K635" s="14"/>
      <c r="L635" s="14"/>
      <c r="M635" s="14"/>
      <c r="N635" s="14"/>
      <c r="O635" s="14"/>
      <c r="P635" s="14"/>
      <c r="Q635" s="16"/>
      <c r="R635" s="16"/>
      <c r="S635" s="16"/>
      <c r="T635" s="16"/>
      <c r="U635" s="16"/>
      <c r="V635" s="16"/>
      <c r="W635" s="17"/>
      <c r="X635" s="17"/>
      <c r="Y635" s="13"/>
      <c r="Z635" s="13"/>
    </row>
    <row r="636" spans="1:26" x14ac:dyDescent="0.25">
      <c r="A636" s="11"/>
      <c r="B636" s="12"/>
      <c r="C636" s="12"/>
      <c r="D636" s="12"/>
      <c r="E636" s="12"/>
      <c r="F636" s="12"/>
      <c r="G636" s="13"/>
      <c r="H636" s="13"/>
      <c r="I636" s="13"/>
      <c r="J636" s="13"/>
      <c r="K636" s="14"/>
      <c r="L636" s="14"/>
      <c r="M636" s="14"/>
      <c r="N636" s="14"/>
      <c r="O636" s="14"/>
      <c r="P636" s="14"/>
      <c r="Q636" s="15"/>
      <c r="R636" s="16"/>
      <c r="S636" s="16"/>
      <c r="T636" s="16"/>
      <c r="U636" s="16"/>
      <c r="V636" s="16"/>
      <c r="W636" s="17"/>
      <c r="X636" s="17"/>
      <c r="Y636" s="13"/>
      <c r="Z636" s="13"/>
    </row>
    <row r="637" spans="1:26" x14ac:dyDescent="0.25">
      <c r="A637" s="11"/>
      <c r="B637" s="12"/>
      <c r="C637" s="12"/>
      <c r="D637" s="12"/>
      <c r="E637" s="12"/>
      <c r="F637" s="12"/>
      <c r="G637" s="13"/>
      <c r="H637" s="13"/>
      <c r="I637" s="13"/>
      <c r="J637" s="13"/>
      <c r="K637" s="14"/>
      <c r="L637" s="14"/>
      <c r="M637" s="14"/>
      <c r="N637" s="14"/>
      <c r="O637" s="14"/>
      <c r="P637" s="14"/>
      <c r="Q637" s="15"/>
      <c r="R637" s="16"/>
      <c r="S637" s="16"/>
      <c r="T637" s="16"/>
      <c r="U637" s="16"/>
      <c r="V637" s="16"/>
      <c r="W637" s="17"/>
      <c r="X637" s="17"/>
      <c r="Y637" s="13"/>
      <c r="Z637" s="13"/>
    </row>
    <row r="638" spans="1:26" x14ac:dyDescent="0.25">
      <c r="A638" s="11"/>
      <c r="B638" s="12"/>
      <c r="C638" s="12"/>
      <c r="D638" s="12"/>
      <c r="E638" s="12"/>
      <c r="F638" s="12"/>
      <c r="G638" s="13"/>
      <c r="H638" s="13"/>
      <c r="I638" s="13"/>
      <c r="J638" s="13"/>
      <c r="K638" s="14"/>
      <c r="L638" s="14"/>
      <c r="M638" s="14"/>
      <c r="N638" s="14"/>
      <c r="O638" s="14"/>
      <c r="P638" s="14"/>
      <c r="Q638" s="15"/>
      <c r="R638" s="16"/>
      <c r="S638" s="16"/>
      <c r="T638" s="16"/>
      <c r="U638" s="16"/>
      <c r="V638" s="16"/>
      <c r="W638" s="17"/>
      <c r="X638" s="17"/>
      <c r="Y638" s="13"/>
      <c r="Z638" s="13"/>
    </row>
    <row r="639" spans="1:26" x14ac:dyDescent="0.25">
      <c r="A639" s="11"/>
      <c r="B639" s="12"/>
      <c r="C639" s="12"/>
      <c r="D639" s="12"/>
      <c r="E639" s="12"/>
      <c r="F639" s="12"/>
      <c r="G639" s="13"/>
      <c r="H639" s="13"/>
      <c r="I639" s="13"/>
      <c r="J639" s="13"/>
      <c r="K639" s="14"/>
      <c r="L639" s="14"/>
      <c r="M639" s="14"/>
      <c r="N639" s="14"/>
      <c r="O639" s="14"/>
      <c r="P639" s="14"/>
      <c r="Q639" s="15"/>
      <c r="R639" s="16"/>
      <c r="S639" s="16"/>
      <c r="T639" s="16"/>
      <c r="U639" s="16"/>
      <c r="V639" s="16"/>
      <c r="W639" s="16"/>
      <c r="X639" s="17"/>
      <c r="Y639" s="13"/>
      <c r="Z639" s="13"/>
    </row>
    <row r="640" spans="1:26" x14ac:dyDescent="0.25">
      <c r="A640" s="11"/>
      <c r="B640" s="12"/>
      <c r="C640" s="12"/>
      <c r="D640" s="12"/>
      <c r="E640" s="12"/>
      <c r="F640" s="12"/>
      <c r="G640" s="13"/>
      <c r="H640" s="13"/>
      <c r="I640" s="13"/>
      <c r="J640" s="13"/>
      <c r="K640" s="14"/>
      <c r="L640" s="14"/>
      <c r="M640" s="14"/>
      <c r="N640" s="14"/>
      <c r="O640" s="14"/>
      <c r="P640" s="14"/>
      <c r="Q640" s="16"/>
      <c r="R640" s="16"/>
      <c r="S640" s="16"/>
      <c r="T640" s="16"/>
      <c r="U640" s="16"/>
      <c r="V640" s="16"/>
      <c r="W640" s="17"/>
      <c r="X640" s="17"/>
      <c r="Y640" s="13"/>
      <c r="Z640" s="13"/>
    </row>
    <row r="641" spans="1:26" x14ac:dyDescent="0.25">
      <c r="A641" s="11"/>
      <c r="B641" s="12"/>
      <c r="C641" s="12"/>
      <c r="D641" s="12"/>
      <c r="E641" s="12"/>
      <c r="F641" s="12"/>
      <c r="G641" s="13"/>
      <c r="H641" s="13"/>
      <c r="I641" s="13"/>
      <c r="J641" s="13"/>
      <c r="K641" s="14"/>
      <c r="L641" s="14"/>
      <c r="M641" s="14"/>
      <c r="N641" s="14"/>
      <c r="O641" s="14"/>
      <c r="P641" s="14"/>
      <c r="Q641" s="16"/>
      <c r="R641" s="16"/>
      <c r="S641" s="16"/>
      <c r="T641" s="16"/>
      <c r="U641" s="16"/>
      <c r="V641" s="16"/>
      <c r="W641" s="16"/>
      <c r="X641" s="17"/>
      <c r="Y641" s="13"/>
      <c r="Z641" s="13"/>
    </row>
    <row r="642" spans="1:26" x14ac:dyDescent="0.25">
      <c r="A642" s="11"/>
      <c r="B642" s="12"/>
      <c r="C642" s="12"/>
      <c r="D642" s="12"/>
      <c r="E642" s="12"/>
      <c r="F642" s="12"/>
      <c r="G642" s="13"/>
      <c r="H642" s="13"/>
      <c r="I642" s="13"/>
      <c r="J642" s="13"/>
      <c r="K642" s="14"/>
      <c r="L642" s="14"/>
      <c r="M642" s="14"/>
      <c r="N642" s="14"/>
      <c r="O642" s="14"/>
      <c r="P642" s="14"/>
      <c r="Q642" s="16"/>
      <c r="R642" s="16"/>
      <c r="S642" s="16"/>
      <c r="T642" s="16"/>
      <c r="U642" s="16"/>
      <c r="V642" s="16"/>
      <c r="W642" s="16"/>
      <c r="X642" s="17"/>
      <c r="Y642" s="13"/>
      <c r="Z642" s="13"/>
    </row>
    <row r="643" spans="1:26" x14ac:dyDescent="0.25">
      <c r="A643" s="11"/>
      <c r="B643" s="12"/>
      <c r="C643" s="12"/>
      <c r="D643" s="12"/>
      <c r="E643" s="12"/>
      <c r="F643" s="12"/>
      <c r="G643" s="13"/>
      <c r="H643" s="13"/>
      <c r="I643" s="13"/>
      <c r="J643" s="13"/>
      <c r="K643" s="14"/>
      <c r="L643" s="14"/>
      <c r="M643" s="14"/>
      <c r="N643" s="14"/>
      <c r="O643" s="14"/>
      <c r="P643" s="14"/>
      <c r="Q643" s="16"/>
      <c r="R643" s="16"/>
      <c r="S643" s="16"/>
      <c r="T643" s="16"/>
      <c r="U643" s="16"/>
      <c r="V643" s="16"/>
      <c r="W643" s="16"/>
      <c r="X643" s="17"/>
      <c r="Y643" s="13"/>
      <c r="Z643" s="13"/>
    </row>
    <row r="644" spans="1:26" x14ac:dyDescent="0.25">
      <c r="A644" s="11"/>
      <c r="B644" s="12"/>
      <c r="C644" s="12"/>
      <c r="D644" s="12"/>
      <c r="E644" s="12"/>
      <c r="F644" s="12"/>
      <c r="G644" s="13"/>
      <c r="H644" s="13"/>
      <c r="I644" s="13"/>
      <c r="J644" s="13"/>
      <c r="K644" s="14"/>
      <c r="L644" s="14"/>
      <c r="M644" s="14"/>
      <c r="N644" s="14"/>
      <c r="O644" s="14"/>
      <c r="P644" s="14"/>
      <c r="Q644" s="16"/>
      <c r="R644" s="16"/>
      <c r="S644" s="16"/>
      <c r="T644" s="16"/>
      <c r="U644" s="16"/>
      <c r="V644" s="16"/>
      <c r="W644" s="16"/>
      <c r="X644" s="17"/>
      <c r="Y644" s="13"/>
      <c r="Z644" s="13"/>
    </row>
    <row r="645" spans="1:26" x14ac:dyDescent="0.25">
      <c r="A645" s="11"/>
      <c r="B645" s="12"/>
      <c r="C645" s="12"/>
      <c r="D645" s="12"/>
      <c r="E645" s="12"/>
      <c r="F645" s="12"/>
      <c r="G645" s="13"/>
      <c r="H645" s="13"/>
      <c r="I645" s="13"/>
      <c r="J645" s="13"/>
      <c r="K645" s="14"/>
      <c r="L645" s="14"/>
      <c r="M645" s="14"/>
      <c r="N645" s="14"/>
      <c r="O645" s="14"/>
      <c r="P645" s="14"/>
      <c r="Q645" s="16"/>
      <c r="R645" s="16"/>
      <c r="S645" s="16"/>
      <c r="T645" s="16"/>
      <c r="U645" s="16"/>
      <c r="V645" s="16"/>
      <c r="W645" s="16"/>
      <c r="X645" s="17"/>
      <c r="Y645" s="13"/>
      <c r="Z645" s="13"/>
    </row>
    <row r="646" spans="1:26" x14ac:dyDescent="0.25">
      <c r="A646" s="11"/>
      <c r="B646" s="12"/>
      <c r="C646" s="12"/>
      <c r="D646" s="12"/>
      <c r="E646" s="12"/>
      <c r="F646" s="12"/>
      <c r="G646" s="13"/>
      <c r="H646" s="13"/>
      <c r="I646" s="13"/>
      <c r="J646" s="13"/>
      <c r="K646" s="14"/>
      <c r="L646" s="14"/>
      <c r="M646" s="14"/>
      <c r="N646" s="14"/>
      <c r="O646" s="14"/>
      <c r="P646" s="14"/>
      <c r="Q646" s="16"/>
      <c r="R646" s="16"/>
      <c r="S646" s="16"/>
      <c r="T646" s="16"/>
      <c r="U646" s="16"/>
      <c r="V646" s="16"/>
      <c r="W646" s="16"/>
      <c r="X646" s="17"/>
      <c r="Y646" s="13"/>
      <c r="Z646" s="13"/>
    </row>
    <row r="647" spans="1:26" x14ac:dyDescent="0.25">
      <c r="A647" s="11"/>
      <c r="B647" s="12"/>
      <c r="C647" s="12"/>
      <c r="D647" s="12"/>
      <c r="E647" s="12"/>
      <c r="F647" s="12"/>
      <c r="G647" s="13"/>
      <c r="H647" s="13"/>
      <c r="I647" s="13"/>
      <c r="J647" s="13"/>
      <c r="K647" s="14"/>
      <c r="L647" s="14"/>
      <c r="M647" s="14"/>
      <c r="N647" s="14"/>
      <c r="O647" s="14"/>
      <c r="P647" s="14"/>
      <c r="Q647" s="15"/>
      <c r="R647" s="16"/>
      <c r="S647" s="16"/>
      <c r="T647" s="16"/>
      <c r="U647" s="16"/>
      <c r="V647" s="16"/>
      <c r="W647" s="17"/>
      <c r="X647" s="17"/>
      <c r="Y647" s="13"/>
      <c r="Z647" s="13"/>
    </row>
    <row r="648" spans="1:26" x14ac:dyDescent="0.25">
      <c r="A648" s="11"/>
      <c r="B648" s="12"/>
      <c r="C648" s="12"/>
      <c r="D648" s="12"/>
      <c r="E648" s="12"/>
      <c r="F648" s="12"/>
      <c r="G648" s="13"/>
      <c r="H648" s="13"/>
      <c r="I648" s="13"/>
      <c r="J648" s="13"/>
      <c r="K648" s="14"/>
      <c r="L648" s="14"/>
      <c r="M648" s="14"/>
      <c r="N648" s="14"/>
      <c r="O648" s="14"/>
      <c r="P648" s="14"/>
      <c r="Q648" s="16"/>
      <c r="R648" s="16"/>
      <c r="S648" s="16"/>
      <c r="T648" s="16"/>
      <c r="U648" s="16"/>
      <c r="V648" s="16"/>
      <c r="W648" s="16"/>
      <c r="X648" s="17"/>
      <c r="Y648" s="13"/>
      <c r="Z648" s="13"/>
    </row>
    <row r="649" spans="1:26" x14ac:dyDescent="0.25">
      <c r="A649" s="11"/>
      <c r="B649" s="12"/>
      <c r="C649" s="12"/>
      <c r="D649" s="12"/>
      <c r="E649" s="12"/>
      <c r="F649" s="12"/>
      <c r="G649" s="13"/>
      <c r="H649" s="13"/>
      <c r="I649" s="13"/>
      <c r="J649" s="13"/>
      <c r="K649" s="14"/>
      <c r="L649" s="14"/>
      <c r="M649" s="14"/>
      <c r="N649" s="14"/>
      <c r="O649" s="14"/>
      <c r="P649" s="14"/>
      <c r="Q649" s="16"/>
      <c r="R649" s="16"/>
      <c r="S649" s="16"/>
      <c r="T649" s="16"/>
      <c r="U649" s="16"/>
      <c r="V649" s="16"/>
      <c r="W649" s="17"/>
      <c r="X649" s="17"/>
      <c r="Y649" s="13"/>
      <c r="Z649" s="13"/>
    </row>
    <row r="650" spans="1:26" x14ac:dyDescent="0.25">
      <c r="A650" s="11"/>
      <c r="B650" s="12"/>
      <c r="C650" s="12"/>
      <c r="D650" s="12"/>
      <c r="E650" s="12"/>
      <c r="F650" s="12"/>
      <c r="G650" s="13"/>
      <c r="H650" s="13"/>
      <c r="I650" s="13"/>
      <c r="J650" s="13"/>
      <c r="K650" s="14"/>
      <c r="L650" s="14"/>
      <c r="M650" s="14"/>
      <c r="N650" s="14"/>
      <c r="O650" s="14"/>
      <c r="P650" s="14"/>
      <c r="Q650" s="15"/>
      <c r="R650" s="16"/>
      <c r="S650" s="16"/>
      <c r="T650" s="16"/>
      <c r="U650" s="16"/>
      <c r="V650" s="16"/>
      <c r="W650" s="16"/>
      <c r="X650" s="17"/>
      <c r="Y650" s="13"/>
      <c r="Z650" s="13"/>
    </row>
    <row r="651" spans="1:26" x14ac:dyDescent="0.25">
      <c r="A651" s="11"/>
      <c r="B651" s="12"/>
      <c r="C651" s="12"/>
      <c r="D651" s="12"/>
      <c r="E651" s="12"/>
      <c r="F651" s="12"/>
      <c r="G651" s="13"/>
      <c r="H651" s="13"/>
      <c r="I651" s="13"/>
      <c r="J651" s="13"/>
      <c r="K651" s="14"/>
      <c r="L651" s="14"/>
      <c r="M651" s="14"/>
      <c r="N651" s="14"/>
      <c r="O651" s="14"/>
      <c r="P651" s="14"/>
      <c r="Q651" s="15"/>
      <c r="R651" s="16"/>
      <c r="S651" s="16"/>
      <c r="T651" s="16"/>
      <c r="U651" s="16"/>
      <c r="V651" s="16"/>
      <c r="W651" s="17"/>
      <c r="X651" s="17"/>
      <c r="Y651" s="13"/>
      <c r="Z651" s="13"/>
    </row>
    <row r="652" spans="1:26" x14ac:dyDescent="0.25">
      <c r="A652" s="11"/>
      <c r="B652" s="12"/>
      <c r="C652" s="12"/>
      <c r="D652" s="12"/>
      <c r="E652" s="12"/>
      <c r="F652" s="12"/>
      <c r="G652" s="13"/>
      <c r="H652" s="13"/>
      <c r="I652" s="13"/>
      <c r="J652" s="13"/>
      <c r="K652" s="14"/>
      <c r="L652" s="14"/>
      <c r="M652" s="14"/>
      <c r="N652" s="14"/>
      <c r="O652" s="14"/>
      <c r="P652" s="14"/>
      <c r="Q652" s="16"/>
      <c r="R652" s="16"/>
      <c r="S652" s="16"/>
      <c r="T652" s="16"/>
      <c r="U652" s="16"/>
      <c r="V652" s="16"/>
      <c r="W652" s="17"/>
      <c r="X652" s="17"/>
      <c r="Y652" s="13"/>
      <c r="Z652" s="13"/>
    </row>
    <row r="653" spans="1:26" x14ac:dyDescent="0.25">
      <c r="A653" s="11"/>
      <c r="B653" s="12"/>
      <c r="C653" s="12"/>
      <c r="D653" s="12"/>
      <c r="E653" s="12"/>
      <c r="F653" s="12"/>
      <c r="G653" s="13"/>
      <c r="H653" s="13"/>
      <c r="I653" s="13"/>
      <c r="J653" s="13"/>
      <c r="K653" s="14"/>
      <c r="L653" s="14"/>
      <c r="M653" s="14"/>
      <c r="N653" s="14"/>
      <c r="O653" s="14"/>
      <c r="P653" s="14"/>
      <c r="Q653" s="15"/>
      <c r="R653" s="16"/>
      <c r="S653" s="16"/>
      <c r="T653" s="16"/>
      <c r="U653" s="16"/>
      <c r="V653" s="16"/>
      <c r="W653" s="16"/>
      <c r="X653" s="17"/>
      <c r="Y653" s="13"/>
      <c r="Z653" s="13"/>
    </row>
    <row r="654" spans="1:26" x14ac:dyDescent="0.25">
      <c r="A654" s="11"/>
      <c r="B654" s="12"/>
      <c r="C654" s="12"/>
      <c r="D654" s="12"/>
      <c r="E654" s="12"/>
      <c r="F654" s="12"/>
      <c r="G654" s="13"/>
      <c r="H654" s="13"/>
      <c r="I654" s="13"/>
      <c r="J654" s="13"/>
      <c r="K654" s="14"/>
      <c r="L654" s="14"/>
      <c r="M654" s="14"/>
      <c r="N654" s="14"/>
      <c r="O654" s="14"/>
      <c r="P654" s="14"/>
      <c r="Q654" s="16"/>
      <c r="R654" s="16"/>
      <c r="S654" s="16"/>
      <c r="T654" s="16"/>
      <c r="U654" s="16"/>
      <c r="V654" s="16"/>
      <c r="W654" s="17"/>
      <c r="X654" s="17"/>
      <c r="Y654" s="13"/>
      <c r="Z654" s="13"/>
    </row>
    <row r="655" spans="1:26" x14ac:dyDescent="0.25">
      <c r="A655" s="11"/>
      <c r="B655" s="12"/>
      <c r="C655" s="12"/>
      <c r="D655" s="12"/>
      <c r="E655" s="12"/>
      <c r="F655" s="12"/>
      <c r="G655" s="13"/>
      <c r="H655" s="13"/>
      <c r="I655" s="13"/>
      <c r="J655" s="13"/>
      <c r="K655" s="14"/>
      <c r="L655" s="14"/>
      <c r="M655" s="14"/>
      <c r="N655" s="14"/>
      <c r="O655" s="14"/>
      <c r="P655" s="14"/>
      <c r="Q655" s="16"/>
      <c r="R655" s="16"/>
      <c r="S655" s="16"/>
      <c r="T655" s="16"/>
      <c r="U655" s="16"/>
      <c r="V655" s="16"/>
      <c r="W655" s="16"/>
      <c r="X655" s="17"/>
      <c r="Y655" s="13"/>
      <c r="Z655" s="13"/>
    </row>
    <row r="656" spans="1:26" x14ac:dyDescent="0.25">
      <c r="A656" s="11"/>
      <c r="B656" s="12"/>
      <c r="C656" s="12"/>
      <c r="D656" s="12"/>
      <c r="E656" s="12"/>
      <c r="F656" s="12"/>
      <c r="G656" s="13"/>
      <c r="H656" s="13"/>
      <c r="I656" s="13"/>
      <c r="J656" s="13"/>
      <c r="K656" s="14"/>
      <c r="L656" s="14"/>
      <c r="M656" s="14"/>
      <c r="N656" s="14"/>
      <c r="O656" s="14"/>
      <c r="P656" s="14"/>
      <c r="Q656" s="16"/>
      <c r="R656" s="16"/>
      <c r="S656" s="16"/>
      <c r="T656" s="16"/>
      <c r="U656" s="16"/>
      <c r="V656" s="16"/>
      <c r="W656" s="17"/>
      <c r="X656" s="17"/>
      <c r="Y656" s="13"/>
      <c r="Z656" s="13"/>
    </row>
    <row r="657" spans="1:26" x14ac:dyDescent="0.25">
      <c r="A657" s="11"/>
      <c r="B657" s="12"/>
      <c r="C657" s="12"/>
      <c r="D657" s="12"/>
      <c r="E657" s="12"/>
      <c r="F657" s="12"/>
      <c r="G657" s="13"/>
      <c r="H657" s="13"/>
      <c r="I657" s="13"/>
      <c r="J657" s="13"/>
      <c r="K657" s="14"/>
      <c r="L657" s="14"/>
      <c r="M657" s="14"/>
      <c r="N657" s="14"/>
      <c r="O657" s="14"/>
      <c r="P657" s="14"/>
      <c r="Q657" s="15"/>
      <c r="R657" s="16"/>
      <c r="S657" s="16"/>
      <c r="T657" s="16"/>
      <c r="U657" s="16"/>
      <c r="V657" s="16"/>
      <c r="W657" s="16"/>
      <c r="X657" s="17"/>
      <c r="Y657" s="13"/>
      <c r="Z657" s="13"/>
    </row>
    <row r="658" spans="1:26" x14ac:dyDescent="0.25">
      <c r="A658" s="11"/>
      <c r="B658" s="12"/>
      <c r="C658" s="12"/>
      <c r="D658" s="12"/>
      <c r="E658" s="12"/>
      <c r="F658" s="12"/>
      <c r="G658" s="13"/>
      <c r="H658" s="13"/>
      <c r="I658" s="13"/>
      <c r="J658" s="13"/>
      <c r="K658" s="14"/>
      <c r="L658" s="14"/>
      <c r="M658" s="14"/>
      <c r="N658" s="14"/>
      <c r="O658" s="14"/>
      <c r="P658" s="14"/>
      <c r="Q658" s="15"/>
      <c r="R658" s="16"/>
      <c r="S658" s="16"/>
      <c r="T658" s="16"/>
      <c r="U658" s="16"/>
      <c r="V658" s="16"/>
      <c r="W658" s="16"/>
      <c r="X658" s="17"/>
      <c r="Y658" s="13"/>
      <c r="Z658" s="13"/>
    </row>
    <row r="659" spans="1:26" x14ac:dyDescent="0.25">
      <c r="A659" s="11"/>
      <c r="B659" s="12"/>
      <c r="C659" s="12"/>
      <c r="D659" s="12"/>
      <c r="E659" s="12"/>
      <c r="F659" s="12"/>
      <c r="G659" s="13"/>
      <c r="H659" s="13"/>
      <c r="I659" s="13"/>
      <c r="J659" s="13"/>
      <c r="K659" s="14"/>
      <c r="L659" s="14"/>
      <c r="M659" s="14"/>
      <c r="N659" s="14"/>
      <c r="O659" s="14"/>
      <c r="P659" s="14"/>
      <c r="Q659" s="16"/>
      <c r="R659" s="16"/>
      <c r="S659" s="16"/>
      <c r="T659" s="16"/>
      <c r="U659" s="16"/>
      <c r="V659" s="16"/>
      <c r="W659" s="17"/>
      <c r="X659" s="17"/>
      <c r="Y659" s="13"/>
      <c r="Z659" s="13"/>
    </row>
    <row r="660" spans="1:26" x14ac:dyDescent="0.25">
      <c r="A660" s="11"/>
      <c r="B660" s="12"/>
      <c r="C660" s="12"/>
      <c r="D660" s="12"/>
      <c r="E660" s="12"/>
      <c r="F660" s="12"/>
      <c r="G660" s="13"/>
      <c r="H660" s="13"/>
      <c r="I660" s="13"/>
      <c r="J660" s="13"/>
      <c r="K660" s="14"/>
      <c r="L660" s="14"/>
      <c r="M660" s="14"/>
      <c r="N660" s="14"/>
      <c r="O660" s="14"/>
      <c r="P660" s="14"/>
      <c r="Q660" s="16"/>
      <c r="R660" s="16"/>
      <c r="S660" s="16"/>
      <c r="T660" s="16"/>
      <c r="U660" s="16"/>
      <c r="V660" s="16"/>
      <c r="W660" s="16"/>
      <c r="X660" s="17"/>
      <c r="Y660" s="13"/>
      <c r="Z660" s="13"/>
    </row>
    <row r="661" spans="1:26" x14ac:dyDescent="0.25">
      <c r="A661" s="11"/>
      <c r="B661" s="12"/>
      <c r="C661" s="12"/>
      <c r="D661" s="12"/>
      <c r="E661" s="12"/>
      <c r="F661" s="12"/>
      <c r="G661" s="13"/>
      <c r="H661" s="13"/>
      <c r="I661" s="13"/>
      <c r="J661" s="13"/>
      <c r="K661" s="14"/>
      <c r="L661" s="14"/>
      <c r="M661" s="14"/>
      <c r="N661" s="14"/>
      <c r="O661" s="14"/>
      <c r="P661" s="14"/>
      <c r="Q661" s="16"/>
      <c r="R661" s="16"/>
      <c r="S661" s="16"/>
      <c r="T661" s="16"/>
      <c r="U661" s="16"/>
      <c r="V661" s="16"/>
      <c r="W661" s="16"/>
      <c r="X661" s="17"/>
      <c r="Y661" s="13"/>
      <c r="Z661" s="13"/>
    </row>
    <row r="662" spans="1:26" x14ac:dyDescent="0.25">
      <c r="A662" s="11"/>
      <c r="B662" s="12"/>
      <c r="C662" s="12"/>
      <c r="D662" s="12"/>
      <c r="E662" s="12"/>
      <c r="F662" s="12"/>
      <c r="G662" s="13"/>
      <c r="H662" s="13"/>
      <c r="I662" s="13"/>
      <c r="J662" s="13"/>
      <c r="K662" s="14"/>
      <c r="L662" s="14"/>
      <c r="M662" s="14"/>
      <c r="N662" s="14"/>
      <c r="O662" s="14"/>
      <c r="P662" s="14"/>
      <c r="Q662" s="16"/>
      <c r="R662" s="16"/>
      <c r="S662" s="16"/>
      <c r="T662" s="16"/>
      <c r="U662" s="16"/>
      <c r="V662" s="16"/>
      <c r="W662" s="16"/>
      <c r="X662" s="17"/>
      <c r="Y662" s="13"/>
      <c r="Z662" s="13"/>
    </row>
    <row r="663" spans="1:26" x14ac:dyDescent="0.25">
      <c r="A663" s="11"/>
      <c r="B663" s="12"/>
      <c r="C663" s="12"/>
      <c r="D663" s="12"/>
      <c r="E663" s="12"/>
      <c r="F663" s="12"/>
      <c r="G663" s="13"/>
      <c r="H663" s="13"/>
      <c r="I663" s="13"/>
      <c r="J663" s="13"/>
      <c r="K663" s="14"/>
      <c r="L663" s="14"/>
      <c r="M663" s="14"/>
      <c r="N663" s="14"/>
      <c r="O663" s="14"/>
      <c r="P663" s="14"/>
      <c r="Q663" s="16"/>
      <c r="R663" s="16"/>
      <c r="S663" s="16"/>
      <c r="T663" s="16"/>
      <c r="U663" s="16"/>
      <c r="V663" s="16"/>
      <c r="W663" s="16"/>
      <c r="X663" s="17"/>
      <c r="Y663" s="13"/>
      <c r="Z663" s="13"/>
    </row>
    <row r="664" spans="1:26" x14ac:dyDescent="0.25">
      <c r="A664" s="11"/>
      <c r="B664" s="12"/>
      <c r="C664" s="12"/>
      <c r="D664" s="12"/>
      <c r="E664" s="12"/>
      <c r="F664" s="12"/>
      <c r="G664" s="13"/>
      <c r="H664" s="13"/>
      <c r="I664" s="13"/>
      <c r="J664" s="13"/>
      <c r="K664" s="14"/>
      <c r="L664" s="14"/>
      <c r="M664" s="14"/>
      <c r="N664" s="14"/>
      <c r="O664" s="14"/>
      <c r="P664" s="14"/>
      <c r="Q664" s="16"/>
      <c r="R664" s="16"/>
      <c r="S664" s="16"/>
      <c r="T664" s="16"/>
      <c r="U664" s="16"/>
      <c r="V664" s="16"/>
      <c r="W664" s="16"/>
      <c r="X664" s="17"/>
      <c r="Y664" s="13"/>
      <c r="Z664" s="13"/>
    </row>
    <row r="665" spans="1:26" x14ac:dyDescent="0.25">
      <c r="A665" s="11"/>
      <c r="B665" s="12"/>
      <c r="C665" s="12"/>
      <c r="D665" s="12"/>
      <c r="E665" s="12"/>
      <c r="F665" s="12"/>
      <c r="G665" s="13"/>
      <c r="H665" s="13"/>
      <c r="I665" s="13"/>
      <c r="J665" s="13"/>
      <c r="K665" s="14"/>
      <c r="L665" s="14"/>
      <c r="M665" s="14"/>
      <c r="N665" s="14"/>
      <c r="O665" s="14"/>
      <c r="P665" s="14"/>
      <c r="Q665" s="16"/>
      <c r="R665" s="16"/>
      <c r="S665" s="16"/>
      <c r="T665" s="16"/>
      <c r="U665" s="16"/>
      <c r="V665" s="16"/>
      <c r="W665" s="16"/>
      <c r="X665" s="17"/>
      <c r="Y665" s="13"/>
      <c r="Z665" s="13"/>
    </row>
    <row r="666" spans="1:26" x14ac:dyDescent="0.25">
      <c r="A666" s="11"/>
      <c r="B666" s="12"/>
      <c r="C666" s="12"/>
      <c r="D666" s="12"/>
      <c r="E666" s="12"/>
      <c r="F666" s="12"/>
      <c r="G666" s="13"/>
      <c r="H666" s="13"/>
      <c r="I666" s="13"/>
      <c r="J666" s="13"/>
      <c r="K666" s="14"/>
      <c r="L666" s="14"/>
      <c r="M666" s="14"/>
      <c r="N666" s="14"/>
      <c r="O666" s="14"/>
      <c r="P666" s="14"/>
      <c r="Q666" s="16"/>
      <c r="R666" s="16"/>
      <c r="S666" s="16"/>
      <c r="T666" s="16"/>
      <c r="U666" s="16"/>
      <c r="V666" s="16"/>
      <c r="W666" s="17"/>
      <c r="X666" s="17"/>
      <c r="Y666" s="13"/>
      <c r="Z666" s="13"/>
    </row>
    <row r="667" spans="1:26" x14ac:dyDescent="0.25">
      <c r="A667" s="11"/>
      <c r="B667" s="12"/>
      <c r="C667" s="12"/>
      <c r="D667" s="12"/>
      <c r="E667" s="12"/>
      <c r="F667" s="12"/>
      <c r="G667" s="13"/>
      <c r="H667" s="13"/>
      <c r="I667" s="13"/>
      <c r="J667" s="13"/>
      <c r="K667" s="14"/>
      <c r="L667" s="14"/>
      <c r="M667" s="14"/>
      <c r="N667" s="14"/>
      <c r="O667" s="14"/>
      <c r="P667" s="14"/>
      <c r="Q667" s="15"/>
      <c r="R667" s="16"/>
      <c r="S667" s="16"/>
      <c r="T667" s="16"/>
      <c r="U667" s="16"/>
      <c r="V667" s="16"/>
      <c r="W667" s="16"/>
      <c r="X667" s="17"/>
      <c r="Y667" s="13"/>
      <c r="Z667" s="13"/>
    </row>
    <row r="668" spans="1:26" x14ac:dyDescent="0.25">
      <c r="A668" s="11"/>
      <c r="B668" s="12"/>
      <c r="C668" s="12"/>
      <c r="D668" s="12"/>
      <c r="E668" s="12"/>
      <c r="F668" s="12"/>
      <c r="G668" s="13"/>
      <c r="H668" s="13"/>
      <c r="I668" s="13"/>
      <c r="J668" s="13"/>
      <c r="K668" s="14"/>
      <c r="L668" s="14"/>
      <c r="M668" s="14"/>
      <c r="N668" s="14"/>
      <c r="O668" s="14"/>
      <c r="P668" s="14"/>
      <c r="Q668" s="16"/>
      <c r="R668" s="16"/>
      <c r="S668" s="16"/>
      <c r="T668" s="16"/>
      <c r="U668" s="16"/>
      <c r="V668" s="16"/>
      <c r="W668" s="16"/>
      <c r="X668" s="17"/>
      <c r="Y668" s="13"/>
      <c r="Z668" s="13"/>
    </row>
    <row r="669" spans="1:26" x14ac:dyDescent="0.25">
      <c r="A669" s="11"/>
      <c r="B669" s="12"/>
      <c r="C669" s="12"/>
      <c r="D669" s="12"/>
      <c r="E669" s="12"/>
      <c r="F669" s="12"/>
      <c r="G669" s="13"/>
      <c r="H669" s="13"/>
      <c r="I669" s="13"/>
      <c r="J669" s="13"/>
      <c r="K669" s="14"/>
      <c r="L669" s="14"/>
      <c r="M669" s="14"/>
      <c r="N669" s="14"/>
      <c r="O669" s="14"/>
      <c r="P669" s="14"/>
      <c r="Q669" s="16"/>
      <c r="R669" s="16"/>
      <c r="S669" s="16"/>
      <c r="T669" s="16"/>
      <c r="U669" s="16"/>
      <c r="V669" s="16"/>
      <c r="W669" s="16"/>
      <c r="X669" s="17"/>
      <c r="Y669" s="13"/>
      <c r="Z669" s="13"/>
    </row>
    <row r="670" spans="1:26" x14ac:dyDescent="0.25">
      <c r="A670" s="11"/>
      <c r="B670" s="12"/>
      <c r="C670" s="12"/>
      <c r="D670" s="12"/>
      <c r="E670" s="12"/>
      <c r="F670" s="12"/>
      <c r="G670" s="13"/>
      <c r="H670" s="13"/>
      <c r="I670" s="13"/>
      <c r="J670" s="13"/>
      <c r="K670" s="14"/>
      <c r="L670" s="14"/>
      <c r="M670" s="14"/>
      <c r="N670" s="14"/>
      <c r="O670" s="14"/>
      <c r="P670" s="14"/>
      <c r="Q670" s="16"/>
      <c r="R670" s="16"/>
      <c r="S670" s="16"/>
      <c r="T670" s="16"/>
      <c r="U670" s="16"/>
      <c r="V670" s="16"/>
      <c r="W670" s="17"/>
      <c r="X670" s="17"/>
      <c r="Y670" s="13"/>
      <c r="Z670" s="13"/>
    </row>
    <row r="671" spans="1:26" x14ac:dyDescent="0.25">
      <c r="A671" s="11"/>
      <c r="B671" s="12"/>
      <c r="C671" s="12"/>
      <c r="D671" s="12"/>
      <c r="E671" s="12"/>
      <c r="F671" s="12"/>
      <c r="G671" s="13"/>
      <c r="H671" s="13"/>
      <c r="I671" s="13"/>
      <c r="J671" s="13"/>
      <c r="K671" s="14"/>
      <c r="L671" s="14"/>
      <c r="M671" s="14"/>
      <c r="N671" s="14"/>
      <c r="O671" s="14"/>
      <c r="P671" s="14"/>
      <c r="Q671" s="15"/>
      <c r="R671" s="16"/>
      <c r="S671" s="16"/>
      <c r="T671" s="16"/>
      <c r="U671" s="16"/>
      <c r="V671" s="16"/>
      <c r="W671" s="17"/>
      <c r="X671" s="17"/>
      <c r="Y671" s="13"/>
      <c r="Z671" s="13"/>
    </row>
    <row r="672" spans="1:26" x14ac:dyDescent="0.25">
      <c r="A672" s="11"/>
      <c r="B672" s="12"/>
      <c r="C672" s="12"/>
      <c r="D672" s="12"/>
      <c r="E672" s="12"/>
      <c r="F672" s="12"/>
      <c r="G672" s="13"/>
      <c r="H672" s="13"/>
      <c r="I672" s="13"/>
      <c r="J672" s="13"/>
      <c r="K672" s="14"/>
      <c r="L672" s="14"/>
      <c r="M672" s="14"/>
      <c r="N672" s="14"/>
      <c r="O672" s="14"/>
      <c r="P672" s="14"/>
      <c r="Q672" s="15"/>
      <c r="R672" s="16"/>
      <c r="S672" s="16"/>
      <c r="T672" s="16"/>
      <c r="U672" s="16"/>
      <c r="V672" s="16"/>
      <c r="W672" s="16"/>
      <c r="X672" s="17"/>
      <c r="Y672" s="13"/>
      <c r="Z672" s="13"/>
    </row>
    <row r="673" spans="1:26" x14ac:dyDescent="0.25">
      <c r="A673" s="11"/>
      <c r="B673" s="12"/>
      <c r="C673" s="12"/>
      <c r="D673" s="12"/>
      <c r="E673" s="12"/>
      <c r="F673" s="12"/>
      <c r="G673" s="13"/>
      <c r="H673" s="13"/>
      <c r="I673" s="13"/>
      <c r="J673" s="13"/>
      <c r="K673" s="14"/>
      <c r="L673" s="14"/>
      <c r="M673" s="14"/>
      <c r="N673" s="14"/>
      <c r="O673" s="14"/>
      <c r="P673" s="14"/>
      <c r="Q673" s="15"/>
      <c r="R673" s="16"/>
      <c r="S673" s="16"/>
      <c r="T673" s="16"/>
      <c r="U673" s="16"/>
      <c r="V673" s="16"/>
      <c r="W673" s="16"/>
      <c r="X673" s="17"/>
      <c r="Y673" s="13"/>
      <c r="Z673" s="13"/>
    </row>
    <row r="674" spans="1:26" x14ac:dyDescent="0.25">
      <c r="A674" s="11"/>
      <c r="B674" s="12"/>
      <c r="C674" s="12"/>
      <c r="D674" s="12"/>
      <c r="E674" s="12"/>
      <c r="F674" s="12"/>
      <c r="G674" s="13"/>
      <c r="H674" s="13"/>
      <c r="I674" s="13"/>
      <c r="J674" s="13"/>
      <c r="K674" s="14"/>
      <c r="L674" s="14"/>
      <c r="M674" s="14"/>
      <c r="N674" s="14"/>
      <c r="O674" s="14"/>
      <c r="P674" s="14"/>
      <c r="Q674" s="15"/>
      <c r="R674" s="16"/>
      <c r="S674" s="16"/>
      <c r="T674" s="16"/>
      <c r="U674" s="16"/>
      <c r="V674" s="16"/>
      <c r="W674" s="17"/>
      <c r="X674" s="17"/>
      <c r="Y674" s="13"/>
      <c r="Z674" s="13"/>
    </row>
    <row r="675" spans="1:26" x14ac:dyDescent="0.25">
      <c r="A675" s="11"/>
      <c r="B675" s="12"/>
      <c r="C675" s="12"/>
      <c r="D675" s="12"/>
      <c r="E675" s="12"/>
      <c r="F675" s="12"/>
      <c r="G675" s="13"/>
      <c r="H675" s="13"/>
      <c r="I675" s="13"/>
      <c r="J675" s="13"/>
      <c r="K675" s="14"/>
      <c r="L675" s="14"/>
      <c r="M675" s="14"/>
      <c r="N675" s="14"/>
      <c r="O675" s="14"/>
      <c r="P675" s="14"/>
      <c r="Q675" s="16"/>
      <c r="R675" s="16"/>
      <c r="S675" s="16"/>
      <c r="T675" s="16"/>
      <c r="U675" s="16"/>
      <c r="V675" s="16"/>
      <c r="W675" s="16"/>
      <c r="X675" s="17"/>
      <c r="Y675" s="13"/>
      <c r="Z675" s="13"/>
    </row>
    <row r="676" spans="1:26" x14ac:dyDescent="0.25">
      <c r="A676" s="11"/>
      <c r="B676" s="12"/>
      <c r="C676" s="12"/>
      <c r="D676" s="12"/>
      <c r="E676" s="12"/>
      <c r="F676" s="12"/>
      <c r="G676" s="13"/>
      <c r="H676" s="13"/>
      <c r="I676" s="13"/>
      <c r="J676" s="13"/>
      <c r="K676" s="14"/>
      <c r="L676" s="14"/>
      <c r="M676" s="14"/>
      <c r="N676" s="14"/>
      <c r="O676" s="14"/>
      <c r="P676" s="14"/>
      <c r="Q676" s="16"/>
      <c r="R676" s="16"/>
      <c r="S676" s="16"/>
      <c r="T676" s="16"/>
      <c r="U676" s="16"/>
      <c r="V676" s="16"/>
      <c r="W676" s="16"/>
      <c r="X676" s="17"/>
      <c r="Y676" s="13"/>
      <c r="Z676" s="13"/>
    </row>
    <row r="677" spans="1:26" x14ac:dyDescent="0.25">
      <c r="A677" s="11"/>
      <c r="B677" s="12"/>
      <c r="C677" s="12"/>
      <c r="D677" s="12"/>
      <c r="E677" s="12"/>
      <c r="F677" s="12"/>
      <c r="G677" s="13"/>
      <c r="H677" s="13"/>
      <c r="I677" s="13"/>
      <c r="J677" s="13"/>
      <c r="K677" s="14"/>
      <c r="L677" s="14"/>
      <c r="M677" s="14"/>
      <c r="N677" s="14"/>
      <c r="O677" s="14"/>
      <c r="P677" s="14"/>
      <c r="Q677" s="15"/>
      <c r="R677" s="16"/>
      <c r="S677" s="16"/>
      <c r="T677" s="16"/>
      <c r="U677" s="16"/>
      <c r="V677" s="16"/>
      <c r="W677" s="16"/>
      <c r="X677" s="17"/>
      <c r="Y677" s="13"/>
      <c r="Z677" s="13"/>
    </row>
    <row r="678" spans="1:26" x14ac:dyDescent="0.25">
      <c r="A678" s="11"/>
      <c r="B678" s="12"/>
      <c r="C678" s="12"/>
      <c r="D678" s="12"/>
      <c r="E678" s="12"/>
      <c r="F678" s="12"/>
      <c r="G678" s="13"/>
      <c r="H678" s="13"/>
      <c r="I678" s="13"/>
      <c r="J678" s="13"/>
      <c r="K678" s="14"/>
      <c r="L678" s="14"/>
      <c r="M678" s="14"/>
      <c r="N678" s="14"/>
      <c r="O678" s="14"/>
      <c r="P678" s="14"/>
      <c r="Q678" s="16"/>
      <c r="R678" s="16"/>
      <c r="S678" s="16"/>
      <c r="T678" s="16"/>
      <c r="U678" s="16"/>
      <c r="V678" s="16"/>
      <c r="W678" s="16"/>
      <c r="X678" s="17"/>
      <c r="Y678" s="13"/>
      <c r="Z678" s="13"/>
    </row>
    <row r="679" spans="1:26" x14ac:dyDescent="0.25">
      <c r="A679" s="11"/>
      <c r="B679" s="12"/>
      <c r="C679" s="12"/>
      <c r="D679" s="12"/>
      <c r="E679" s="12"/>
      <c r="F679" s="12"/>
      <c r="G679" s="13"/>
      <c r="H679" s="13"/>
      <c r="I679" s="13"/>
      <c r="J679" s="13"/>
      <c r="K679" s="14"/>
      <c r="L679" s="14"/>
      <c r="M679" s="14"/>
      <c r="N679" s="14"/>
      <c r="O679" s="14"/>
      <c r="P679" s="14"/>
      <c r="Q679" s="15"/>
      <c r="R679" s="16"/>
      <c r="S679" s="16"/>
      <c r="T679" s="16"/>
      <c r="U679" s="16"/>
      <c r="V679" s="16"/>
      <c r="W679" s="16"/>
      <c r="X679" s="17"/>
      <c r="Y679" s="13"/>
      <c r="Z679" s="13"/>
    </row>
    <row r="680" spans="1:26" x14ac:dyDescent="0.25">
      <c r="A680" s="11"/>
      <c r="B680" s="12"/>
      <c r="C680" s="12"/>
      <c r="D680" s="12"/>
      <c r="E680" s="12"/>
      <c r="F680" s="12"/>
      <c r="G680" s="13"/>
      <c r="H680" s="13"/>
      <c r="I680" s="13"/>
      <c r="J680" s="13"/>
      <c r="K680" s="14"/>
      <c r="L680" s="14"/>
      <c r="M680" s="14"/>
      <c r="N680" s="14"/>
      <c r="O680" s="14"/>
      <c r="P680" s="14"/>
      <c r="Q680" s="16"/>
      <c r="R680" s="16"/>
      <c r="S680" s="16"/>
      <c r="T680" s="16"/>
      <c r="U680" s="16"/>
      <c r="V680" s="16"/>
      <c r="W680" s="16"/>
      <c r="X680" s="17"/>
      <c r="Y680" s="13"/>
      <c r="Z680" s="13"/>
    </row>
    <row r="681" spans="1:26" x14ac:dyDescent="0.25">
      <c r="A681" s="11"/>
      <c r="B681" s="12"/>
      <c r="C681" s="12"/>
      <c r="D681" s="12"/>
      <c r="E681" s="12"/>
      <c r="F681" s="12"/>
      <c r="G681" s="13"/>
      <c r="H681" s="13"/>
      <c r="I681" s="13"/>
      <c r="J681" s="13"/>
      <c r="K681" s="14"/>
      <c r="L681" s="14"/>
      <c r="M681" s="14"/>
      <c r="N681" s="14"/>
      <c r="O681" s="14"/>
      <c r="P681" s="14"/>
      <c r="Q681" s="15"/>
      <c r="R681" s="16"/>
      <c r="S681" s="16"/>
      <c r="T681" s="16"/>
      <c r="U681" s="16"/>
      <c r="V681" s="16"/>
      <c r="W681" s="16"/>
      <c r="X681" s="17"/>
      <c r="Y681" s="13"/>
      <c r="Z681" s="13"/>
    </row>
    <row r="682" spans="1:26" x14ac:dyDescent="0.25">
      <c r="A682" s="11"/>
      <c r="B682" s="12"/>
      <c r="C682" s="12"/>
      <c r="D682" s="12"/>
      <c r="E682" s="12"/>
      <c r="F682" s="12"/>
      <c r="G682" s="13"/>
      <c r="H682" s="13"/>
      <c r="I682" s="13"/>
      <c r="J682" s="13"/>
      <c r="K682" s="14"/>
      <c r="L682" s="14"/>
      <c r="M682" s="14"/>
      <c r="N682" s="14"/>
      <c r="O682" s="14"/>
      <c r="P682" s="14"/>
      <c r="Q682" s="15"/>
      <c r="R682" s="16"/>
      <c r="S682" s="16"/>
      <c r="T682" s="16"/>
      <c r="U682" s="16"/>
      <c r="V682" s="16"/>
      <c r="W682" s="16"/>
      <c r="X682" s="17"/>
      <c r="Y682" s="13"/>
      <c r="Z682" s="13"/>
    </row>
    <row r="683" spans="1:26" x14ac:dyDescent="0.25">
      <c r="A683" s="11"/>
      <c r="B683" s="12"/>
      <c r="C683" s="12"/>
      <c r="D683" s="12"/>
      <c r="E683" s="12"/>
      <c r="F683" s="12"/>
      <c r="G683" s="13"/>
      <c r="H683" s="13"/>
      <c r="I683" s="13"/>
      <c r="J683" s="13"/>
      <c r="K683" s="14"/>
      <c r="L683" s="14"/>
      <c r="M683" s="14"/>
      <c r="N683" s="14"/>
      <c r="O683" s="14"/>
      <c r="P683" s="14"/>
      <c r="Q683" s="15"/>
      <c r="R683" s="16"/>
      <c r="S683" s="16"/>
      <c r="T683" s="16"/>
      <c r="U683" s="16"/>
      <c r="V683" s="16"/>
      <c r="W683" s="16"/>
      <c r="X683" s="17"/>
      <c r="Y683" s="13"/>
      <c r="Z683" s="13"/>
    </row>
    <row r="684" spans="1:26" x14ac:dyDescent="0.25">
      <c r="A684" s="11"/>
      <c r="B684" s="12"/>
      <c r="C684" s="12"/>
      <c r="D684" s="12"/>
      <c r="E684" s="12"/>
      <c r="F684" s="12"/>
      <c r="G684" s="13"/>
      <c r="H684" s="13"/>
      <c r="I684" s="13"/>
      <c r="J684" s="13"/>
      <c r="K684" s="14"/>
      <c r="L684" s="14"/>
      <c r="M684" s="14"/>
      <c r="N684" s="14"/>
      <c r="O684" s="14"/>
      <c r="P684" s="14"/>
      <c r="Q684" s="16"/>
      <c r="R684" s="16"/>
      <c r="S684" s="16"/>
      <c r="T684" s="16"/>
      <c r="U684" s="16"/>
      <c r="V684" s="16"/>
      <c r="W684" s="17"/>
      <c r="X684" s="17"/>
      <c r="Y684" s="13"/>
      <c r="Z684" s="13"/>
    </row>
    <row r="685" spans="1:26" x14ac:dyDescent="0.25">
      <c r="A685" s="11"/>
      <c r="B685" s="12"/>
      <c r="C685" s="12"/>
      <c r="D685" s="12"/>
      <c r="E685" s="12"/>
      <c r="F685" s="12"/>
      <c r="G685" s="13"/>
      <c r="H685" s="13"/>
      <c r="I685" s="13"/>
      <c r="J685" s="13"/>
      <c r="K685" s="14"/>
      <c r="L685" s="14"/>
      <c r="M685" s="14"/>
      <c r="N685" s="14"/>
      <c r="O685" s="14"/>
      <c r="P685" s="14"/>
      <c r="Q685" s="16"/>
      <c r="R685" s="16"/>
      <c r="S685" s="16"/>
      <c r="T685" s="16"/>
      <c r="U685" s="16"/>
      <c r="V685" s="16"/>
      <c r="W685" s="17"/>
      <c r="X685" s="17"/>
      <c r="Y685" s="13"/>
      <c r="Z685" s="13"/>
    </row>
    <row r="686" spans="1:26" x14ac:dyDescent="0.25">
      <c r="A686" s="11"/>
      <c r="B686" s="12"/>
      <c r="C686" s="12"/>
      <c r="D686" s="12"/>
      <c r="E686" s="12"/>
      <c r="F686" s="12"/>
      <c r="G686" s="13"/>
      <c r="H686" s="13"/>
      <c r="I686" s="13"/>
      <c r="J686" s="13"/>
      <c r="K686" s="14"/>
      <c r="L686" s="14"/>
      <c r="M686" s="14"/>
      <c r="N686" s="14"/>
      <c r="O686" s="14"/>
      <c r="P686" s="14"/>
      <c r="Q686" s="16"/>
      <c r="R686" s="16"/>
      <c r="S686" s="16"/>
      <c r="T686" s="16"/>
      <c r="U686" s="16"/>
      <c r="V686" s="16"/>
      <c r="W686" s="16"/>
      <c r="X686" s="17"/>
      <c r="Y686" s="13"/>
      <c r="Z686" s="13"/>
    </row>
    <row r="687" spans="1:26" x14ac:dyDescent="0.25">
      <c r="A687" s="11"/>
      <c r="B687" s="12"/>
      <c r="C687" s="12"/>
      <c r="D687" s="12"/>
      <c r="E687" s="12"/>
      <c r="F687" s="12"/>
      <c r="G687" s="13"/>
      <c r="H687" s="13"/>
      <c r="I687" s="13"/>
      <c r="J687" s="13"/>
      <c r="K687" s="14"/>
      <c r="L687" s="14"/>
      <c r="M687" s="14"/>
      <c r="N687" s="14"/>
      <c r="O687" s="14"/>
      <c r="P687" s="14"/>
      <c r="Q687" s="15"/>
      <c r="R687" s="16"/>
      <c r="S687" s="16"/>
      <c r="T687" s="16"/>
      <c r="U687" s="16"/>
      <c r="V687" s="16"/>
      <c r="W687" s="16"/>
      <c r="X687" s="17"/>
      <c r="Y687" s="13"/>
      <c r="Z687" s="13"/>
    </row>
    <row r="688" spans="1:26" x14ac:dyDescent="0.25">
      <c r="A688" s="11"/>
      <c r="B688" s="12"/>
      <c r="C688" s="12"/>
      <c r="D688" s="12"/>
      <c r="E688" s="12"/>
      <c r="F688" s="12"/>
      <c r="G688" s="13"/>
      <c r="H688" s="13"/>
      <c r="I688" s="13"/>
      <c r="J688" s="13"/>
      <c r="K688" s="14"/>
      <c r="L688" s="14"/>
      <c r="M688" s="14"/>
      <c r="N688" s="14"/>
      <c r="O688" s="14"/>
      <c r="P688" s="14"/>
      <c r="Q688" s="16"/>
      <c r="R688" s="16"/>
      <c r="S688" s="16"/>
      <c r="T688" s="16"/>
      <c r="U688" s="16"/>
      <c r="V688" s="16"/>
      <c r="W688" s="16"/>
      <c r="X688" s="17"/>
      <c r="Y688" s="13"/>
      <c r="Z688" s="13"/>
    </row>
    <row r="689" spans="1:26" x14ac:dyDescent="0.25">
      <c r="A689" s="11"/>
      <c r="B689" s="12"/>
      <c r="C689" s="12"/>
      <c r="D689" s="12"/>
      <c r="E689" s="12"/>
      <c r="F689" s="12"/>
      <c r="G689" s="13"/>
      <c r="H689" s="13"/>
      <c r="I689" s="13"/>
      <c r="J689" s="13"/>
      <c r="K689" s="14"/>
      <c r="L689" s="14"/>
      <c r="M689" s="14"/>
      <c r="N689" s="14"/>
      <c r="O689" s="14"/>
      <c r="P689" s="14"/>
      <c r="Q689" s="15"/>
      <c r="R689" s="16"/>
      <c r="S689" s="16"/>
      <c r="T689" s="16"/>
      <c r="U689" s="16"/>
      <c r="V689" s="16"/>
      <c r="W689" s="17"/>
      <c r="X689" s="17"/>
      <c r="Y689" s="13"/>
      <c r="Z689" s="13"/>
    </row>
    <row r="690" spans="1:26" x14ac:dyDescent="0.25">
      <c r="A690" s="11"/>
      <c r="B690" s="12"/>
      <c r="C690" s="12"/>
      <c r="D690" s="12"/>
      <c r="E690" s="12"/>
      <c r="F690" s="12"/>
      <c r="G690" s="13"/>
      <c r="H690" s="13"/>
      <c r="I690" s="13"/>
      <c r="J690" s="13"/>
      <c r="K690" s="14"/>
      <c r="L690" s="14"/>
      <c r="M690" s="14"/>
      <c r="N690" s="14"/>
      <c r="O690" s="14"/>
      <c r="P690" s="14"/>
      <c r="Q690" s="16"/>
      <c r="R690" s="16"/>
      <c r="S690" s="16"/>
      <c r="T690" s="16"/>
      <c r="U690" s="16"/>
      <c r="V690" s="16"/>
      <c r="W690" s="16"/>
      <c r="X690" s="17"/>
      <c r="Y690" s="13"/>
      <c r="Z690" s="13"/>
    </row>
    <row r="691" spans="1:26" x14ac:dyDescent="0.25">
      <c r="A691" s="11"/>
      <c r="B691" s="12"/>
      <c r="C691" s="12"/>
      <c r="D691" s="12"/>
      <c r="E691" s="12"/>
      <c r="F691" s="12"/>
      <c r="G691" s="13"/>
      <c r="H691" s="13"/>
      <c r="I691" s="13"/>
      <c r="J691" s="13"/>
      <c r="K691" s="14"/>
      <c r="L691" s="14"/>
      <c r="M691" s="14"/>
      <c r="N691" s="14"/>
      <c r="O691" s="14"/>
      <c r="P691" s="14"/>
      <c r="Q691" s="16"/>
      <c r="R691" s="16"/>
      <c r="S691" s="16"/>
      <c r="T691" s="16"/>
      <c r="U691" s="16"/>
      <c r="V691" s="16"/>
      <c r="W691" s="16"/>
      <c r="X691" s="17"/>
      <c r="Y691" s="13"/>
      <c r="Z691" s="13"/>
    </row>
    <row r="692" spans="1:26" x14ac:dyDescent="0.25">
      <c r="A692" s="11"/>
      <c r="B692" s="12"/>
      <c r="C692" s="12"/>
      <c r="D692" s="12"/>
      <c r="E692" s="12"/>
      <c r="F692" s="12"/>
      <c r="G692" s="13"/>
      <c r="H692" s="13"/>
      <c r="I692" s="13"/>
      <c r="J692" s="13"/>
      <c r="K692" s="14"/>
      <c r="L692" s="14"/>
      <c r="M692" s="14"/>
      <c r="N692" s="14"/>
      <c r="O692" s="14"/>
      <c r="P692" s="14"/>
      <c r="Q692" s="15"/>
      <c r="R692" s="16"/>
      <c r="S692" s="16"/>
      <c r="T692" s="16"/>
      <c r="U692" s="16"/>
      <c r="V692" s="16"/>
      <c r="W692" s="16"/>
      <c r="X692" s="17"/>
      <c r="Y692" s="13"/>
      <c r="Z692" s="13"/>
    </row>
    <row r="693" spans="1:26" x14ac:dyDescent="0.25">
      <c r="A693" s="11"/>
      <c r="B693" s="12"/>
      <c r="C693" s="12"/>
      <c r="D693" s="12"/>
      <c r="E693" s="12"/>
      <c r="F693" s="12"/>
      <c r="G693" s="13"/>
      <c r="H693" s="13"/>
      <c r="I693" s="13"/>
      <c r="J693" s="13"/>
      <c r="K693" s="14"/>
      <c r="L693" s="14"/>
      <c r="M693" s="14"/>
      <c r="N693" s="14"/>
      <c r="O693" s="14"/>
      <c r="P693" s="14"/>
      <c r="Q693" s="16"/>
      <c r="R693" s="16"/>
      <c r="S693" s="16"/>
      <c r="T693" s="16"/>
      <c r="U693" s="16"/>
      <c r="V693" s="16"/>
      <c r="W693" s="17"/>
      <c r="X693" s="17"/>
      <c r="Y693" s="13"/>
      <c r="Z693" s="13"/>
    </row>
    <row r="694" spans="1:26" x14ac:dyDescent="0.25">
      <c r="A694" s="11"/>
      <c r="B694" s="12"/>
      <c r="C694" s="12"/>
      <c r="D694" s="12"/>
      <c r="E694" s="12"/>
      <c r="F694" s="12"/>
      <c r="G694" s="13"/>
      <c r="H694" s="13"/>
      <c r="I694" s="13"/>
      <c r="J694" s="13"/>
      <c r="K694" s="14"/>
      <c r="L694" s="14"/>
      <c r="M694" s="14"/>
      <c r="N694" s="14"/>
      <c r="O694" s="14"/>
      <c r="P694" s="14"/>
      <c r="Q694" s="15"/>
      <c r="R694" s="16"/>
      <c r="S694" s="16"/>
      <c r="T694" s="16"/>
      <c r="U694" s="16"/>
      <c r="V694" s="16"/>
      <c r="W694" s="16"/>
      <c r="X694" s="17"/>
      <c r="Y694" s="13"/>
      <c r="Z694" s="13"/>
    </row>
    <row r="695" spans="1:26" x14ac:dyDescent="0.25">
      <c r="A695" s="11"/>
      <c r="B695" s="12"/>
      <c r="C695" s="12"/>
      <c r="D695" s="12"/>
      <c r="E695" s="12"/>
      <c r="F695" s="12"/>
      <c r="G695" s="13"/>
      <c r="H695" s="13"/>
      <c r="I695" s="13"/>
      <c r="J695" s="13"/>
      <c r="K695" s="14"/>
      <c r="L695" s="14"/>
      <c r="M695" s="14"/>
      <c r="N695" s="14"/>
      <c r="O695" s="14"/>
      <c r="P695" s="14"/>
      <c r="Q695" s="15"/>
      <c r="R695" s="16"/>
      <c r="S695" s="16"/>
      <c r="T695" s="16"/>
      <c r="U695" s="16"/>
      <c r="V695" s="16"/>
      <c r="W695" s="16"/>
      <c r="X695" s="17"/>
      <c r="Y695" s="13"/>
      <c r="Z695" s="13"/>
    </row>
    <row r="696" spans="1:26" x14ac:dyDescent="0.25">
      <c r="A696" s="11"/>
      <c r="B696" s="12"/>
      <c r="C696" s="12"/>
      <c r="D696" s="12"/>
      <c r="E696" s="12"/>
      <c r="F696" s="12"/>
      <c r="G696" s="13"/>
      <c r="H696" s="13"/>
      <c r="I696" s="13"/>
      <c r="J696" s="13"/>
      <c r="K696" s="14"/>
      <c r="L696" s="14"/>
      <c r="M696" s="14"/>
      <c r="N696" s="14"/>
      <c r="O696" s="14"/>
      <c r="P696" s="14"/>
      <c r="Q696" s="16"/>
      <c r="R696" s="16"/>
      <c r="S696" s="16"/>
      <c r="T696" s="16"/>
      <c r="U696" s="16"/>
      <c r="V696" s="16"/>
      <c r="W696" s="17"/>
      <c r="X696" s="17"/>
      <c r="Y696" s="13"/>
      <c r="Z696" s="13"/>
    </row>
    <row r="697" spans="1:26" x14ac:dyDescent="0.25">
      <c r="A697" s="11"/>
      <c r="B697" s="12"/>
      <c r="C697" s="12"/>
      <c r="D697" s="12"/>
      <c r="E697" s="12"/>
      <c r="F697" s="12"/>
      <c r="G697" s="13"/>
      <c r="H697" s="13"/>
      <c r="I697" s="13"/>
      <c r="J697" s="13"/>
      <c r="K697" s="14"/>
      <c r="L697" s="14"/>
      <c r="M697" s="14"/>
      <c r="N697" s="14"/>
      <c r="O697" s="14"/>
      <c r="P697" s="14"/>
      <c r="Q697" s="16"/>
      <c r="R697" s="16"/>
      <c r="S697" s="16"/>
      <c r="T697" s="16"/>
      <c r="U697" s="16"/>
      <c r="V697" s="16"/>
      <c r="W697" s="16"/>
      <c r="X697" s="17"/>
      <c r="Y697" s="13"/>
      <c r="Z697" s="13"/>
    </row>
    <row r="698" spans="1:26" x14ac:dyDescent="0.25">
      <c r="A698" s="11"/>
      <c r="B698" s="12"/>
      <c r="C698" s="12"/>
      <c r="D698" s="12"/>
      <c r="E698" s="12"/>
      <c r="F698" s="12"/>
      <c r="G698" s="13"/>
      <c r="H698" s="13"/>
      <c r="I698" s="13"/>
      <c r="J698" s="13"/>
      <c r="K698" s="14"/>
      <c r="L698" s="14"/>
      <c r="M698" s="14"/>
      <c r="N698" s="14"/>
      <c r="O698" s="14"/>
      <c r="P698" s="14"/>
      <c r="Q698" s="16"/>
      <c r="R698" s="16"/>
      <c r="S698" s="16"/>
      <c r="T698" s="16"/>
      <c r="U698" s="16"/>
      <c r="V698" s="16"/>
      <c r="W698" s="16"/>
      <c r="X698" s="17"/>
      <c r="Y698" s="13"/>
      <c r="Z698" s="13"/>
    </row>
    <row r="699" spans="1:26" x14ac:dyDescent="0.25">
      <c r="A699" s="11"/>
      <c r="B699" s="12"/>
      <c r="C699" s="12"/>
      <c r="D699" s="12"/>
      <c r="E699" s="12"/>
      <c r="F699" s="12"/>
      <c r="G699" s="13"/>
      <c r="H699" s="13"/>
      <c r="I699" s="13"/>
      <c r="J699" s="13"/>
      <c r="K699" s="14"/>
      <c r="L699" s="14"/>
      <c r="M699" s="14"/>
      <c r="N699" s="14"/>
      <c r="O699" s="14"/>
      <c r="P699" s="14"/>
      <c r="Q699" s="16"/>
      <c r="R699" s="16"/>
      <c r="S699" s="16"/>
      <c r="T699" s="16"/>
      <c r="U699" s="16"/>
      <c r="V699" s="16"/>
      <c r="W699" s="17"/>
      <c r="X699" s="17"/>
      <c r="Y699" s="13"/>
      <c r="Z699" s="13"/>
    </row>
    <row r="700" spans="1:26" x14ac:dyDescent="0.25">
      <c r="A700" s="11"/>
      <c r="B700" s="12"/>
      <c r="C700" s="12"/>
      <c r="D700" s="12"/>
      <c r="E700" s="12"/>
      <c r="F700" s="12"/>
      <c r="G700" s="13"/>
      <c r="H700" s="13"/>
      <c r="I700" s="13"/>
      <c r="J700" s="13"/>
      <c r="K700" s="14"/>
      <c r="L700" s="14"/>
      <c r="M700" s="14"/>
      <c r="N700" s="14"/>
      <c r="O700" s="14"/>
      <c r="P700" s="14"/>
      <c r="Q700" s="16"/>
      <c r="R700" s="16"/>
      <c r="S700" s="16"/>
      <c r="T700" s="16"/>
      <c r="U700" s="16"/>
      <c r="V700" s="16"/>
      <c r="W700" s="16"/>
      <c r="X700" s="17"/>
      <c r="Y700" s="13"/>
      <c r="Z700" s="13"/>
    </row>
    <row r="701" spans="1:26" x14ac:dyDescent="0.25">
      <c r="A701" s="11"/>
      <c r="B701" s="12"/>
      <c r="C701" s="12"/>
      <c r="D701" s="12"/>
      <c r="E701" s="12"/>
      <c r="F701" s="12"/>
      <c r="G701" s="13"/>
      <c r="H701" s="13"/>
      <c r="I701" s="13"/>
      <c r="J701" s="13"/>
      <c r="K701" s="14"/>
      <c r="L701" s="14"/>
      <c r="M701" s="14"/>
      <c r="N701" s="14"/>
      <c r="O701" s="14"/>
      <c r="P701" s="14"/>
      <c r="Q701" s="16"/>
      <c r="R701" s="16"/>
      <c r="S701" s="16"/>
      <c r="T701" s="16"/>
      <c r="U701" s="16"/>
      <c r="V701" s="16"/>
      <c r="W701" s="17"/>
      <c r="X701" s="17"/>
      <c r="Y701" s="13"/>
      <c r="Z701" s="13"/>
    </row>
    <row r="702" spans="1:26" x14ac:dyDescent="0.25">
      <c r="A702" s="11"/>
      <c r="B702" s="12"/>
      <c r="C702" s="12"/>
      <c r="D702" s="12"/>
      <c r="E702" s="12"/>
      <c r="F702" s="12"/>
      <c r="G702" s="13"/>
      <c r="H702" s="13"/>
      <c r="I702" s="13"/>
      <c r="J702" s="13"/>
      <c r="K702" s="14"/>
      <c r="L702" s="14"/>
      <c r="M702" s="14"/>
      <c r="N702" s="14"/>
      <c r="O702" s="14"/>
      <c r="P702" s="14"/>
      <c r="Q702" s="16"/>
      <c r="R702" s="16"/>
      <c r="S702" s="16"/>
      <c r="T702" s="16"/>
      <c r="U702" s="16"/>
      <c r="V702" s="16"/>
      <c r="W702" s="16"/>
      <c r="X702" s="17"/>
      <c r="Y702" s="13"/>
      <c r="Z702" s="13"/>
    </row>
    <row r="703" spans="1:26" x14ac:dyDescent="0.25">
      <c r="A703" s="11"/>
      <c r="B703" s="12"/>
      <c r="C703" s="12"/>
      <c r="D703" s="12"/>
      <c r="E703" s="12"/>
      <c r="F703" s="12"/>
      <c r="G703" s="13"/>
      <c r="H703" s="13"/>
      <c r="I703" s="13"/>
      <c r="J703" s="13"/>
      <c r="K703" s="14"/>
      <c r="L703" s="14"/>
      <c r="M703" s="14"/>
      <c r="N703" s="14"/>
      <c r="O703" s="14"/>
      <c r="P703" s="14"/>
      <c r="Q703" s="16"/>
      <c r="R703" s="16"/>
      <c r="S703" s="16"/>
      <c r="T703" s="16"/>
      <c r="U703" s="16"/>
      <c r="V703" s="16"/>
      <c r="W703" s="17"/>
      <c r="X703" s="17"/>
      <c r="Y703" s="13"/>
      <c r="Z703" s="13"/>
    </row>
    <row r="704" spans="1:26" x14ac:dyDescent="0.25">
      <c r="A704" s="11"/>
      <c r="B704" s="12"/>
      <c r="C704" s="12"/>
      <c r="D704" s="12"/>
      <c r="E704" s="12"/>
      <c r="F704" s="12"/>
      <c r="G704" s="13"/>
      <c r="H704" s="13"/>
      <c r="I704" s="13"/>
      <c r="J704" s="13"/>
      <c r="K704" s="14"/>
      <c r="L704" s="14"/>
      <c r="M704" s="14"/>
      <c r="N704" s="14"/>
      <c r="O704" s="14"/>
      <c r="P704" s="14"/>
      <c r="Q704" s="15"/>
      <c r="R704" s="16"/>
      <c r="S704" s="16"/>
      <c r="T704" s="16"/>
      <c r="U704" s="16"/>
      <c r="V704" s="16"/>
      <c r="W704" s="17"/>
      <c r="X704" s="17"/>
      <c r="Y704" s="13"/>
      <c r="Z704" s="13"/>
    </row>
    <row r="705" spans="1:26" x14ac:dyDescent="0.25">
      <c r="A705" s="11"/>
      <c r="B705" s="12"/>
      <c r="C705" s="12"/>
      <c r="D705" s="12"/>
      <c r="E705" s="12"/>
      <c r="F705" s="12"/>
      <c r="G705" s="13"/>
      <c r="H705" s="13"/>
      <c r="I705" s="13"/>
      <c r="J705" s="13"/>
      <c r="K705" s="14"/>
      <c r="L705" s="14"/>
      <c r="M705" s="14"/>
      <c r="N705" s="14"/>
      <c r="O705" s="14"/>
      <c r="P705" s="14"/>
      <c r="Q705" s="16"/>
      <c r="R705" s="16"/>
      <c r="S705" s="16"/>
      <c r="T705" s="16"/>
      <c r="U705" s="16"/>
      <c r="V705" s="16"/>
      <c r="W705" s="16"/>
      <c r="X705" s="17"/>
      <c r="Y705" s="13"/>
      <c r="Z705" s="13"/>
    </row>
    <row r="706" spans="1:26" x14ac:dyDescent="0.25">
      <c r="A706" s="11"/>
      <c r="B706" s="12"/>
      <c r="C706" s="12"/>
      <c r="D706" s="12"/>
      <c r="E706" s="12"/>
      <c r="F706" s="12"/>
      <c r="G706" s="13"/>
      <c r="H706" s="13"/>
      <c r="I706" s="13"/>
      <c r="J706" s="13"/>
      <c r="K706" s="14"/>
      <c r="L706" s="14"/>
      <c r="M706" s="14"/>
      <c r="N706" s="14"/>
      <c r="O706" s="14"/>
      <c r="P706" s="14"/>
      <c r="Q706" s="16"/>
      <c r="R706" s="16"/>
      <c r="S706" s="16"/>
      <c r="T706" s="16"/>
      <c r="U706" s="16"/>
      <c r="V706" s="16"/>
      <c r="W706" s="16"/>
      <c r="X706" s="17"/>
      <c r="Y706" s="13"/>
      <c r="Z706" s="13"/>
    </row>
    <row r="707" spans="1:26" x14ac:dyDescent="0.25">
      <c r="A707" s="11"/>
      <c r="B707" s="12"/>
      <c r="C707" s="12"/>
      <c r="D707" s="12"/>
      <c r="E707" s="12"/>
      <c r="F707" s="12"/>
      <c r="G707" s="13"/>
      <c r="H707" s="13"/>
      <c r="I707" s="13"/>
      <c r="J707" s="13"/>
      <c r="K707" s="14"/>
      <c r="L707" s="14"/>
      <c r="M707" s="14"/>
      <c r="N707" s="14"/>
      <c r="O707" s="14"/>
      <c r="P707" s="14"/>
      <c r="Q707" s="15"/>
      <c r="R707" s="16"/>
      <c r="S707" s="16"/>
      <c r="T707" s="16"/>
      <c r="U707" s="16"/>
      <c r="V707" s="16"/>
      <c r="W707" s="16"/>
      <c r="X707" s="17"/>
      <c r="Y707" s="13"/>
      <c r="Z707" s="13"/>
    </row>
    <row r="708" spans="1:26" x14ac:dyDescent="0.25">
      <c r="A708" s="11"/>
      <c r="B708" s="12"/>
      <c r="C708" s="12"/>
      <c r="D708" s="12"/>
      <c r="E708" s="12"/>
      <c r="F708" s="12"/>
      <c r="G708" s="13"/>
      <c r="H708" s="13"/>
      <c r="I708" s="13"/>
      <c r="J708" s="13"/>
      <c r="K708" s="14"/>
      <c r="L708" s="14"/>
      <c r="M708" s="14"/>
      <c r="N708" s="14"/>
      <c r="O708" s="14"/>
      <c r="P708" s="14"/>
      <c r="Q708" s="15"/>
      <c r="R708" s="16"/>
      <c r="S708" s="16"/>
      <c r="T708" s="16"/>
      <c r="U708" s="16"/>
      <c r="V708" s="16"/>
      <c r="W708" s="16"/>
      <c r="X708" s="17"/>
      <c r="Y708" s="13"/>
      <c r="Z708" s="13"/>
    </row>
    <row r="709" spans="1:26" x14ac:dyDescent="0.25">
      <c r="A709" s="11"/>
      <c r="B709" s="12"/>
      <c r="C709" s="12"/>
      <c r="D709" s="12"/>
      <c r="E709" s="12"/>
      <c r="F709" s="12"/>
      <c r="G709" s="13"/>
      <c r="H709" s="13"/>
      <c r="I709" s="13"/>
      <c r="J709" s="13"/>
      <c r="K709" s="14"/>
      <c r="L709" s="14"/>
      <c r="M709" s="14"/>
      <c r="N709" s="14"/>
      <c r="O709" s="14"/>
      <c r="P709" s="14"/>
      <c r="Q709" s="16"/>
      <c r="R709" s="16"/>
      <c r="S709" s="16"/>
      <c r="T709" s="16"/>
      <c r="U709" s="16"/>
      <c r="V709" s="16"/>
      <c r="W709" s="16"/>
      <c r="X709" s="17"/>
      <c r="Y709" s="13"/>
      <c r="Z709" s="13"/>
    </row>
    <row r="710" spans="1:26" x14ac:dyDescent="0.25">
      <c r="A710" s="11"/>
      <c r="B710" s="12"/>
      <c r="C710" s="12"/>
      <c r="D710" s="12"/>
      <c r="E710" s="12"/>
      <c r="F710" s="12"/>
      <c r="G710" s="13"/>
      <c r="H710" s="13"/>
      <c r="I710" s="13"/>
      <c r="J710" s="13"/>
      <c r="K710" s="14"/>
      <c r="L710" s="14"/>
      <c r="M710" s="14"/>
      <c r="N710" s="14"/>
      <c r="O710" s="14"/>
      <c r="P710" s="14"/>
      <c r="Q710" s="16"/>
      <c r="R710" s="16"/>
      <c r="S710" s="16"/>
      <c r="T710" s="16"/>
      <c r="U710" s="16"/>
      <c r="V710" s="16"/>
      <c r="W710" s="16"/>
      <c r="X710" s="17"/>
      <c r="Y710" s="13"/>
      <c r="Z710" s="13"/>
    </row>
    <row r="711" spans="1:26" x14ac:dyDescent="0.25">
      <c r="A711" s="11"/>
      <c r="B711" s="12"/>
      <c r="C711" s="12"/>
      <c r="D711" s="12"/>
      <c r="E711" s="12"/>
      <c r="F711" s="12"/>
      <c r="G711" s="13"/>
      <c r="H711" s="13"/>
      <c r="I711" s="13"/>
      <c r="J711" s="13"/>
      <c r="K711" s="14"/>
      <c r="L711" s="14"/>
      <c r="M711" s="14"/>
      <c r="N711" s="14"/>
      <c r="O711" s="14"/>
      <c r="P711" s="14"/>
      <c r="Q711" s="16"/>
      <c r="R711" s="16"/>
      <c r="S711" s="16"/>
      <c r="T711" s="16"/>
      <c r="U711" s="16"/>
      <c r="V711" s="16"/>
      <c r="W711" s="16"/>
      <c r="X711" s="17"/>
      <c r="Y711" s="13"/>
      <c r="Z711" s="13"/>
    </row>
    <row r="712" spans="1:26" x14ac:dyDescent="0.25">
      <c r="A712" s="11"/>
      <c r="B712" s="12"/>
      <c r="C712" s="12"/>
      <c r="D712" s="12"/>
      <c r="E712" s="12"/>
      <c r="F712" s="12"/>
      <c r="G712" s="13"/>
      <c r="H712" s="13"/>
      <c r="I712" s="13"/>
      <c r="J712" s="13"/>
      <c r="K712" s="14"/>
      <c r="L712" s="14"/>
      <c r="M712" s="14"/>
      <c r="N712" s="14"/>
      <c r="O712" s="14"/>
      <c r="P712" s="14"/>
      <c r="Q712" s="15"/>
      <c r="R712" s="16"/>
      <c r="S712" s="16"/>
      <c r="T712" s="16"/>
      <c r="U712" s="16"/>
      <c r="V712" s="16"/>
      <c r="W712" s="16"/>
      <c r="X712" s="17"/>
      <c r="Y712" s="13"/>
      <c r="Z712" s="13"/>
    </row>
    <row r="713" spans="1:26" x14ac:dyDescent="0.25">
      <c r="A713" s="11"/>
      <c r="B713" s="12"/>
      <c r="C713" s="12"/>
      <c r="D713" s="12"/>
      <c r="E713" s="12"/>
      <c r="F713" s="12"/>
      <c r="G713" s="13"/>
      <c r="H713" s="13"/>
      <c r="I713" s="13"/>
      <c r="J713" s="13"/>
      <c r="K713" s="14"/>
      <c r="L713" s="14"/>
      <c r="M713" s="14"/>
      <c r="N713" s="14"/>
      <c r="O713" s="14"/>
      <c r="P713" s="14"/>
      <c r="Q713" s="15"/>
      <c r="R713" s="16"/>
      <c r="S713" s="16"/>
      <c r="T713" s="16"/>
      <c r="U713" s="16"/>
      <c r="V713" s="16"/>
      <c r="W713" s="17"/>
      <c r="X713" s="17"/>
      <c r="Y713" s="13"/>
      <c r="Z713" s="13"/>
    </row>
    <row r="714" spans="1:26" x14ac:dyDescent="0.25">
      <c r="A714" s="11"/>
      <c r="B714" s="12"/>
      <c r="C714" s="12"/>
      <c r="D714" s="12"/>
      <c r="E714" s="12"/>
      <c r="F714" s="12"/>
      <c r="G714" s="13"/>
      <c r="H714" s="13"/>
      <c r="I714" s="13"/>
      <c r="J714" s="13"/>
      <c r="K714" s="14"/>
      <c r="L714" s="14"/>
      <c r="M714" s="14"/>
      <c r="N714" s="14"/>
      <c r="O714" s="14"/>
      <c r="P714" s="14"/>
      <c r="Q714" s="16"/>
      <c r="R714" s="16"/>
      <c r="S714" s="16"/>
      <c r="T714" s="16"/>
      <c r="U714" s="16"/>
      <c r="V714" s="16"/>
      <c r="W714" s="17"/>
      <c r="X714" s="17"/>
      <c r="Y714" s="13"/>
      <c r="Z714" s="13"/>
    </row>
    <row r="715" spans="1:26" x14ac:dyDescent="0.25">
      <c r="A715" s="11"/>
      <c r="B715" s="12"/>
      <c r="C715" s="12"/>
      <c r="D715" s="12"/>
      <c r="E715" s="12"/>
      <c r="F715" s="12"/>
      <c r="G715" s="13"/>
      <c r="H715" s="13"/>
      <c r="I715" s="13"/>
      <c r="J715" s="13"/>
      <c r="K715" s="14"/>
      <c r="L715" s="14"/>
      <c r="M715" s="14"/>
      <c r="N715" s="14"/>
      <c r="O715" s="14"/>
      <c r="P715" s="14"/>
      <c r="Q715" s="15"/>
      <c r="R715" s="16"/>
      <c r="S715" s="16"/>
      <c r="T715" s="16"/>
      <c r="U715" s="16"/>
      <c r="V715" s="16"/>
      <c r="W715" s="17"/>
      <c r="X715" s="17"/>
      <c r="Y715" s="13"/>
      <c r="Z715" s="13"/>
    </row>
    <row r="716" spans="1:26" x14ac:dyDescent="0.25">
      <c r="A716" s="11"/>
      <c r="B716" s="12"/>
      <c r="C716" s="12"/>
      <c r="D716" s="12"/>
      <c r="E716" s="12"/>
      <c r="F716" s="12"/>
      <c r="G716" s="13"/>
      <c r="H716" s="13"/>
      <c r="I716" s="13"/>
      <c r="J716" s="13"/>
      <c r="K716" s="14"/>
      <c r="L716" s="14"/>
      <c r="M716" s="14"/>
      <c r="N716" s="14"/>
      <c r="O716" s="14"/>
      <c r="P716" s="14"/>
      <c r="Q716" s="15"/>
      <c r="R716" s="16"/>
      <c r="S716" s="16"/>
      <c r="T716" s="16"/>
      <c r="U716" s="16"/>
      <c r="V716" s="16"/>
      <c r="W716" s="16"/>
      <c r="X716" s="17"/>
      <c r="Y716" s="13"/>
      <c r="Z716" s="13"/>
    </row>
    <row r="717" spans="1:26" x14ac:dyDescent="0.25">
      <c r="A717" s="11"/>
      <c r="B717" s="12"/>
      <c r="C717" s="12"/>
      <c r="D717" s="12"/>
      <c r="E717" s="12"/>
      <c r="F717" s="12"/>
      <c r="G717" s="13"/>
      <c r="H717" s="13"/>
      <c r="I717" s="13"/>
      <c r="J717" s="13"/>
      <c r="K717" s="14"/>
      <c r="L717" s="14"/>
      <c r="M717" s="14"/>
      <c r="N717" s="14"/>
      <c r="O717" s="14"/>
      <c r="P717" s="14"/>
      <c r="Q717" s="16"/>
      <c r="R717" s="16"/>
      <c r="S717" s="16"/>
      <c r="T717" s="16"/>
      <c r="U717" s="16"/>
      <c r="V717" s="16"/>
      <c r="W717" s="17"/>
      <c r="X717" s="17"/>
      <c r="Y717" s="13"/>
      <c r="Z717" s="13"/>
    </row>
    <row r="718" spans="1:26" x14ac:dyDescent="0.25">
      <c r="A718" s="11"/>
      <c r="B718" s="12"/>
      <c r="C718" s="12"/>
      <c r="D718" s="12"/>
      <c r="E718" s="12"/>
      <c r="F718" s="12"/>
      <c r="G718" s="13"/>
      <c r="H718" s="13"/>
      <c r="I718" s="13"/>
      <c r="J718" s="13"/>
      <c r="K718" s="14"/>
      <c r="L718" s="14"/>
      <c r="M718" s="14"/>
      <c r="N718" s="14"/>
      <c r="O718" s="14"/>
      <c r="P718" s="14"/>
      <c r="Q718" s="15"/>
      <c r="R718" s="16"/>
      <c r="S718" s="16"/>
      <c r="T718" s="16"/>
      <c r="U718" s="16"/>
      <c r="V718" s="16"/>
      <c r="W718" s="16"/>
      <c r="X718" s="17"/>
      <c r="Y718" s="13"/>
      <c r="Z718" s="13"/>
    </row>
    <row r="719" spans="1:26" x14ac:dyDescent="0.25">
      <c r="A719" s="11"/>
      <c r="B719" s="12"/>
      <c r="C719" s="12"/>
      <c r="D719" s="12"/>
      <c r="E719" s="12"/>
      <c r="F719" s="12"/>
      <c r="G719" s="13"/>
      <c r="H719" s="13"/>
      <c r="I719" s="13"/>
      <c r="J719" s="13"/>
      <c r="K719" s="14"/>
      <c r="L719" s="14"/>
      <c r="M719" s="14"/>
      <c r="N719" s="14"/>
      <c r="O719" s="14"/>
      <c r="P719" s="14"/>
      <c r="Q719" s="15"/>
      <c r="R719" s="16"/>
      <c r="S719" s="16"/>
      <c r="T719" s="16"/>
      <c r="U719" s="16"/>
      <c r="V719" s="16"/>
      <c r="W719" s="16"/>
      <c r="X719" s="17"/>
      <c r="Y719" s="13"/>
      <c r="Z719" s="13"/>
    </row>
    <row r="720" spans="1:26" x14ac:dyDescent="0.25">
      <c r="A720" s="11"/>
      <c r="B720" s="12"/>
      <c r="C720" s="12"/>
      <c r="D720" s="12"/>
      <c r="E720" s="12"/>
      <c r="F720" s="12"/>
      <c r="G720" s="13"/>
      <c r="H720" s="13"/>
      <c r="I720" s="13"/>
      <c r="J720" s="13"/>
      <c r="K720" s="14"/>
      <c r="L720" s="14"/>
      <c r="M720" s="14"/>
      <c r="N720" s="14"/>
      <c r="O720" s="14"/>
      <c r="P720" s="14"/>
      <c r="Q720" s="15"/>
      <c r="R720" s="16"/>
      <c r="S720" s="16"/>
      <c r="T720" s="16"/>
      <c r="U720" s="16"/>
      <c r="V720" s="16"/>
      <c r="W720" s="17"/>
      <c r="X720" s="17"/>
      <c r="Y720" s="13"/>
      <c r="Z720" s="13"/>
    </row>
    <row r="721" spans="1:26" x14ac:dyDescent="0.25">
      <c r="A721" s="11"/>
      <c r="B721" s="12"/>
      <c r="C721" s="12"/>
      <c r="D721" s="12"/>
      <c r="E721" s="12"/>
      <c r="F721" s="12"/>
      <c r="G721" s="13"/>
      <c r="H721" s="13"/>
      <c r="I721" s="13"/>
      <c r="J721" s="13"/>
      <c r="K721" s="14"/>
      <c r="L721" s="14"/>
      <c r="M721" s="14"/>
      <c r="N721" s="14"/>
      <c r="O721" s="14"/>
      <c r="P721" s="14"/>
      <c r="Q721" s="15"/>
      <c r="R721" s="16"/>
      <c r="S721" s="16"/>
      <c r="T721" s="16"/>
      <c r="U721" s="16"/>
      <c r="V721" s="16"/>
      <c r="W721" s="16"/>
      <c r="X721" s="17"/>
      <c r="Y721" s="13"/>
      <c r="Z721" s="13"/>
    </row>
    <row r="722" spans="1:26" x14ac:dyDescent="0.25">
      <c r="A722" s="11"/>
      <c r="B722" s="12"/>
      <c r="C722" s="12"/>
      <c r="D722" s="12"/>
      <c r="E722" s="12"/>
      <c r="F722" s="12"/>
      <c r="G722" s="13"/>
      <c r="H722" s="13"/>
      <c r="I722" s="13"/>
      <c r="J722" s="13"/>
      <c r="K722" s="14"/>
      <c r="L722" s="14"/>
      <c r="M722" s="14"/>
      <c r="N722" s="14"/>
      <c r="O722" s="14"/>
      <c r="P722" s="14"/>
      <c r="Q722" s="15"/>
      <c r="R722" s="16"/>
      <c r="S722" s="16"/>
      <c r="T722" s="16"/>
      <c r="U722" s="16"/>
      <c r="V722" s="16"/>
      <c r="W722" s="16"/>
      <c r="X722" s="17"/>
      <c r="Y722" s="13"/>
      <c r="Z722" s="13"/>
    </row>
    <row r="723" spans="1:26" x14ac:dyDescent="0.25">
      <c r="A723" s="11"/>
      <c r="B723" s="12"/>
      <c r="C723" s="12"/>
      <c r="D723" s="12"/>
      <c r="E723" s="12"/>
      <c r="F723" s="12"/>
      <c r="G723" s="13"/>
      <c r="H723" s="13"/>
      <c r="I723" s="13"/>
      <c r="J723" s="13"/>
      <c r="K723" s="14"/>
      <c r="L723" s="14"/>
      <c r="M723" s="14"/>
      <c r="N723" s="14"/>
      <c r="O723" s="14"/>
      <c r="P723" s="14"/>
      <c r="Q723" s="15"/>
      <c r="R723" s="16"/>
      <c r="S723" s="16"/>
      <c r="T723" s="16"/>
      <c r="U723" s="16"/>
      <c r="V723" s="16"/>
      <c r="W723" s="16"/>
      <c r="X723" s="17"/>
      <c r="Y723" s="13"/>
      <c r="Z723" s="13"/>
    </row>
    <row r="724" spans="1:26" x14ac:dyDescent="0.25">
      <c r="A724" s="11"/>
      <c r="B724" s="12"/>
      <c r="C724" s="12"/>
      <c r="D724" s="12"/>
      <c r="E724" s="12"/>
      <c r="F724" s="12"/>
      <c r="G724" s="13"/>
      <c r="H724" s="13"/>
      <c r="I724" s="13"/>
      <c r="J724" s="13"/>
      <c r="K724" s="14"/>
      <c r="L724" s="14"/>
      <c r="M724" s="14"/>
      <c r="N724" s="14"/>
      <c r="O724" s="14"/>
      <c r="P724" s="14"/>
      <c r="Q724" s="16"/>
      <c r="R724" s="16"/>
      <c r="S724" s="16"/>
      <c r="T724" s="16"/>
      <c r="U724" s="16"/>
      <c r="V724" s="16"/>
      <c r="W724" s="17"/>
      <c r="X724" s="17"/>
      <c r="Y724" s="13"/>
      <c r="Z724" s="13"/>
    </row>
    <row r="725" spans="1:26" x14ac:dyDescent="0.25">
      <c r="A725" s="11"/>
      <c r="B725" s="12"/>
      <c r="C725" s="12"/>
      <c r="D725" s="12"/>
      <c r="E725" s="12"/>
      <c r="F725" s="12"/>
      <c r="G725" s="13"/>
      <c r="H725" s="13"/>
      <c r="I725" s="13"/>
      <c r="J725" s="13"/>
      <c r="K725" s="14"/>
      <c r="L725" s="14"/>
      <c r="M725" s="14"/>
      <c r="N725" s="14"/>
      <c r="O725" s="14"/>
      <c r="P725" s="14"/>
      <c r="Q725" s="16"/>
      <c r="R725" s="16"/>
      <c r="S725" s="16"/>
      <c r="T725" s="16"/>
      <c r="U725" s="16"/>
      <c r="V725" s="16"/>
      <c r="W725" s="17"/>
      <c r="X725" s="17"/>
      <c r="Y725" s="13"/>
      <c r="Z725" s="13"/>
    </row>
    <row r="726" spans="1:26" x14ac:dyDescent="0.25">
      <c r="A726" s="11"/>
      <c r="B726" s="12"/>
      <c r="C726" s="12"/>
      <c r="D726" s="12"/>
      <c r="E726" s="12"/>
      <c r="F726" s="12"/>
      <c r="G726" s="13"/>
      <c r="H726" s="13"/>
      <c r="I726" s="13"/>
      <c r="J726" s="13"/>
      <c r="K726" s="14"/>
      <c r="L726" s="14"/>
      <c r="M726" s="14"/>
      <c r="N726" s="14"/>
      <c r="O726" s="14"/>
      <c r="P726" s="14"/>
      <c r="Q726" s="16"/>
      <c r="R726" s="16"/>
      <c r="S726" s="16"/>
      <c r="T726" s="16"/>
      <c r="U726" s="16"/>
      <c r="V726" s="16"/>
      <c r="W726" s="17"/>
      <c r="X726" s="17"/>
      <c r="Y726" s="13"/>
      <c r="Z726" s="13"/>
    </row>
    <row r="727" spans="1:26" x14ac:dyDescent="0.25">
      <c r="A727" s="11"/>
      <c r="B727" s="12"/>
      <c r="C727" s="12"/>
      <c r="D727" s="12"/>
      <c r="E727" s="12"/>
      <c r="F727" s="12"/>
      <c r="G727" s="13"/>
      <c r="H727" s="13"/>
      <c r="I727" s="13"/>
      <c r="J727" s="13"/>
      <c r="K727" s="14"/>
      <c r="L727" s="14"/>
      <c r="M727" s="14"/>
      <c r="N727" s="14"/>
      <c r="O727" s="14"/>
      <c r="P727" s="14"/>
      <c r="Q727" s="16"/>
      <c r="R727" s="16"/>
      <c r="S727" s="16"/>
      <c r="T727" s="16"/>
      <c r="U727" s="16"/>
      <c r="V727" s="16"/>
      <c r="W727" s="17"/>
      <c r="X727" s="17"/>
      <c r="Y727" s="13"/>
      <c r="Z727" s="13"/>
    </row>
    <row r="728" spans="1:26" x14ac:dyDescent="0.25">
      <c r="A728" s="11"/>
      <c r="B728" s="12"/>
      <c r="C728" s="12"/>
      <c r="D728" s="12"/>
      <c r="E728" s="12"/>
      <c r="F728" s="12"/>
      <c r="G728" s="13"/>
      <c r="H728" s="13"/>
      <c r="I728" s="13"/>
      <c r="J728" s="13"/>
      <c r="K728" s="14"/>
      <c r="L728" s="14"/>
      <c r="M728" s="14"/>
      <c r="N728" s="14"/>
      <c r="O728" s="14"/>
      <c r="P728" s="14"/>
      <c r="Q728" s="16"/>
      <c r="R728" s="16"/>
      <c r="S728" s="16"/>
      <c r="T728" s="16"/>
      <c r="U728" s="16"/>
      <c r="V728" s="16"/>
      <c r="W728" s="17"/>
      <c r="X728" s="17"/>
      <c r="Y728" s="13"/>
      <c r="Z728" s="13"/>
    </row>
    <row r="729" spans="1:26" x14ac:dyDescent="0.25">
      <c r="A729" s="11"/>
      <c r="B729" s="12"/>
      <c r="C729" s="12"/>
      <c r="D729" s="12"/>
      <c r="E729" s="12"/>
      <c r="F729" s="12"/>
      <c r="G729" s="13"/>
      <c r="H729" s="13"/>
      <c r="I729" s="13"/>
      <c r="J729" s="13"/>
      <c r="K729" s="14"/>
      <c r="L729" s="14"/>
      <c r="M729" s="14"/>
      <c r="N729" s="14"/>
      <c r="O729" s="14"/>
      <c r="P729" s="14"/>
      <c r="Q729" s="16"/>
      <c r="R729" s="16"/>
      <c r="S729" s="16"/>
      <c r="T729" s="16"/>
      <c r="U729" s="16"/>
      <c r="V729" s="16"/>
      <c r="W729" s="16"/>
      <c r="X729" s="17"/>
      <c r="Y729" s="13"/>
      <c r="Z729" s="13"/>
    </row>
    <row r="730" spans="1:26" x14ac:dyDescent="0.25">
      <c r="A730" s="11"/>
      <c r="B730" s="12"/>
      <c r="C730" s="12"/>
      <c r="D730" s="12"/>
      <c r="E730" s="12"/>
      <c r="F730" s="12"/>
      <c r="G730" s="13"/>
      <c r="H730" s="13"/>
      <c r="I730" s="13"/>
      <c r="J730" s="13"/>
      <c r="K730" s="14"/>
      <c r="L730" s="14"/>
      <c r="M730" s="14"/>
      <c r="N730" s="14"/>
      <c r="O730" s="14"/>
      <c r="P730" s="14"/>
      <c r="Q730" s="15"/>
      <c r="R730" s="16"/>
      <c r="S730" s="16"/>
      <c r="T730" s="16"/>
      <c r="U730" s="16"/>
      <c r="V730" s="16"/>
      <c r="W730" s="16"/>
      <c r="X730" s="17"/>
      <c r="Y730" s="13"/>
      <c r="Z730" s="13"/>
    </row>
    <row r="731" spans="1:26" x14ac:dyDescent="0.25">
      <c r="A731" s="11"/>
      <c r="B731" s="12"/>
      <c r="C731" s="12"/>
      <c r="D731" s="12"/>
      <c r="E731" s="12"/>
      <c r="F731" s="12"/>
      <c r="G731" s="13"/>
      <c r="H731" s="13"/>
      <c r="I731" s="13"/>
      <c r="J731" s="13"/>
      <c r="K731" s="14"/>
      <c r="L731" s="14"/>
      <c r="M731" s="14"/>
      <c r="N731" s="14"/>
      <c r="O731" s="14"/>
      <c r="P731" s="14"/>
      <c r="Q731" s="16"/>
      <c r="R731" s="16"/>
      <c r="S731" s="16"/>
      <c r="T731" s="16"/>
      <c r="U731" s="16"/>
      <c r="V731" s="16"/>
      <c r="W731" s="16"/>
      <c r="X731" s="17"/>
      <c r="Y731" s="13"/>
      <c r="Z731" s="13"/>
    </row>
    <row r="732" spans="1:26" x14ac:dyDescent="0.25">
      <c r="A732" s="11"/>
      <c r="B732" s="12"/>
      <c r="C732" s="12"/>
      <c r="D732" s="12"/>
      <c r="E732" s="12"/>
      <c r="F732" s="12"/>
      <c r="G732" s="13"/>
      <c r="H732" s="13"/>
      <c r="I732" s="13"/>
      <c r="J732" s="13"/>
      <c r="K732" s="14"/>
      <c r="L732" s="14"/>
      <c r="M732" s="14"/>
      <c r="N732" s="14"/>
      <c r="O732" s="14"/>
      <c r="P732" s="14"/>
      <c r="Q732" s="15"/>
      <c r="R732" s="16"/>
      <c r="S732" s="16"/>
      <c r="T732" s="16"/>
      <c r="U732" s="16"/>
      <c r="V732" s="16"/>
      <c r="W732" s="17"/>
      <c r="X732" s="17"/>
      <c r="Y732" s="13"/>
      <c r="Z732" s="13"/>
    </row>
    <row r="733" spans="1:26" x14ac:dyDescent="0.25">
      <c r="A733" s="11"/>
      <c r="B733" s="12"/>
      <c r="C733" s="12"/>
      <c r="D733" s="12"/>
      <c r="E733" s="12"/>
      <c r="F733" s="12"/>
      <c r="G733" s="13"/>
      <c r="H733" s="13"/>
      <c r="I733" s="13"/>
      <c r="J733" s="13"/>
      <c r="K733" s="14"/>
      <c r="L733" s="14"/>
      <c r="M733" s="14"/>
      <c r="N733" s="14"/>
      <c r="O733" s="14"/>
      <c r="P733" s="14"/>
      <c r="Q733" s="15"/>
      <c r="R733" s="16"/>
      <c r="S733" s="16"/>
      <c r="T733" s="16"/>
      <c r="U733" s="16"/>
      <c r="V733" s="16"/>
      <c r="W733" s="17"/>
      <c r="X733" s="17"/>
      <c r="Y733" s="13"/>
      <c r="Z733" s="13"/>
    </row>
    <row r="734" spans="1:26" x14ac:dyDescent="0.25">
      <c r="A734" s="11"/>
      <c r="B734" s="12"/>
      <c r="C734" s="12"/>
      <c r="D734" s="12"/>
      <c r="E734" s="12"/>
      <c r="F734" s="12"/>
      <c r="G734" s="13"/>
      <c r="H734" s="13"/>
      <c r="I734" s="13"/>
      <c r="J734" s="13"/>
      <c r="K734" s="14"/>
      <c r="L734" s="14"/>
      <c r="M734" s="14"/>
      <c r="N734" s="14"/>
      <c r="O734" s="14"/>
      <c r="P734" s="14"/>
      <c r="Q734" s="15"/>
      <c r="R734" s="16"/>
      <c r="S734" s="16"/>
      <c r="T734" s="16"/>
      <c r="U734" s="16"/>
      <c r="V734" s="16"/>
      <c r="W734" s="16"/>
      <c r="X734" s="17"/>
      <c r="Y734" s="13"/>
      <c r="Z734" s="13"/>
    </row>
    <row r="735" spans="1:26" x14ac:dyDescent="0.25">
      <c r="A735" s="11"/>
      <c r="B735" s="12"/>
      <c r="C735" s="12"/>
      <c r="D735" s="12"/>
      <c r="E735" s="12"/>
      <c r="F735" s="12"/>
      <c r="G735" s="13"/>
      <c r="H735" s="13"/>
      <c r="I735" s="13"/>
      <c r="J735" s="13"/>
      <c r="K735" s="14"/>
      <c r="L735" s="14"/>
      <c r="M735" s="14"/>
      <c r="N735" s="14"/>
      <c r="O735" s="14"/>
      <c r="P735" s="14"/>
      <c r="Q735" s="15"/>
      <c r="R735" s="16"/>
      <c r="S735" s="16"/>
      <c r="T735" s="16"/>
      <c r="U735" s="16"/>
      <c r="V735" s="16"/>
      <c r="W735" s="16"/>
      <c r="X735" s="17"/>
      <c r="Y735" s="13"/>
      <c r="Z735" s="13"/>
    </row>
    <row r="736" spans="1:26" x14ac:dyDescent="0.25">
      <c r="A736" s="11"/>
      <c r="B736" s="12"/>
      <c r="C736" s="12"/>
      <c r="D736" s="12"/>
      <c r="E736" s="12"/>
      <c r="F736" s="12"/>
      <c r="G736" s="13"/>
      <c r="H736" s="13"/>
      <c r="I736" s="13"/>
      <c r="J736" s="13"/>
      <c r="K736" s="14"/>
      <c r="L736" s="14"/>
      <c r="M736" s="14"/>
      <c r="N736" s="14"/>
      <c r="O736" s="14"/>
      <c r="P736" s="14"/>
      <c r="Q736" s="16"/>
      <c r="R736" s="16"/>
      <c r="S736" s="16"/>
      <c r="T736" s="16"/>
      <c r="U736" s="16"/>
      <c r="V736" s="16"/>
      <c r="W736" s="16"/>
      <c r="X736" s="17"/>
      <c r="Y736" s="13"/>
      <c r="Z736" s="13"/>
    </row>
    <row r="737" spans="1:26" x14ac:dyDescent="0.25">
      <c r="A737" s="11"/>
      <c r="B737" s="12"/>
      <c r="C737" s="12"/>
      <c r="D737" s="12"/>
      <c r="E737" s="12"/>
      <c r="F737" s="12"/>
      <c r="G737" s="13"/>
      <c r="H737" s="13"/>
      <c r="I737" s="13"/>
      <c r="J737" s="13"/>
      <c r="K737" s="14"/>
      <c r="L737" s="14"/>
      <c r="M737" s="14"/>
      <c r="N737" s="14"/>
      <c r="O737" s="14"/>
      <c r="P737" s="14"/>
      <c r="Q737" s="15"/>
      <c r="R737" s="16"/>
      <c r="S737" s="16"/>
      <c r="T737" s="16"/>
      <c r="U737" s="16"/>
      <c r="V737" s="16"/>
      <c r="W737" s="16"/>
      <c r="X737" s="17"/>
      <c r="Y737" s="13"/>
      <c r="Z737" s="13"/>
    </row>
    <row r="738" spans="1:26" x14ac:dyDescent="0.25">
      <c r="A738" s="11"/>
      <c r="B738" s="12"/>
      <c r="C738" s="12"/>
      <c r="D738" s="12"/>
      <c r="E738" s="12"/>
      <c r="F738" s="12"/>
      <c r="G738" s="13"/>
      <c r="H738" s="13"/>
      <c r="I738" s="13"/>
      <c r="J738" s="13"/>
      <c r="K738" s="14"/>
      <c r="L738" s="14"/>
      <c r="M738" s="14"/>
      <c r="N738" s="14"/>
      <c r="O738" s="14"/>
      <c r="P738" s="14"/>
      <c r="Q738" s="16"/>
      <c r="R738" s="16"/>
      <c r="S738" s="16"/>
      <c r="T738" s="16"/>
      <c r="U738" s="16"/>
      <c r="V738" s="16"/>
      <c r="W738" s="17"/>
      <c r="X738" s="17"/>
      <c r="Y738" s="13"/>
      <c r="Z738" s="13"/>
    </row>
    <row r="739" spans="1:26" x14ac:dyDescent="0.25">
      <c r="A739" s="11"/>
      <c r="B739" s="12"/>
      <c r="C739" s="12"/>
      <c r="D739" s="12"/>
      <c r="E739" s="12"/>
      <c r="F739" s="12"/>
      <c r="G739" s="13"/>
      <c r="H739" s="13"/>
      <c r="I739" s="13"/>
      <c r="J739" s="13"/>
      <c r="K739" s="14"/>
      <c r="L739" s="14"/>
      <c r="M739" s="14"/>
      <c r="N739" s="14"/>
      <c r="O739" s="14"/>
      <c r="P739" s="14"/>
      <c r="Q739" s="15"/>
      <c r="R739" s="16"/>
      <c r="S739" s="16"/>
      <c r="T739" s="16"/>
      <c r="U739" s="16"/>
      <c r="V739" s="16"/>
      <c r="W739" s="16"/>
      <c r="X739" s="17"/>
      <c r="Y739" s="13"/>
      <c r="Z739" s="13"/>
    </row>
    <row r="740" spans="1:26" x14ac:dyDescent="0.25">
      <c r="A740" s="11"/>
      <c r="B740" s="12"/>
      <c r="C740" s="12"/>
      <c r="D740" s="12"/>
      <c r="E740" s="12"/>
      <c r="F740" s="12"/>
      <c r="G740" s="13"/>
      <c r="H740" s="13"/>
      <c r="I740" s="13"/>
      <c r="J740" s="13"/>
      <c r="K740" s="14"/>
      <c r="L740" s="14"/>
      <c r="M740" s="14"/>
      <c r="N740" s="14"/>
      <c r="O740" s="14"/>
      <c r="P740" s="14"/>
      <c r="Q740" s="15"/>
      <c r="R740" s="16"/>
      <c r="S740" s="16"/>
      <c r="T740" s="16"/>
      <c r="U740" s="16"/>
      <c r="V740" s="16"/>
      <c r="W740" s="17"/>
      <c r="X740" s="17"/>
      <c r="Y740" s="13"/>
      <c r="Z740" s="13"/>
    </row>
    <row r="741" spans="1:26" x14ac:dyDescent="0.25">
      <c r="A741" s="11"/>
      <c r="B741" s="12"/>
      <c r="C741" s="12"/>
      <c r="D741" s="12"/>
      <c r="E741" s="12"/>
      <c r="F741" s="12"/>
      <c r="G741" s="13"/>
      <c r="H741" s="13"/>
      <c r="I741" s="13"/>
      <c r="J741" s="13"/>
      <c r="K741" s="14"/>
      <c r="L741" s="14"/>
      <c r="M741" s="14"/>
      <c r="N741" s="14"/>
      <c r="O741" s="14"/>
      <c r="P741" s="14"/>
      <c r="Q741" s="15"/>
      <c r="R741" s="16"/>
      <c r="S741" s="16"/>
      <c r="T741" s="16"/>
      <c r="U741" s="16"/>
      <c r="V741" s="16"/>
      <c r="W741" s="17"/>
      <c r="X741" s="17"/>
      <c r="Y741" s="13"/>
      <c r="Z741" s="13"/>
    </row>
    <row r="742" spans="1:26" x14ac:dyDescent="0.25">
      <c r="A742" s="11"/>
      <c r="B742" s="12"/>
      <c r="C742" s="12"/>
      <c r="D742" s="12"/>
      <c r="E742" s="12"/>
      <c r="F742" s="12"/>
      <c r="G742" s="13"/>
      <c r="H742" s="13"/>
      <c r="I742" s="13"/>
      <c r="J742" s="13"/>
      <c r="K742" s="14"/>
      <c r="L742" s="14"/>
      <c r="M742" s="14"/>
      <c r="N742" s="14"/>
      <c r="O742" s="14"/>
      <c r="P742" s="14"/>
      <c r="Q742" s="16"/>
      <c r="R742" s="16"/>
      <c r="S742" s="16"/>
      <c r="T742" s="16"/>
      <c r="U742" s="16"/>
      <c r="V742" s="16"/>
      <c r="W742" s="17"/>
      <c r="X742" s="17"/>
      <c r="Y742" s="13"/>
      <c r="Z742" s="13"/>
    </row>
    <row r="743" spans="1:26" x14ac:dyDescent="0.25">
      <c r="A743" s="11"/>
      <c r="B743" s="12"/>
      <c r="C743" s="12"/>
      <c r="D743" s="12"/>
      <c r="E743" s="12"/>
      <c r="F743" s="12"/>
      <c r="G743" s="13"/>
      <c r="H743" s="13"/>
      <c r="I743" s="13"/>
      <c r="J743" s="13"/>
      <c r="K743" s="14"/>
      <c r="L743" s="14"/>
      <c r="M743" s="14"/>
      <c r="N743" s="14"/>
      <c r="O743" s="14"/>
      <c r="P743" s="14"/>
      <c r="Q743" s="15"/>
      <c r="R743" s="16"/>
      <c r="S743" s="16"/>
      <c r="T743" s="16"/>
      <c r="U743" s="16"/>
      <c r="V743" s="16"/>
      <c r="W743" s="16"/>
      <c r="X743" s="17"/>
      <c r="Y743" s="13"/>
      <c r="Z743" s="13"/>
    </row>
    <row r="744" spans="1:26" x14ac:dyDescent="0.25">
      <c r="A744" s="11"/>
      <c r="B744" s="12"/>
      <c r="C744" s="12"/>
      <c r="D744" s="12"/>
      <c r="E744" s="12"/>
      <c r="F744" s="12"/>
      <c r="G744" s="13"/>
      <c r="H744" s="13"/>
      <c r="I744" s="13"/>
      <c r="J744" s="13"/>
      <c r="K744" s="14"/>
      <c r="L744" s="14"/>
      <c r="M744" s="14"/>
      <c r="N744" s="14"/>
      <c r="O744" s="14"/>
      <c r="P744" s="14"/>
      <c r="Q744" s="15"/>
      <c r="R744" s="16"/>
      <c r="S744" s="16"/>
      <c r="T744" s="16"/>
      <c r="U744" s="16"/>
      <c r="V744" s="16"/>
      <c r="W744" s="16"/>
      <c r="X744" s="17"/>
      <c r="Y744" s="13"/>
      <c r="Z744" s="13"/>
    </row>
    <row r="745" spans="1:26" x14ac:dyDescent="0.25">
      <c r="A745" s="11"/>
      <c r="B745" s="12"/>
      <c r="C745" s="12"/>
      <c r="D745" s="12"/>
      <c r="E745" s="12"/>
      <c r="F745" s="12"/>
      <c r="G745" s="13"/>
      <c r="H745" s="13"/>
      <c r="I745" s="13"/>
      <c r="J745" s="13"/>
      <c r="K745" s="14"/>
      <c r="L745" s="14"/>
      <c r="M745" s="14"/>
      <c r="N745" s="14"/>
      <c r="O745" s="14"/>
      <c r="P745" s="14"/>
      <c r="Q745" s="15"/>
      <c r="R745" s="16"/>
      <c r="S745" s="16"/>
      <c r="T745" s="16"/>
      <c r="U745" s="16"/>
      <c r="V745" s="16"/>
      <c r="W745" s="17"/>
      <c r="X745" s="17"/>
      <c r="Y745" s="13"/>
      <c r="Z745" s="13"/>
    </row>
    <row r="746" spans="1:26" x14ac:dyDescent="0.25">
      <c r="A746" s="11"/>
      <c r="B746" s="12"/>
      <c r="C746" s="12"/>
      <c r="D746" s="12"/>
      <c r="E746" s="12"/>
      <c r="F746" s="12"/>
      <c r="G746" s="13"/>
      <c r="H746" s="13"/>
      <c r="I746" s="13"/>
      <c r="J746" s="13"/>
      <c r="K746" s="14"/>
      <c r="L746" s="14"/>
      <c r="M746" s="14"/>
      <c r="N746" s="14"/>
      <c r="O746" s="14"/>
      <c r="P746" s="14"/>
      <c r="Q746" s="15"/>
      <c r="R746" s="16"/>
      <c r="S746" s="16"/>
      <c r="T746" s="16"/>
      <c r="U746" s="16"/>
      <c r="V746" s="16"/>
      <c r="W746" s="16"/>
      <c r="X746" s="17"/>
      <c r="Y746" s="13"/>
      <c r="Z746" s="13"/>
    </row>
    <row r="747" spans="1:26" x14ac:dyDescent="0.25">
      <c r="A747" s="11"/>
      <c r="B747" s="12"/>
      <c r="C747" s="12"/>
      <c r="D747" s="12"/>
      <c r="E747" s="12"/>
      <c r="F747" s="12"/>
      <c r="G747" s="13"/>
      <c r="H747" s="13"/>
      <c r="I747" s="13"/>
      <c r="J747" s="13"/>
      <c r="K747" s="14"/>
      <c r="L747" s="14"/>
      <c r="M747" s="14"/>
      <c r="N747" s="14"/>
      <c r="O747" s="14"/>
      <c r="P747" s="14"/>
      <c r="Q747" s="16"/>
      <c r="R747" s="16"/>
      <c r="S747" s="16"/>
      <c r="T747" s="16"/>
      <c r="U747" s="16"/>
      <c r="V747" s="16"/>
      <c r="W747" s="17"/>
      <c r="X747" s="17"/>
      <c r="Y747" s="13"/>
      <c r="Z747" s="13"/>
    </row>
    <row r="748" spans="1:26" x14ac:dyDescent="0.25">
      <c r="A748" s="11"/>
      <c r="B748" s="12"/>
      <c r="C748" s="12"/>
      <c r="D748" s="12"/>
      <c r="E748" s="12"/>
      <c r="F748" s="12"/>
      <c r="G748" s="13"/>
      <c r="H748" s="13"/>
      <c r="I748" s="13"/>
      <c r="J748" s="13"/>
      <c r="K748" s="14"/>
      <c r="L748" s="14"/>
      <c r="M748" s="14"/>
      <c r="N748" s="14"/>
      <c r="O748" s="14"/>
      <c r="P748" s="14"/>
      <c r="Q748" s="16"/>
      <c r="R748" s="16"/>
      <c r="S748" s="16"/>
      <c r="T748" s="16"/>
      <c r="U748" s="16"/>
      <c r="V748" s="16"/>
      <c r="W748" s="16"/>
      <c r="X748" s="17"/>
      <c r="Y748" s="13"/>
      <c r="Z748" s="13"/>
    </row>
    <row r="749" spans="1:26" x14ac:dyDescent="0.25">
      <c r="A749" s="11"/>
      <c r="B749" s="12"/>
      <c r="C749" s="12"/>
      <c r="D749" s="12"/>
      <c r="E749" s="12"/>
      <c r="F749" s="12"/>
      <c r="G749" s="13"/>
      <c r="H749" s="13"/>
      <c r="I749" s="13"/>
      <c r="J749" s="13"/>
      <c r="K749" s="14"/>
      <c r="L749" s="14"/>
      <c r="M749" s="14"/>
      <c r="N749" s="14"/>
      <c r="O749" s="14"/>
      <c r="P749" s="14"/>
      <c r="Q749" s="15"/>
      <c r="R749" s="16"/>
      <c r="S749" s="16"/>
      <c r="T749" s="16"/>
      <c r="U749" s="16"/>
      <c r="V749" s="16"/>
      <c r="W749" s="17"/>
      <c r="X749" s="17"/>
      <c r="Y749" s="13"/>
      <c r="Z749" s="13"/>
    </row>
    <row r="750" spans="1:26" x14ac:dyDescent="0.25">
      <c r="A750" s="11"/>
      <c r="B750" s="12"/>
      <c r="C750" s="12"/>
      <c r="D750" s="12"/>
      <c r="E750" s="12"/>
      <c r="F750" s="12"/>
      <c r="G750" s="13"/>
      <c r="H750" s="13"/>
      <c r="I750" s="13"/>
      <c r="J750" s="13"/>
      <c r="K750" s="14"/>
      <c r="L750" s="14"/>
      <c r="M750" s="14"/>
      <c r="N750" s="14"/>
      <c r="O750" s="14"/>
      <c r="P750" s="14"/>
      <c r="Q750" s="15"/>
      <c r="R750" s="16"/>
      <c r="S750" s="16"/>
      <c r="T750" s="16"/>
      <c r="U750" s="16"/>
      <c r="V750" s="16"/>
      <c r="W750" s="16"/>
      <c r="X750" s="17"/>
      <c r="Y750" s="13"/>
      <c r="Z750" s="13"/>
    </row>
    <row r="751" spans="1:26" x14ac:dyDescent="0.25">
      <c r="A751" s="11"/>
      <c r="B751" s="12"/>
      <c r="C751" s="12"/>
      <c r="D751" s="12"/>
      <c r="E751" s="12"/>
      <c r="F751" s="12"/>
      <c r="G751" s="13"/>
      <c r="H751" s="13"/>
      <c r="I751" s="13"/>
      <c r="J751" s="13"/>
      <c r="K751" s="14"/>
      <c r="L751" s="14"/>
      <c r="M751" s="14"/>
      <c r="N751" s="14"/>
      <c r="O751" s="14"/>
      <c r="P751" s="14"/>
      <c r="Q751" s="15"/>
      <c r="R751" s="16"/>
      <c r="S751" s="16"/>
      <c r="T751" s="16"/>
      <c r="U751" s="16"/>
      <c r="V751" s="16"/>
      <c r="W751" s="16"/>
      <c r="X751" s="17"/>
      <c r="Y751" s="13"/>
      <c r="Z751" s="13"/>
    </row>
    <row r="752" spans="1:26" x14ac:dyDescent="0.25">
      <c r="A752" s="11"/>
      <c r="B752" s="12"/>
      <c r="C752" s="12"/>
      <c r="D752" s="12"/>
      <c r="E752" s="12"/>
      <c r="F752" s="12"/>
      <c r="G752" s="13"/>
      <c r="H752" s="13"/>
      <c r="I752" s="13"/>
      <c r="J752" s="13"/>
      <c r="K752" s="14"/>
      <c r="L752" s="14"/>
      <c r="M752" s="14"/>
      <c r="N752" s="14"/>
      <c r="O752" s="14"/>
      <c r="P752" s="14"/>
      <c r="Q752" s="15"/>
      <c r="R752" s="16"/>
      <c r="S752" s="16"/>
      <c r="T752" s="16"/>
      <c r="U752" s="16"/>
      <c r="V752" s="16"/>
      <c r="W752" s="16"/>
      <c r="X752" s="17"/>
      <c r="Y752" s="13"/>
      <c r="Z752" s="13"/>
    </row>
    <row r="753" spans="1:26" x14ac:dyDescent="0.25">
      <c r="A753" s="11"/>
      <c r="B753" s="12"/>
      <c r="C753" s="12"/>
      <c r="D753" s="12"/>
      <c r="E753" s="12"/>
      <c r="F753" s="12"/>
      <c r="G753" s="13"/>
      <c r="H753" s="13"/>
      <c r="I753" s="13"/>
      <c r="J753" s="13"/>
      <c r="K753" s="14"/>
      <c r="L753" s="14"/>
      <c r="M753" s="14"/>
      <c r="N753" s="14"/>
      <c r="O753" s="14"/>
      <c r="P753" s="14"/>
      <c r="Q753" s="15"/>
      <c r="R753" s="16"/>
      <c r="S753" s="16"/>
      <c r="T753" s="16"/>
      <c r="U753" s="16"/>
      <c r="V753" s="16"/>
      <c r="W753" s="17"/>
      <c r="X753" s="17"/>
      <c r="Y753" s="13"/>
      <c r="Z753" s="13"/>
    </row>
    <row r="754" spans="1:26" x14ac:dyDescent="0.25">
      <c r="A754" s="11"/>
      <c r="B754" s="12"/>
      <c r="C754" s="12"/>
      <c r="D754" s="12"/>
      <c r="E754" s="12"/>
      <c r="F754" s="12"/>
      <c r="G754" s="13"/>
      <c r="H754" s="13"/>
      <c r="I754" s="13"/>
      <c r="J754" s="13"/>
      <c r="K754" s="14"/>
      <c r="L754" s="14"/>
      <c r="M754" s="14"/>
      <c r="N754" s="14"/>
      <c r="O754" s="14"/>
      <c r="P754" s="14"/>
      <c r="Q754" s="15"/>
      <c r="R754" s="16"/>
      <c r="S754" s="16"/>
      <c r="T754" s="16"/>
      <c r="U754" s="16"/>
      <c r="V754" s="16"/>
      <c r="W754" s="16"/>
      <c r="X754" s="17"/>
      <c r="Y754" s="13"/>
      <c r="Z754" s="13"/>
    </row>
    <row r="755" spans="1:26" x14ac:dyDescent="0.25">
      <c r="A755" s="11"/>
      <c r="B755" s="12"/>
      <c r="C755" s="12"/>
      <c r="D755" s="12"/>
      <c r="E755" s="12"/>
      <c r="F755" s="12"/>
      <c r="G755" s="13"/>
      <c r="H755" s="13"/>
      <c r="I755" s="13"/>
      <c r="J755" s="13"/>
      <c r="K755" s="14"/>
      <c r="L755" s="14"/>
      <c r="M755" s="14"/>
      <c r="N755" s="14"/>
      <c r="O755" s="14"/>
      <c r="P755" s="14"/>
      <c r="Q755" s="15"/>
      <c r="R755" s="16"/>
      <c r="S755" s="16"/>
      <c r="T755" s="16"/>
      <c r="U755" s="16"/>
      <c r="V755" s="16"/>
      <c r="W755" s="17"/>
      <c r="X755" s="17"/>
      <c r="Y755" s="13"/>
      <c r="Z755" s="13"/>
    </row>
    <row r="756" spans="1:26" x14ac:dyDescent="0.25">
      <c r="A756" s="11"/>
      <c r="B756" s="12"/>
      <c r="C756" s="12"/>
      <c r="D756" s="12"/>
      <c r="E756" s="12"/>
      <c r="F756" s="12"/>
      <c r="G756" s="13"/>
      <c r="H756" s="13"/>
      <c r="I756" s="13"/>
      <c r="J756" s="13"/>
      <c r="K756" s="14"/>
      <c r="L756" s="14"/>
      <c r="M756" s="14"/>
      <c r="N756" s="14"/>
      <c r="O756" s="14"/>
      <c r="P756" s="14"/>
      <c r="Q756" s="15"/>
      <c r="R756" s="16"/>
      <c r="S756" s="16"/>
      <c r="T756" s="16"/>
      <c r="U756" s="16"/>
      <c r="V756" s="16"/>
      <c r="W756" s="16"/>
      <c r="X756" s="17"/>
      <c r="Y756" s="13"/>
      <c r="Z756" s="13"/>
    </row>
    <row r="757" spans="1:26" x14ac:dyDescent="0.25">
      <c r="A757" s="11"/>
      <c r="B757" s="12"/>
      <c r="C757" s="12"/>
      <c r="D757" s="12"/>
      <c r="E757" s="12"/>
      <c r="F757" s="12"/>
      <c r="G757" s="13"/>
      <c r="H757" s="13"/>
      <c r="I757" s="13"/>
      <c r="J757" s="13"/>
      <c r="K757" s="14"/>
      <c r="L757" s="14"/>
      <c r="M757" s="14"/>
      <c r="N757" s="14"/>
      <c r="O757" s="14"/>
      <c r="P757" s="14"/>
      <c r="Q757" s="16"/>
      <c r="R757" s="16"/>
      <c r="S757" s="16"/>
      <c r="T757" s="16"/>
      <c r="U757" s="16"/>
      <c r="V757" s="16"/>
      <c r="W757" s="17"/>
      <c r="X757" s="17"/>
      <c r="Y757" s="13"/>
      <c r="Z757" s="13"/>
    </row>
    <row r="758" spans="1:26" x14ac:dyDescent="0.25">
      <c r="A758" s="11"/>
      <c r="B758" s="12"/>
      <c r="C758" s="12"/>
      <c r="D758" s="12"/>
      <c r="E758" s="12"/>
      <c r="F758" s="12"/>
      <c r="G758" s="13"/>
      <c r="H758" s="13"/>
      <c r="I758" s="13"/>
      <c r="J758" s="13"/>
      <c r="K758" s="14"/>
      <c r="L758" s="14"/>
      <c r="M758" s="14"/>
      <c r="N758" s="14"/>
      <c r="O758" s="14"/>
      <c r="P758" s="14"/>
      <c r="Q758" s="15"/>
      <c r="R758" s="16"/>
      <c r="S758" s="16"/>
      <c r="T758" s="16"/>
      <c r="U758" s="16"/>
      <c r="V758" s="16"/>
      <c r="W758" s="16"/>
      <c r="X758" s="17"/>
      <c r="Y758" s="13"/>
      <c r="Z758" s="13"/>
    </row>
    <row r="759" spans="1:26" x14ac:dyDescent="0.25">
      <c r="A759" s="11"/>
      <c r="B759" s="12"/>
      <c r="C759" s="12"/>
      <c r="D759" s="12"/>
      <c r="E759" s="12"/>
      <c r="F759" s="12"/>
      <c r="G759" s="13"/>
      <c r="H759" s="13"/>
      <c r="I759" s="13"/>
      <c r="J759" s="13"/>
      <c r="K759" s="14"/>
      <c r="L759" s="14"/>
      <c r="M759" s="14"/>
      <c r="N759" s="14"/>
      <c r="O759" s="14"/>
      <c r="P759" s="14"/>
      <c r="Q759" s="16"/>
      <c r="R759" s="16"/>
      <c r="S759" s="16"/>
      <c r="T759" s="16"/>
      <c r="U759" s="16"/>
      <c r="V759" s="16"/>
      <c r="W759" s="16"/>
      <c r="X759" s="17"/>
      <c r="Y759" s="13"/>
      <c r="Z759" s="13"/>
    </row>
    <row r="760" spans="1:26" x14ac:dyDescent="0.25">
      <c r="A760" s="11"/>
      <c r="B760" s="12"/>
      <c r="C760" s="12"/>
      <c r="D760" s="12"/>
      <c r="E760" s="12"/>
      <c r="F760" s="12"/>
      <c r="G760" s="13"/>
      <c r="H760" s="13"/>
      <c r="I760" s="13"/>
      <c r="J760" s="13"/>
      <c r="K760" s="14"/>
      <c r="L760" s="14"/>
      <c r="M760" s="14"/>
      <c r="N760" s="14"/>
      <c r="O760" s="14"/>
      <c r="P760" s="14"/>
      <c r="Q760" s="15"/>
      <c r="R760" s="16"/>
      <c r="S760" s="16"/>
      <c r="T760" s="16"/>
      <c r="U760" s="16"/>
      <c r="V760" s="16"/>
      <c r="W760" s="16"/>
      <c r="X760" s="17"/>
      <c r="Y760" s="13"/>
      <c r="Z760" s="13"/>
    </row>
    <row r="761" spans="1:26" x14ac:dyDescent="0.25">
      <c r="A761" s="11"/>
      <c r="B761" s="12"/>
      <c r="C761" s="12"/>
      <c r="D761" s="12"/>
      <c r="E761" s="12"/>
      <c r="F761" s="12"/>
      <c r="G761" s="13"/>
      <c r="H761" s="13"/>
      <c r="I761" s="13"/>
      <c r="J761" s="13"/>
      <c r="K761" s="14"/>
      <c r="L761" s="14"/>
      <c r="M761" s="14"/>
      <c r="N761" s="14"/>
      <c r="O761" s="14"/>
      <c r="P761" s="14"/>
      <c r="Q761" s="16"/>
      <c r="R761" s="16"/>
      <c r="S761" s="16"/>
      <c r="T761" s="16"/>
      <c r="U761" s="16"/>
      <c r="V761" s="16"/>
      <c r="W761" s="17"/>
      <c r="X761" s="17"/>
      <c r="Y761" s="13"/>
      <c r="Z761" s="13"/>
    </row>
    <row r="762" spans="1:26" x14ac:dyDescent="0.25">
      <c r="A762" s="11"/>
      <c r="B762" s="12"/>
      <c r="C762" s="12"/>
      <c r="D762" s="12"/>
      <c r="E762" s="12"/>
      <c r="F762" s="12"/>
      <c r="G762" s="13"/>
      <c r="H762" s="13"/>
      <c r="I762" s="13"/>
      <c r="J762" s="13"/>
      <c r="K762" s="14"/>
      <c r="L762" s="14"/>
      <c r="M762" s="14"/>
      <c r="N762" s="14"/>
      <c r="O762" s="14"/>
      <c r="P762" s="14"/>
      <c r="Q762" s="15"/>
      <c r="R762" s="16"/>
      <c r="S762" s="16"/>
      <c r="T762" s="16"/>
      <c r="U762" s="16"/>
      <c r="V762" s="16"/>
      <c r="W762" s="17"/>
      <c r="X762" s="17"/>
      <c r="Y762" s="13"/>
      <c r="Z762" s="13"/>
    </row>
    <row r="763" spans="1:26" x14ac:dyDescent="0.25">
      <c r="A763" s="11"/>
      <c r="B763" s="12"/>
      <c r="C763" s="12"/>
      <c r="D763" s="12"/>
      <c r="E763" s="12"/>
      <c r="F763" s="12"/>
      <c r="G763" s="13"/>
      <c r="H763" s="13"/>
      <c r="I763" s="13"/>
      <c r="J763" s="13"/>
      <c r="K763" s="14"/>
      <c r="L763" s="14"/>
      <c r="M763" s="14"/>
      <c r="N763" s="14"/>
      <c r="O763" s="14"/>
      <c r="P763" s="14"/>
      <c r="Q763" s="15"/>
      <c r="R763" s="16"/>
      <c r="S763" s="16"/>
      <c r="T763" s="16"/>
      <c r="U763" s="16"/>
      <c r="V763" s="16"/>
      <c r="W763" s="17"/>
      <c r="X763" s="17"/>
      <c r="Y763" s="13"/>
      <c r="Z763" s="13"/>
    </row>
    <row r="764" spans="1:26" x14ac:dyDescent="0.25">
      <c r="A764" s="11"/>
      <c r="B764" s="12"/>
      <c r="C764" s="12"/>
      <c r="D764" s="12"/>
      <c r="E764" s="12"/>
      <c r="F764" s="12"/>
      <c r="G764" s="13"/>
      <c r="H764" s="13"/>
      <c r="I764" s="13"/>
      <c r="J764" s="13"/>
      <c r="K764" s="14"/>
      <c r="L764" s="14"/>
      <c r="M764" s="14"/>
      <c r="N764" s="14"/>
      <c r="O764" s="14"/>
      <c r="P764" s="14"/>
      <c r="Q764" s="16"/>
      <c r="R764" s="16"/>
      <c r="S764" s="16"/>
      <c r="T764" s="16"/>
      <c r="U764" s="16"/>
      <c r="V764" s="16"/>
      <c r="W764" s="16"/>
      <c r="X764" s="17"/>
      <c r="Y764" s="13"/>
      <c r="Z764" s="13"/>
    </row>
    <row r="765" spans="1:26" x14ac:dyDescent="0.25">
      <c r="A765" s="11"/>
      <c r="B765" s="12"/>
      <c r="C765" s="12"/>
      <c r="D765" s="12"/>
      <c r="E765" s="12"/>
      <c r="F765" s="12"/>
      <c r="G765" s="13"/>
      <c r="H765" s="13"/>
      <c r="I765" s="13"/>
      <c r="J765" s="13"/>
      <c r="K765" s="14"/>
      <c r="L765" s="14"/>
      <c r="M765" s="14"/>
      <c r="N765" s="14"/>
      <c r="O765" s="14"/>
      <c r="P765" s="14"/>
      <c r="Q765" s="15"/>
      <c r="R765" s="16"/>
      <c r="S765" s="16"/>
      <c r="T765" s="16"/>
      <c r="U765" s="16"/>
      <c r="V765" s="16"/>
      <c r="W765" s="17"/>
      <c r="X765" s="17"/>
      <c r="Y765" s="13"/>
      <c r="Z765" s="13"/>
    </row>
    <row r="766" spans="1:26" x14ac:dyDescent="0.25">
      <c r="A766" s="11"/>
      <c r="B766" s="12"/>
      <c r="C766" s="12"/>
      <c r="D766" s="12"/>
      <c r="E766" s="12"/>
      <c r="F766" s="12"/>
      <c r="G766" s="13"/>
      <c r="H766" s="13"/>
      <c r="I766" s="13"/>
      <c r="J766" s="13"/>
      <c r="K766" s="14"/>
      <c r="L766" s="14"/>
      <c r="M766" s="14"/>
      <c r="N766" s="14"/>
      <c r="O766" s="14"/>
      <c r="P766" s="14"/>
      <c r="Q766" s="16"/>
      <c r="R766" s="16"/>
      <c r="S766" s="16"/>
      <c r="T766" s="16"/>
      <c r="U766" s="16"/>
      <c r="V766" s="16"/>
      <c r="W766" s="16"/>
      <c r="X766" s="17"/>
      <c r="Y766" s="13"/>
      <c r="Z766" s="13"/>
    </row>
    <row r="767" spans="1:26" x14ac:dyDescent="0.25">
      <c r="A767" s="11"/>
      <c r="B767" s="12"/>
      <c r="C767" s="12"/>
      <c r="D767" s="12"/>
      <c r="E767" s="12"/>
      <c r="F767" s="12"/>
      <c r="G767" s="13"/>
      <c r="H767" s="13"/>
      <c r="I767" s="13"/>
      <c r="J767" s="13"/>
      <c r="K767" s="14"/>
      <c r="L767" s="14"/>
      <c r="M767" s="14"/>
      <c r="N767" s="14"/>
      <c r="O767" s="14"/>
      <c r="P767" s="14"/>
      <c r="Q767" s="15"/>
      <c r="R767" s="16"/>
      <c r="S767" s="16"/>
      <c r="T767" s="16"/>
      <c r="U767" s="16"/>
      <c r="V767" s="16"/>
      <c r="W767" s="17"/>
      <c r="X767" s="17"/>
      <c r="Y767" s="13"/>
      <c r="Z767" s="13"/>
    </row>
    <row r="768" spans="1:26" x14ac:dyDescent="0.25">
      <c r="A768" s="11"/>
      <c r="B768" s="12"/>
      <c r="C768" s="12"/>
      <c r="D768" s="12"/>
      <c r="E768" s="12"/>
      <c r="F768" s="12"/>
      <c r="G768" s="13"/>
      <c r="H768" s="13"/>
      <c r="I768" s="13"/>
      <c r="J768" s="13"/>
      <c r="K768" s="14"/>
      <c r="L768" s="14"/>
      <c r="M768" s="14"/>
      <c r="N768" s="14"/>
      <c r="O768" s="14"/>
      <c r="P768" s="14"/>
      <c r="Q768" s="15"/>
      <c r="R768" s="16"/>
      <c r="S768" s="16"/>
      <c r="T768" s="16"/>
      <c r="U768" s="16"/>
      <c r="V768" s="16"/>
      <c r="W768" s="16"/>
      <c r="X768" s="17"/>
      <c r="Y768" s="13"/>
      <c r="Z768" s="13"/>
    </row>
    <row r="769" spans="1:26" x14ac:dyDescent="0.25">
      <c r="A769" s="11"/>
      <c r="B769" s="12"/>
      <c r="C769" s="12"/>
      <c r="D769" s="12"/>
      <c r="E769" s="12"/>
      <c r="F769" s="12"/>
      <c r="G769" s="13"/>
      <c r="H769" s="13"/>
      <c r="I769" s="13"/>
      <c r="J769" s="13"/>
      <c r="K769" s="14"/>
      <c r="L769" s="14"/>
      <c r="M769" s="14"/>
      <c r="N769" s="14"/>
      <c r="O769" s="14"/>
      <c r="P769" s="14"/>
      <c r="Q769" s="15"/>
      <c r="R769" s="16"/>
      <c r="S769" s="16"/>
      <c r="T769" s="16"/>
      <c r="U769" s="16"/>
      <c r="V769" s="16"/>
      <c r="W769" s="16"/>
      <c r="X769" s="17"/>
      <c r="Y769" s="13"/>
      <c r="Z769" s="13"/>
    </row>
    <row r="770" spans="1:26" x14ac:dyDescent="0.25">
      <c r="A770" s="11"/>
      <c r="B770" s="12"/>
      <c r="C770" s="12"/>
      <c r="D770" s="12"/>
      <c r="E770" s="12"/>
      <c r="F770" s="12"/>
      <c r="G770" s="13"/>
      <c r="H770" s="13"/>
      <c r="I770" s="13"/>
      <c r="J770" s="13"/>
      <c r="K770" s="14"/>
      <c r="L770" s="14"/>
      <c r="M770" s="14"/>
      <c r="N770" s="14"/>
      <c r="O770" s="14"/>
      <c r="P770" s="14"/>
      <c r="Q770" s="16"/>
      <c r="R770" s="16"/>
      <c r="S770" s="16"/>
      <c r="T770" s="16"/>
      <c r="U770" s="16"/>
      <c r="V770" s="16"/>
      <c r="W770" s="17"/>
      <c r="X770" s="17"/>
      <c r="Y770" s="13"/>
      <c r="Z770" s="13"/>
    </row>
    <row r="771" spans="1:26" x14ac:dyDescent="0.25">
      <c r="A771" s="11"/>
      <c r="B771" s="12"/>
      <c r="C771" s="12"/>
      <c r="D771" s="12"/>
      <c r="E771" s="12"/>
      <c r="F771" s="12"/>
      <c r="G771" s="13"/>
      <c r="H771" s="13"/>
      <c r="I771" s="13"/>
      <c r="J771" s="13"/>
      <c r="K771" s="14"/>
      <c r="L771" s="14"/>
      <c r="M771" s="14"/>
      <c r="N771" s="14"/>
      <c r="O771" s="14"/>
      <c r="P771" s="14"/>
      <c r="Q771" s="15"/>
      <c r="R771" s="16"/>
      <c r="S771" s="16"/>
      <c r="T771" s="16"/>
      <c r="U771" s="16"/>
      <c r="V771" s="16"/>
      <c r="W771" s="16"/>
      <c r="X771" s="17"/>
      <c r="Y771" s="13"/>
      <c r="Z771" s="13"/>
    </row>
    <row r="772" spans="1:26" x14ac:dyDescent="0.25">
      <c r="A772" s="11"/>
      <c r="B772" s="12"/>
      <c r="C772" s="12"/>
      <c r="D772" s="12"/>
      <c r="E772" s="12"/>
      <c r="F772" s="12"/>
      <c r="G772" s="13"/>
      <c r="H772" s="13"/>
      <c r="I772" s="13"/>
      <c r="J772" s="13"/>
      <c r="K772" s="14"/>
      <c r="L772" s="14"/>
      <c r="M772" s="14"/>
      <c r="N772" s="14"/>
      <c r="O772" s="14"/>
      <c r="P772" s="14"/>
      <c r="Q772" s="16"/>
      <c r="R772" s="16"/>
      <c r="S772" s="16"/>
      <c r="T772" s="16"/>
      <c r="U772" s="16"/>
      <c r="V772" s="16"/>
      <c r="W772" s="17"/>
      <c r="X772" s="17"/>
      <c r="Y772" s="13"/>
      <c r="Z772" s="13"/>
    </row>
    <row r="773" spans="1:26" x14ac:dyDescent="0.25">
      <c r="A773" s="11"/>
      <c r="B773" s="12"/>
      <c r="C773" s="12"/>
      <c r="D773" s="12"/>
      <c r="E773" s="12"/>
      <c r="F773" s="12"/>
      <c r="G773" s="13"/>
      <c r="H773" s="13"/>
      <c r="I773" s="13"/>
      <c r="J773" s="13"/>
      <c r="K773" s="14"/>
      <c r="L773" s="14"/>
      <c r="M773" s="14"/>
      <c r="N773" s="14"/>
      <c r="O773" s="14"/>
      <c r="P773" s="14"/>
      <c r="Q773" s="15"/>
      <c r="R773" s="16"/>
      <c r="S773" s="16"/>
      <c r="T773" s="16"/>
      <c r="U773" s="16"/>
      <c r="V773" s="16"/>
      <c r="W773" s="17"/>
      <c r="X773" s="17"/>
      <c r="Y773" s="13"/>
      <c r="Z773" s="13"/>
    </row>
    <row r="774" spans="1:26" x14ac:dyDescent="0.25">
      <c r="A774" s="11"/>
      <c r="B774" s="12"/>
      <c r="C774" s="12"/>
      <c r="D774" s="12"/>
      <c r="E774" s="12"/>
      <c r="F774" s="12"/>
      <c r="G774" s="13"/>
      <c r="H774" s="13"/>
      <c r="I774" s="13"/>
      <c r="J774" s="13"/>
      <c r="K774" s="14"/>
      <c r="L774" s="14"/>
      <c r="M774" s="14"/>
      <c r="N774" s="14"/>
      <c r="O774" s="14"/>
      <c r="P774" s="14"/>
      <c r="Q774" s="15"/>
      <c r="R774" s="16"/>
      <c r="S774" s="16"/>
      <c r="T774" s="16"/>
      <c r="U774" s="16"/>
      <c r="V774" s="16"/>
      <c r="W774" s="16"/>
      <c r="X774" s="17"/>
      <c r="Y774" s="13"/>
      <c r="Z774" s="13"/>
    </row>
    <row r="775" spans="1:26" x14ac:dyDescent="0.25">
      <c r="A775" s="11"/>
      <c r="B775" s="12"/>
      <c r="C775" s="12"/>
      <c r="D775" s="12"/>
      <c r="E775" s="12"/>
      <c r="F775" s="12"/>
      <c r="G775" s="13"/>
      <c r="H775" s="13"/>
      <c r="I775" s="13"/>
      <c r="J775" s="13"/>
      <c r="K775" s="14"/>
      <c r="L775" s="14"/>
      <c r="M775" s="14"/>
      <c r="N775" s="14"/>
      <c r="O775" s="14"/>
      <c r="P775" s="14"/>
      <c r="Q775" s="16"/>
      <c r="R775" s="16"/>
      <c r="S775" s="16"/>
      <c r="T775" s="16"/>
      <c r="U775" s="16"/>
      <c r="V775" s="16"/>
      <c r="W775" s="16"/>
      <c r="X775" s="17"/>
      <c r="Y775" s="13"/>
      <c r="Z775" s="13"/>
    </row>
    <row r="776" spans="1:26" x14ac:dyDescent="0.25">
      <c r="A776" s="11"/>
      <c r="B776" s="12"/>
      <c r="C776" s="12"/>
      <c r="D776" s="12"/>
      <c r="E776" s="12"/>
      <c r="F776" s="12"/>
      <c r="G776" s="13"/>
      <c r="H776" s="13"/>
      <c r="I776" s="13"/>
      <c r="J776" s="13"/>
      <c r="K776" s="14"/>
      <c r="L776" s="14"/>
      <c r="M776" s="14"/>
      <c r="N776" s="14"/>
      <c r="O776" s="14"/>
      <c r="P776" s="14"/>
      <c r="Q776" s="15"/>
      <c r="R776" s="16"/>
      <c r="S776" s="16"/>
      <c r="T776" s="16"/>
      <c r="U776" s="16"/>
      <c r="V776" s="16"/>
      <c r="W776" s="17"/>
      <c r="X776" s="17"/>
      <c r="Y776" s="13"/>
      <c r="Z776" s="13"/>
    </row>
    <row r="777" spans="1:26" x14ac:dyDescent="0.25">
      <c r="A777" s="11"/>
      <c r="B777" s="12"/>
      <c r="C777" s="12"/>
      <c r="D777" s="12"/>
      <c r="E777" s="12"/>
      <c r="F777" s="12"/>
      <c r="G777" s="13"/>
      <c r="H777" s="13"/>
      <c r="I777" s="13"/>
      <c r="J777" s="13"/>
      <c r="K777" s="14"/>
      <c r="L777" s="14"/>
      <c r="M777" s="14"/>
      <c r="N777" s="14"/>
      <c r="O777" s="14"/>
      <c r="P777" s="14"/>
      <c r="Q777" s="15"/>
      <c r="R777" s="16"/>
      <c r="S777" s="16"/>
      <c r="T777" s="16"/>
      <c r="U777" s="16"/>
      <c r="V777" s="16"/>
      <c r="W777" s="17"/>
      <c r="X777" s="17"/>
      <c r="Y777" s="13"/>
      <c r="Z777" s="13"/>
    </row>
    <row r="778" spans="1:26" x14ac:dyDescent="0.25">
      <c r="A778" s="11"/>
      <c r="B778" s="12"/>
      <c r="C778" s="12"/>
      <c r="D778" s="12"/>
      <c r="E778" s="12"/>
      <c r="F778" s="12"/>
      <c r="G778" s="13"/>
      <c r="H778" s="13"/>
      <c r="I778" s="13"/>
      <c r="J778" s="13"/>
      <c r="K778" s="14"/>
      <c r="L778" s="14"/>
      <c r="M778" s="14"/>
      <c r="N778" s="14"/>
      <c r="O778" s="14"/>
      <c r="P778" s="14"/>
      <c r="Q778" s="16"/>
      <c r="R778" s="16"/>
      <c r="S778" s="16"/>
      <c r="T778" s="16"/>
      <c r="U778" s="16"/>
      <c r="V778" s="16"/>
      <c r="W778" s="17"/>
      <c r="X778" s="17"/>
      <c r="Y778" s="13"/>
      <c r="Z778" s="13"/>
    </row>
    <row r="779" spans="1:26" x14ac:dyDescent="0.25">
      <c r="A779" s="11"/>
      <c r="B779" s="12"/>
      <c r="C779" s="12"/>
      <c r="D779" s="12"/>
      <c r="E779" s="12"/>
      <c r="F779" s="12"/>
      <c r="G779" s="13"/>
      <c r="H779" s="13"/>
      <c r="I779" s="13"/>
      <c r="J779" s="13"/>
      <c r="K779" s="14"/>
      <c r="L779" s="14"/>
      <c r="M779" s="14"/>
      <c r="N779" s="14"/>
      <c r="O779" s="14"/>
      <c r="P779" s="14"/>
      <c r="Q779" s="15"/>
      <c r="R779" s="16"/>
      <c r="S779" s="16"/>
      <c r="T779" s="16"/>
      <c r="U779" s="16"/>
      <c r="V779" s="16"/>
      <c r="W779" s="17"/>
      <c r="X779" s="17"/>
      <c r="Y779" s="13"/>
      <c r="Z779" s="13"/>
    </row>
    <row r="780" spans="1:26" x14ac:dyDescent="0.25">
      <c r="A780" s="11"/>
      <c r="B780" s="12"/>
      <c r="C780" s="12"/>
      <c r="D780" s="12"/>
      <c r="E780" s="12"/>
      <c r="F780" s="12"/>
      <c r="G780" s="13"/>
      <c r="H780" s="13"/>
      <c r="I780" s="13"/>
      <c r="J780" s="13"/>
      <c r="K780" s="14"/>
      <c r="L780" s="14"/>
      <c r="M780" s="14"/>
      <c r="N780" s="14"/>
      <c r="O780" s="14"/>
      <c r="P780" s="14"/>
      <c r="Q780" s="15"/>
      <c r="R780" s="16"/>
      <c r="S780" s="16"/>
      <c r="T780" s="16"/>
      <c r="U780" s="16"/>
      <c r="V780" s="16"/>
      <c r="W780" s="16"/>
      <c r="X780" s="17"/>
      <c r="Y780" s="13"/>
      <c r="Z780" s="13"/>
    </row>
    <row r="781" spans="1:26" x14ac:dyDescent="0.25">
      <c r="A781" s="11"/>
      <c r="B781" s="12"/>
      <c r="C781" s="12"/>
      <c r="D781" s="12"/>
      <c r="E781" s="12"/>
      <c r="F781" s="12"/>
      <c r="G781" s="13"/>
      <c r="H781" s="13"/>
      <c r="I781" s="13"/>
      <c r="J781" s="13"/>
      <c r="K781" s="14"/>
      <c r="L781" s="14"/>
      <c r="M781" s="14"/>
      <c r="N781" s="14"/>
      <c r="O781" s="14"/>
      <c r="P781" s="14"/>
      <c r="Q781" s="16"/>
      <c r="R781" s="16"/>
      <c r="S781" s="16"/>
      <c r="T781" s="16"/>
      <c r="U781" s="16"/>
      <c r="V781" s="16"/>
      <c r="W781" s="16"/>
      <c r="X781" s="17"/>
      <c r="Y781" s="13"/>
      <c r="Z781" s="13"/>
    </row>
    <row r="782" spans="1:26" x14ac:dyDescent="0.25">
      <c r="A782" s="11"/>
      <c r="B782" s="12"/>
      <c r="C782" s="12"/>
      <c r="D782" s="12"/>
      <c r="E782" s="12"/>
      <c r="F782" s="12"/>
      <c r="G782" s="13"/>
      <c r="H782" s="13"/>
      <c r="I782" s="13"/>
      <c r="J782" s="13"/>
      <c r="K782" s="14"/>
      <c r="L782" s="14"/>
      <c r="M782" s="14"/>
      <c r="N782" s="14"/>
      <c r="O782" s="14"/>
      <c r="P782" s="14"/>
      <c r="Q782" s="16"/>
      <c r="R782" s="16"/>
      <c r="S782" s="16"/>
      <c r="T782" s="16"/>
      <c r="U782" s="16"/>
      <c r="V782" s="16"/>
      <c r="W782" s="16"/>
      <c r="X782" s="17"/>
      <c r="Y782" s="13"/>
      <c r="Z782" s="13"/>
    </row>
    <row r="783" spans="1:26" x14ac:dyDescent="0.25">
      <c r="A783" s="11"/>
      <c r="B783" s="12"/>
      <c r="C783" s="12"/>
      <c r="D783" s="12"/>
      <c r="E783" s="12"/>
      <c r="F783" s="12"/>
      <c r="G783" s="13"/>
      <c r="H783" s="13"/>
      <c r="I783" s="13"/>
      <c r="J783" s="13"/>
      <c r="K783" s="14"/>
      <c r="L783" s="14"/>
      <c r="M783" s="14"/>
      <c r="N783" s="14"/>
      <c r="O783" s="14"/>
      <c r="P783" s="14"/>
      <c r="Q783" s="15"/>
      <c r="R783" s="16"/>
      <c r="S783" s="16"/>
      <c r="T783" s="16"/>
      <c r="U783" s="16"/>
      <c r="V783" s="16"/>
      <c r="W783" s="16"/>
      <c r="X783" s="17"/>
      <c r="Y783" s="13"/>
      <c r="Z783" s="13"/>
    </row>
    <row r="784" spans="1:26" x14ac:dyDescent="0.25">
      <c r="A784" s="11"/>
      <c r="B784" s="12"/>
      <c r="C784" s="12"/>
      <c r="D784" s="12"/>
      <c r="E784" s="12"/>
      <c r="F784" s="12"/>
      <c r="G784" s="13"/>
      <c r="H784" s="13"/>
      <c r="I784" s="13"/>
      <c r="J784" s="13"/>
      <c r="K784" s="14"/>
      <c r="L784" s="14"/>
      <c r="M784" s="14"/>
      <c r="N784" s="14"/>
      <c r="O784" s="14"/>
      <c r="P784" s="14"/>
      <c r="Q784" s="16"/>
      <c r="R784" s="16"/>
      <c r="S784" s="16"/>
      <c r="T784" s="16"/>
      <c r="U784" s="16"/>
      <c r="V784" s="16"/>
      <c r="W784" s="16"/>
      <c r="X784" s="17"/>
      <c r="Y784" s="13"/>
      <c r="Z784" s="13"/>
    </row>
    <row r="785" spans="1:26" x14ac:dyDescent="0.25">
      <c r="A785" s="11"/>
      <c r="B785" s="12"/>
      <c r="C785" s="12"/>
      <c r="D785" s="12"/>
      <c r="E785" s="12"/>
      <c r="F785" s="12"/>
      <c r="G785" s="13"/>
      <c r="H785" s="13"/>
      <c r="I785" s="13"/>
      <c r="J785" s="13"/>
      <c r="K785" s="14"/>
      <c r="L785" s="14"/>
      <c r="M785" s="14"/>
      <c r="N785" s="14"/>
      <c r="O785" s="14"/>
      <c r="P785" s="14"/>
      <c r="Q785" s="15"/>
      <c r="R785" s="16"/>
      <c r="S785" s="16"/>
      <c r="T785" s="16"/>
      <c r="U785" s="16"/>
      <c r="V785" s="16"/>
      <c r="W785" s="16"/>
      <c r="X785" s="17"/>
      <c r="Y785" s="13"/>
      <c r="Z785" s="13"/>
    </row>
    <row r="786" spans="1:26" x14ac:dyDescent="0.25">
      <c r="A786" s="11"/>
      <c r="B786" s="12"/>
      <c r="C786" s="12"/>
      <c r="D786" s="12"/>
      <c r="E786" s="12"/>
      <c r="F786" s="12"/>
      <c r="G786" s="13"/>
      <c r="H786" s="13"/>
      <c r="I786" s="13"/>
      <c r="J786" s="13"/>
      <c r="K786" s="14"/>
      <c r="L786" s="14"/>
      <c r="M786" s="14"/>
      <c r="N786" s="14"/>
      <c r="O786" s="14"/>
      <c r="P786" s="14"/>
      <c r="Q786" s="16"/>
      <c r="R786" s="16"/>
      <c r="S786" s="16"/>
      <c r="T786" s="16"/>
      <c r="U786" s="16"/>
      <c r="V786" s="16"/>
      <c r="W786" s="16"/>
      <c r="X786" s="17"/>
      <c r="Y786" s="13"/>
      <c r="Z786" s="13"/>
    </row>
    <row r="787" spans="1:26" x14ac:dyDescent="0.25">
      <c r="A787" s="11"/>
      <c r="B787" s="12"/>
      <c r="C787" s="12"/>
      <c r="D787" s="12"/>
      <c r="E787" s="12"/>
      <c r="F787" s="12"/>
      <c r="G787" s="13"/>
      <c r="H787" s="13"/>
      <c r="I787" s="13"/>
      <c r="J787" s="13"/>
      <c r="K787" s="14"/>
      <c r="L787" s="14"/>
      <c r="M787" s="14"/>
      <c r="N787" s="14"/>
      <c r="O787" s="14"/>
      <c r="P787" s="14"/>
      <c r="Q787" s="15"/>
      <c r="R787" s="16"/>
      <c r="S787" s="16"/>
      <c r="T787" s="16"/>
      <c r="U787" s="16"/>
      <c r="V787" s="16"/>
      <c r="W787" s="16"/>
      <c r="X787" s="17"/>
      <c r="Y787" s="13"/>
      <c r="Z787" s="13"/>
    </row>
    <row r="788" spans="1:26" x14ac:dyDescent="0.25">
      <c r="A788" s="11"/>
      <c r="B788" s="12"/>
      <c r="C788" s="12"/>
      <c r="D788" s="12"/>
      <c r="E788" s="12"/>
      <c r="F788" s="12"/>
      <c r="G788" s="13"/>
      <c r="H788" s="13"/>
      <c r="I788" s="13"/>
      <c r="J788" s="13"/>
      <c r="K788" s="14"/>
      <c r="L788" s="14"/>
      <c r="M788" s="14"/>
      <c r="N788" s="14"/>
      <c r="O788" s="14"/>
      <c r="P788" s="14"/>
      <c r="Q788" s="15"/>
      <c r="R788" s="16"/>
      <c r="S788" s="16"/>
      <c r="T788" s="16"/>
      <c r="U788" s="16"/>
      <c r="V788" s="16"/>
      <c r="W788" s="17"/>
      <c r="X788" s="17"/>
      <c r="Y788" s="13"/>
      <c r="Z788" s="13"/>
    </row>
    <row r="789" spans="1:26" x14ac:dyDescent="0.25">
      <c r="A789" s="11"/>
      <c r="B789" s="12"/>
      <c r="C789" s="12"/>
      <c r="D789" s="12"/>
      <c r="E789" s="12"/>
      <c r="F789" s="12"/>
      <c r="G789" s="13"/>
      <c r="H789" s="13"/>
      <c r="I789" s="13"/>
      <c r="J789" s="13"/>
      <c r="K789" s="14"/>
      <c r="L789" s="14"/>
      <c r="M789" s="14"/>
      <c r="N789" s="14"/>
      <c r="O789" s="14"/>
      <c r="P789" s="14"/>
      <c r="Q789" s="15"/>
      <c r="R789" s="16"/>
      <c r="S789" s="16"/>
      <c r="T789" s="16"/>
      <c r="U789" s="16"/>
      <c r="V789" s="16"/>
      <c r="W789" s="16"/>
      <c r="X789" s="17"/>
      <c r="Y789" s="13"/>
      <c r="Z789" s="13"/>
    </row>
    <row r="790" spans="1:26" x14ac:dyDescent="0.25">
      <c r="A790" s="11"/>
      <c r="B790" s="12"/>
      <c r="C790" s="12"/>
      <c r="D790" s="12"/>
      <c r="E790" s="12"/>
      <c r="F790" s="12"/>
      <c r="G790" s="13"/>
      <c r="H790" s="13"/>
      <c r="I790" s="13"/>
      <c r="J790" s="13"/>
      <c r="K790" s="14"/>
      <c r="L790" s="14"/>
      <c r="M790" s="14"/>
      <c r="N790" s="14"/>
      <c r="O790" s="14"/>
      <c r="P790" s="14"/>
      <c r="Q790" s="15"/>
      <c r="R790" s="16"/>
      <c r="S790" s="16"/>
      <c r="T790" s="16"/>
      <c r="U790" s="16"/>
      <c r="V790" s="16"/>
      <c r="W790" s="17"/>
      <c r="X790" s="17"/>
      <c r="Y790" s="13"/>
      <c r="Z790" s="13"/>
    </row>
    <row r="791" spans="1:26" x14ac:dyDescent="0.25">
      <c r="A791" s="11"/>
      <c r="B791" s="12"/>
      <c r="C791" s="12"/>
      <c r="D791" s="12"/>
      <c r="E791" s="12"/>
      <c r="F791" s="12"/>
      <c r="G791" s="13"/>
      <c r="H791" s="13"/>
      <c r="I791" s="13"/>
      <c r="J791" s="13"/>
      <c r="K791" s="14"/>
      <c r="L791" s="14"/>
      <c r="M791" s="14"/>
      <c r="N791" s="14"/>
      <c r="O791" s="14"/>
      <c r="P791" s="14"/>
      <c r="Q791" s="16"/>
      <c r="R791" s="16"/>
      <c r="S791" s="16"/>
      <c r="T791" s="16"/>
      <c r="U791" s="16"/>
      <c r="V791" s="16"/>
      <c r="W791" s="16"/>
      <c r="X791" s="17"/>
      <c r="Y791" s="13"/>
      <c r="Z791" s="13"/>
    </row>
    <row r="792" spans="1:26" x14ac:dyDescent="0.25">
      <c r="A792" s="11"/>
      <c r="B792" s="12"/>
      <c r="C792" s="12"/>
      <c r="D792" s="12"/>
      <c r="E792" s="12"/>
      <c r="F792" s="12"/>
      <c r="G792" s="13"/>
      <c r="H792" s="13"/>
      <c r="I792" s="13"/>
      <c r="J792" s="13"/>
      <c r="K792" s="14"/>
      <c r="L792" s="14"/>
      <c r="M792" s="14"/>
      <c r="N792" s="14"/>
      <c r="O792" s="14"/>
      <c r="P792" s="14"/>
      <c r="Q792" s="16"/>
      <c r="R792" s="16"/>
      <c r="S792" s="16"/>
      <c r="T792" s="16"/>
      <c r="U792" s="16"/>
      <c r="V792" s="16"/>
      <c r="W792" s="16"/>
      <c r="X792" s="17"/>
      <c r="Y792" s="13"/>
      <c r="Z792" s="13"/>
    </row>
    <row r="793" spans="1:26" x14ac:dyDescent="0.25">
      <c r="A793" s="11"/>
      <c r="B793" s="12"/>
      <c r="C793" s="12"/>
      <c r="D793" s="12"/>
      <c r="E793" s="12"/>
      <c r="F793" s="12"/>
      <c r="G793" s="13"/>
      <c r="H793" s="13"/>
      <c r="I793" s="13"/>
      <c r="J793" s="13"/>
      <c r="K793" s="14"/>
      <c r="L793" s="14"/>
      <c r="M793" s="14"/>
      <c r="N793" s="14"/>
      <c r="O793" s="14"/>
      <c r="P793" s="14"/>
      <c r="Q793" s="15"/>
      <c r="R793" s="16"/>
      <c r="S793" s="16"/>
      <c r="T793" s="16"/>
      <c r="U793" s="16"/>
      <c r="V793" s="16"/>
      <c r="W793" s="16"/>
      <c r="X793" s="17"/>
      <c r="Y793" s="13"/>
      <c r="Z793" s="13"/>
    </row>
    <row r="794" spans="1:26" x14ac:dyDescent="0.25">
      <c r="A794" s="11"/>
      <c r="B794" s="12"/>
      <c r="C794" s="12"/>
      <c r="D794" s="12"/>
      <c r="E794" s="12"/>
      <c r="F794" s="12"/>
      <c r="G794" s="13"/>
      <c r="H794" s="13"/>
      <c r="I794" s="13"/>
      <c r="J794" s="13"/>
      <c r="K794" s="14"/>
      <c r="L794" s="14"/>
      <c r="M794" s="14"/>
      <c r="N794" s="14"/>
      <c r="O794" s="14"/>
      <c r="P794" s="14"/>
      <c r="Q794" s="16"/>
      <c r="R794" s="16"/>
      <c r="S794" s="16"/>
      <c r="T794" s="16"/>
      <c r="U794" s="16"/>
      <c r="V794" s="16"/>
      <c r="W794" s="16"/>
      <c r="X794" s="17"/>
      <c r="Y794" s="13"/>
      <c r="Z794" s="13"/>
    </row>
    <row r="795" spans="1:26" x14ac:dyDescent="0.25">
      <c r="A795" s="11"/>
      <c r="B795" s="12"/>
      <c r="C795" s="12"/>
      <c r="D795" s="12"/>
      <c r="E795" s="12"/>
      <c r="F795" s="12"/>
      <c r="G795" s="13"/>
      <c r="H795" s="13"/>
      <c r="I795" s="13"/>
      <c r="J795" s="13"/>
      <c r="K795" s="14"/>
      <c r="L795" s="14"/>
      <c r="M795" s="14"/>
      <c r="N795" s="14"/>
      <c r="O795" s="14"/>
      <c r="P795" s="14"/>
      <c r="Q795" s="16"/>
      <c r="R795" s="16"/>
      <c r="S795" s="16"/>
      <c r="T795" s="16"/>
      <c r="U795" s="16"/>
      <c r="V795" s="16"/>
      <c r="W795" s="16"/>
      <c r="X795" s="17"/>
      <c r="Y795" s="13"/>
      <c r="Z795" s="13"/>
    </row>
    <row r="796" spans="1:26" x14ac:dyDescent="0.25">
      <c r="A796" s="11"/>
      <c r="B796" s="12"/>
      <c r="C796" s="12"/>
      <c r="D796" s="12"/>
      <c r="E796" s="12"/>
      <c r="F796" s="12"/>
      <c r="G796" s="13"/>
      <c r="H796" s="13"/>
      <c r="I796" s="13"/>
      <c r="J796" s="13"/>
      <c r="K796" s="14"/>
      <c r="L796" s="14"/>
      <c r="M796" s="14"/>
      <c r="N796" s="14"/>
      <c r="O796" s="14"/>
      <c r="P796" s="14"/>
      <c r="Q796" s="16"/>
      <c r="R796" s="16"/>
      <c r="S796" s="16"/>
      <c r="T796" s="16"/>
      <c r="U796" s="16"/>
      <c r="V796" s="16"/>
      <c r="W796" s="16"/>
      <c r="X796" s="17"/>
      <c r="Y796" s="13"/>
      <c r="Z796" s="13"/>
    </row>
    <row r="797" spans="1:26" x14ac:dyDescent="0.25">
      <c r="A797" s="11"/>
      <c r="B797" s="12"/>
      <c r="C797" s="12"/>
      <c r="D797" s="12"/>
      <c r="E797" s="12"/>
      <c r="F797" s="12"/>
      <c r="G797" s="13"/>
      <c r="H797" s="13"/>
      <c r="I797" s="13"/>
      <c r="J797" s="13"/>
      <c r="K797" s="14"/>
      <c r="L797" s="14"/>
      <c r="M797" s="14"/>
      <c r="N797" s="14"/>
      <c r="O797" s="14"/>
      <c r="P797" s="15"/>
      <c r="Q797" s="16"/>
      <c r="R797" s="16"/>
      <c r="S797" s="16"/>
      <c r="T797" s="16"/>
      <c r="U797" s="16"/>
      <c r="V797" s="16"/>
      <c r="W797" s="16"/>
      <c r="X797" s="17"/>
      <c r="Y797" s="13"/>
      <c r="Z797" s="13"/>
    </row>
    <row r="798" spans="1:26" x14ac:dyDescent="0.25">
      <c r="A798" s="11"/>
      <c r="B798" s="12"/>
      <c r="C798" s="12"/>
      <c r="D798" s="12"/>
      <c r="E798" s="12"/>
      <c r="F798" s="12"/>
      <c r="G798" s="13"/>
      <c r="H798" s="13"/>
      <c r="I798" s="13"/>
      <c r="J798" s="13"/>
      <c r="K798" s="14"/>
      <c r="L798" s="14"/>
      <c r="M798" s="14"/>
      <c r="N798" s="14"/>
      <c r="O798" s="14"/>
      <c r="P798" s="14"/>
      <c r="Q798" s="16"/>
      <c r="R798" s="16"/>
      <c r="S798" s="16"/>
      <c r="T798" s="16"/>
      <c r="U798" s="16"/>
      <c r="V798" s="16"/>
      <c r="W798" s="16"/>
      <c r="X798" s="17"/>
      <c r="Y798" s="13"/>
      <c r="Z798" s="13"/>
    </row>
    <row r="799" spans="1:26" x14ac:dyDescent="0.25">
      <c r="A799" s="11"/>
      <c r="B799" s="12"/>
      <c r="C799" s="12"/>
      <c r="D799" s="12"/>
      <c r="E799" s="12"/>
      <c r="F799" s="12"/>
      <c r="G799" s="13"/>
      <c r="H799" s="13"/>
      <c r="I799" s="13"/>
      <c r="J799" s="13"/>
      <c r="K799" s="14"/>
      <c r="L799" s="14"/>
      <c r="M799" s="14"/>
      <c r="N799" s="14"/>
      <c r="O799" s="14"/>
      <c r="P799" s="14"/>
      <c r="Q799" s="15"/>
      <c r="R799" s="16"/>
      <c r="S799" s="16"/>
      <c r="T799" s="16"/>
      <c r="U799" s="16"/>
      <c r="V799" s="16"/>
      <c r="W799" s="17"/>
      <c r="X799" s="17"/>
      <c r="Y799" s="13"/>
      <c r="Z799" s="13"/>
    </row>
    <row r="800" spans="1:26" x14ac:dyDescent="0.25">
      <c r="A800" s="11"/>
      <c r="B800" s="12"/>
      <c r="C800" s="12"/>
      <c r="D800" s="12"/>
      <c r="E800" s="12"/>
      <c r="F800" s="12"/>
      <c r="G800" s="13"/>
      <c r="H800" s="13"/>
      <c r="I800" s="13"/>
      <c r="J800" s="13"/>
      <c r="K800" s="14"/>
      <c r="L800" s="14"/>
      <c r="M800" s="14"/>
      <c r="N800" s="14"/>
      <c r="O800" s="14"/>
      <c r="P800" s="14"/>
      <c r="Q800" s="15"/>
      <c r="R800" s="16"/>
      <c r="S800" s="16"/>
      <c r="T800" s="16"/>
      <c r="U800" s="16"/>
      <c r="V800" s="16"/>
      <c r="W800" s="16"/>
      <c r="X800" s="17"/>
      <c r="Y800" s="13"/>
      <c r="Z800" s="13"/>
    </row>
    <row r="801" spans="1:26" x14ac:dyDescent="0.25">
      <c r="A801" s="11"/>
      <c r="B801" s="12"/>
      <c r="C801" s="12"/>
      <c r="D801" s="12"/>
      <c r="E801" s="12"/>
      <c r="F801" s="12"/>
      <c r="G801" s="13"/>
      <c r="H801" s="13"/>
      <c r="I801" s="13"/>
      <c r="J801" s="13"/>
      <c r="K801" s="14"/>
      <c r="L801" s="14"/>
      <c r="M801" s="14"/>
      <c r="N801" s="14"/>
      <c r="O801" s="14"/>
      <c r="P801" s="14"/>
      <c r="Q801" s="16"/>
      <c r="R801" s="16"/>
      <c r="S801" s="16"/>
      <c r="T801" s="16"/>
      <c r="U801" s="16"/>
      <c r="V801" s="16"/>
      <c r="W801" s="16"/>
      <c r="X801" s="17"/>
      <c r="Y801" s="13"/>
      <c r="Z801" s="13"/>
    </row>
    <row r="802" spans="1:26" x14ac:dyDescent="0.25">
      <c r="A802" s="11"/>
      <c r="B802" s="12"/>
      <c r="C802" s="12"/>
      <c r="D802" s="12"/>
      <c r="E802" s="12"/>
      <c r="F802" s="12"/>
      <c r="G802" s="13"/>
      <c r="H802" s="13"/>
      <c r="I802" s="13"/>
      <c r="J802" s="13"/>
      <c r="K802" s="14"/>
      <c r="L802" s="14"/>
      <c r="M802" s="14"/>
      <c r="N802" s="14"/>
      <c r="O802" s="14"/>
      <c r="P802" s="14"/>
      <c r="Q802" s="15"/>
      <c r="R802" s="16"/>
      <c r="S802" s="16"/>
      <c r="T802" s="16"/>
      <c r="U802" s="16"/>
      <c r="V802" s="16"/>
      <c r="W802" s="16"/>
      <c r="X802" s="17"/>
      <c r="Y802" s="13"/>
      <c r="Z802" s="13"/>
    </row>
    <row r="803" spans="1:26" x14ac:dyDescent="0.25">
      <c r="A803" s="11"/>
      <c r="B803" s="12"/>
      <c r="C803" s="12"/>
      <c r="D803" s="12"/>
      <c r="E803" s="12"/>
      <c r="F803" s="12"/>
      <c r="G803" s="13"/>
      <c r="H803" s="13"/>
      <c r="I803" s="13"/>
      <c r="J803" s="13"/>
      <c r="K803" s="14"/>
      <c r="L803" s="14"/>
      <c r="M803" s="14"/>
      <c r="N803" s="14"/>
      <c r="O803" s="14"/>
      <c r="P803" s="14"/>
      <c r="Q803" s="15"/>
      <c r="R803" s="16"/>
      <c r="S803" s="16"/>
      <c r="T803" s="16"/>
      <c r="U803" s="16"/>
      <c r="V803" s="16"/>
      <c r="W803" s="17"/>
      <c r="X803" s="17"/>
      <c r="Y803" s="13"/>
      <c r="Z803" s="13"/>
    </row>
    <row r="804" spans="1:26" x14ac:dyDescent="0.25">
      <c r="A804" s="11"/>
      <c r="B804" s="12"/>
      <c r="C804" s="12"/>
      <c r="D804" s="12"/>
      <c r="E804" s="12"/>
      <c r="F804" s="12"/>
      <c r="G804" s="13"/>
      <c r="H804" s="13"/>
      <c r="I804" s="13"/>
      <c r="J804" s="13"/>
      <c r="K804" s="14"/>
      <c r="L804" s="14"/>
      <c r="M804" s="14"/>
      <c r="N804" s="14"/>
      <c r="O804" s="14"/>
      <c r="P804" s="14"/>
      <c r="Q804" s="16"/>
      <c r="R804" s="16"/>
      <c r="S804" s="16"/>
      <c r="T804" s="16"/>
      <c r="U804" s="16"/>
      <c r="V804" s="16"/>
      <c r="W804" s="16"/>
      <c r="X804" s="17"/>
      <c r="Y804" s="13"/>
      <c r="Z804" s="13"/>
    </row>
    <row r="805" spans="1:26" x14ac:dyDescent="0.25">
      <c r="A805" s="11"/>
      <c r="B805" s="12"/>
      <c r="C805" s="12"/>
      <c r="D805" s="12"/>
      <c r="E805" s="12"/>
      <c r="F805" s="12"/>
      <c r="G805" s="13"/>
      <c r="H805" s="13"/>
      <c r="I805" s="13"/>
      <c r="J805" s="13"/>
      <c r="K805" s="14"/>
      <c r="L805" s="14"/>
      <c r="M805" s="14"/>
      <c r="N805" s="14"/>
      <c r="O805" s="14"/>
      <c r="P805" s="14"/>
      <c r="Q805" s="16"/>
      <c r="R805" s="16"/>
      <c r="S805" s="16"/>
      <c r="T805" s="16"/>
      <c r="U805" s="16"/>
      <c r="V805" s="16"/>
      <c r="W805" s="17"/>
      <c r="X805" s="17"/>
      <c r="Y805" s="13"/>
      <c r="Z805" s="13"/>
    </row>
    <row r="806" spans="1:26" x14ac:dyDescent="0.25">
      <c r="A806" s="11"/>
      <c r="B806" s="12"/>
      <c r="C806" s="12"/>
      <c r="D806" s="12"/>
      <c r="E806" s="12"/>
      <c r="F806" s="12"/>
      <c r="G806" s="13"/>
      <c r="H806" s="13"/>
      <c r="I806" s="13"/>
      <c r="J806" s="13"/>
      <c r="K806" s="14"/>
      <c r="L806" s="14"/>
      <c r="M806" s="14"/>
      <c r="N806" s="14"/>
      <c r="O806" s="14"/>
      <c r="P806" s="14"/>
      <c r="Q806" s="15"/>
      <c r="R806" s="16"/>
      <c r="S806" s="16"/>
      <c r="T806" s="16"/>
      <c r="U806" s="16"/>
      <c r="V806" s="16"/>
      <c r="W806" s="16"/>
      <c r="X806" s="17"/>
      <c r="Y806" s="13"/>
      <c r="Z806" s="13"/>
    </row>
    <row r="807" spans="1:26" x14ac:dyDescent="0.25">
      <c r="A807" s="11"/>
      <c r="B807" s="12"/>
      <c r="C807" s="12"/>
      <c r="D807" s="12"/>
      <c r="E807" s="12"/>
      <c r="F807" s="12"/>
      <c r="G807" s="13"/>
      <c r="H807" s="13"/>
      <c r="I807" s="13"/>
      <c r="J807" s="13"/>
      <c r="K807" s="14"/>
      <c r="L807" s="14"/>
      <c r="M807" s="14"/>
      <c r="N807" s="14"/>
      <c r="O807" s="14"/>
      <c r="P807" s="14"/>
      <c r="Q807" s="16"/>
      <c r="R807" s="16"/>
      <c r="S807" s="16"/>
      <c r="T807" s="16"/>
      <c r="U807" s="16"/>
      <c r="V807" s="16"/>
      <c r="W807" s="17"/>
      <c r="X807" s="17"/>
      <c r="Y807" s="13"/>
      <c r="Z807" s="13"/>
    </row>
    <row r="808" spans="1:26" x14ac:dyDescent="0.25">
      <c r="A808" s="11"/>
      <c r="B808" s="12"/>
      <c r="C808" s="12"/>
      <c r="D808" s="12"/>
      <c r="E808" s="12"/>
      <c r="F808" s="12"/>
      <c r="G808" s="13"/>
      <c r="H808" s="13"/>
      <c r="I808" s="13"/>
      <c r="J808" s="13"/>
      <c r="K808" s="14"/>
      <c r="L808" s="14"/>
      <c r="M808" s="14"/>
      <c r="N808" s="14"/>
      <c r="O808" s="14"/>
      <c r="P808" s="14"/>
      <c r="Q808" s="16"/>
      <c r="R808" s="16"/>
      <c r="S808" s="16"/>
      <c r="T808" s="16"/>
      <c r="U808" s="16"/>
      <c r="V808" s="16"/>
      <c r="W808" s="16"/>
      <c r="X808" s="17"/>
      <c r="Y808" s="13"/>
      <c r="Z808" s="13"/>
    </row>
    <row r="809" spans="1:26" x14ac:dyDescent="0.25">
      <c r="A809" s="11"/>
      <c r="B809" s="12"/>
      <c r="C809" s="12"/>
      <c r="D809" s="12"/>
      <c r="E809" s="12"/>
      <c r="F809" s="12"/>
      <c r="G809" s="13"/>
      <c r="H809" s="13"/>
      <c r="I809" s="13"/>
      <c r="J809" s="13"/>
      <c r="K809" s="14"/>
      <c r="L809" s="14"/>
      <c r="M809" s="14"/>
      <c r="N809" s="14"/>
      <c r="O809" s="14"/>
      <c r="P809" s="14"/>
      <c r="Q809" s="16"/>
      <c r="R809" s="16"/>
      <c r="S809" s="16"/>
      <c r="T809" s="16"/>
      <c r="U809" s="16"/>
      <c r="V809" s="16"/>
      <c r="W809" s="16"/>
      <c r="X809" s="17"/>
      <c r="Y809" s="13"/>
      <c r="Z809" s="13"/>
    </row>
    <row r="810" spans="1:26" x14ac:dyDescent="0.25">
      <c r="A810" s="11"/>
      <c r="B810" s="12"/>
      <c r="C810" s="12"/>
      <c r="D810" s="12"/>
      <c r="E810" s="12"/>
      <c r="F810" s="12"/>
      <c r="G810" s="13"/>
      <c r="H810" s="13"/>
      <c r="I810" s="13"/>
      <c r="J810" s="13"/>
      <c r="K810" s="14"/>
      <c r="L810" s="14"/>
      <c r="M810" s="14"/>
      <c r="N810" s="14"/>
      <c r="O810" s="14"/>
      <c r="P810" s="14"/>
      <c r="Q810" s="16"/>
      <c r="R810" s="16"/>
      <c r="S810" s="16"/>
      <c r="T810" s="16"/>
      <c r="U810" s="16"/>
      <c r="V810" s="16"/>
      <c r="W810" s="17"/>
      <c r="X810" s="17"/>
      <c r="Y810" s="13"/>
      <c r="Z810" s="13"/>
    </row>
    <row r="811" spans="1:26" x14ac:dyDescent="0.25">
      <c r="A811" s="11"/>
      <c r="B811" s="12"/>
      <c r="C811" s="12"/>
      <c r="D811" s="12"/>
      <c r="E811" s="12"/>
      <c r="F811" s="12"/>
      <c r="G811" s="13"/>
      <c r="H811" s="13"/>
      <c r="I811" s="13"/>
      <c r="J811" s="13"/>
      <c r="K811" s="14"/>
      <c r="L811" s="14"/>
      <c r="M811" s="14"/>
      <c r="N811" s="14"/>
      <c r="O811" s="14"/>
      <c r="P811" s="14"/>
      <c r="Q811" s="16"/>
      <c r="R811" s="16"/>
      <c r="S811" s="16"/>
      <c r="T811" s="16"/>
      <c r="U811" s="16"/>
      <c r="V811" s="16"/>
      <c r="W811" s="16"/>
      <c r="X811" s="17"/>
      <c r="Y811" s="13"/>
      <c r="Z811" s="13"/>
    </row>
    <row r="812" spans="1:26" x14ac:dyDescent="0.25">
      <c r="A812" s="11"/>
      <c r="B812" s="12"/>
      <c r="C812" s="12"/>
      <c r="D812" s="12"/>
      <c r="E812" s="12"/>
      <c r="F812" s="12"/>
      <c r="G812" s="13"/>
      <c r="H812" s="13"/>
      <c r="I812" s="13"/>
      <c r="J812" s="13"/>
      <c r="K812" s="14"/>
      <c r="L812" s="14"/>
      <c r="M812" s="14"/>
      <c r="N812" s="14"/>
      <c r="O812" s="14"/>
      <c r="P812" s="14"/>
      <c r="Q812" s="16"/>
      <c r="R812" s="16"/>
      <c r="S812" s="16"/>
      <c r="T812" s="16"/>
      <c r="U812" s="16"/>
      <c r="V812" s="16"/>
      <c r="W812" s="16"/>
      <c r="X812" s="17"/>
      <c r="Y812" s="13"/>
      <c r="Z812" s="13"/>
    </row>
    <row r="813" spans="1:26" x14ac:dyDescent="0.25">
      <c r="A813" s="11"/>
      <c r="B813" s="12"/>
      <c r="C813" s="12"/>
      <c r="D813" s="12"/>
      <c r="E813" s="12"/>
      <c r="F813" s="12"/>
      <c r="G813" s="13"/>
      <c r="H813" s="13"/>
      <c r="I813" s="13"/>
      <c r="J813" s="13"/>
      <c r="K813" s="14"/>
      <c r="L813" s="14"/>
      <c r="M813" s="14"/>
      <c r="N813" s="14"/>
      <c r="O813" s="14"/>
      <c r="P813" s="14"/>
      <c r="Q813" s="16"/>
      <c r="R813" s="16"/>
      <c r="S813" s="16"/>
      <c r="T813" s="16"/>
      <c r="U813" s="16"/>
      <c r="V813" s="16"/>
      <c r="W813" s="16"/>
      <c r="X813" s="17"/>
      <c r="Y813" s="13"/>
      <c r="Z813" s="13"/>
    </row>
    <row r="814" spans="1:26" x14ac:dyDescent="0.25">
      <c r="A814" s="11"/>
      <c r="B814" s="12"/>
      <c r="C814" s="12"/>
      <c r="D814" s="12"/>
      <c r="E814" s="12"/>
      <c r="F814" s="12"/>
      <c r="G814" s="13"/>
      <c r="H814" s="13"/>
      <c r="I814" s="13"/>
      <c r="J814" s="13"/>
      <c r="K814" s="14"/>
      <c r="L814" s="14"/>
      <c r="M814" s="14"/>
      <c r="N814" s="14"/>
      <c r="O814" s="14"/>
      <c r="P814" s="14"/>
      <c r="Q814" s="15"/>
      <c r="R814" s="16"/>
      <c r="S814" s="16"/>
      <c r="T814" s="16"/>
      <c r="U814" s="16"/>
      <c r="V814" s="16"/>
      <c r="W814" s="16"/>
      <c r="X814" s="17"/>
      <c r="Y814" s="13"/>
      <c r="Z814" s="13"/>
    </row>
    <row r="815" spans="1:26" x14ac:dyDescent="0.25">
      <c r="A815" s="11"/>
      <c r="B815" s="12"/>
      <c r="C815" s="12"/>
      <c r="D815" s="12"/>
      <c r="E815" s="12"/>
      <c r="F815" s="12"/>
      <c r="G815" s="13"/>
      <c r="H815" s="13"/>
      <c r="I815" s="13"/>
      <c r="J815" s="13"/>
      <c r="K815" s="14"/>
      <c r="L815" s="14"/>
      <c r="M815" s="14"/>
      <c r="N815" s="14"/>
      <c r="O815" s="14"/>
      <c r="P815" s="14"/>
      <c r="Q815" s="15"/>
      <c r="R815" s="16"/>
      <c r="S815" s="16"/>
      <c r="T815" s="16"/>
      <c r="U815" s="16"/>
      <c r="V815" s="16"/>
      <c r="W815" s="16"/>
      <c r="X815" s="17"/>
      <c r="Y815" s="13"/>
      <c r="Z815" s="13"/>
    </row>
    <row r="816" spans="1:26" x14ac:dyDescent="0.25">
      <c r="A816" s="11"/>
      <c r="B816" s="12"/>
      <c r="C816" s="12"/>
      <c r="D816" s="12"/>
      <c r="E816" s="12"/>
      <c r="F816" s="12"/>
      <c r="G816" s="13"/>
      <c r="H816" s="13"/>
      <c r="I816" s="13"/>
      <c r="J816" s="13"/>
      <c r="K816" s="14"/>
      <c r="L816" s="14"/>
      <c r="M816" s="14"/>
      <c r="N816" s="14"/>
      <c r="O816" s="14"/>
      <c r="P816" s="14"/>
      <c r="Q816" s="15"/>
      <c r="R816" s="16"/>
      <c r="S816" s="16"/>
      <c r="T816" s="16"/>
      <c r="U816" s="16"/>
      <c r="V816" s="16"/>
      <c r="W816" s="16"/>
      <c r="X816" s="17"/>
      <c r="Y816" s="13"/>
      <c r="Z816" s="13"/>
    </row>
    <row r="817" spans="1:26" x14ac:dyDescent="0.25">
      <c r="A817" s="11"/>
      <c r="B817" s="12"/>
      <c r="C817" s="12"/>
      <c r="D817" s="12"/>
      <c r="E817" s="12"/>
      <c r="F817" s="12"/>
      <c r="G817" s="13"/>
      <c r="H817" s="13"/>
      <c r="I817" s="13"/>
      <c r="J817" s="13"/>
      <c r="K817" s="14"/>
      <c r="L817" s="14"/>
      <c r="M817" s="14"/>
      <c r="N817" s="14"/>
      <c r="O817" s="14"/>
      <c r="P817" s="14"/>
      <c r="Q817" s="15"/>
      <c r="R817" s="16"/>
      <c r="S817" s="16"/>
      <c r="T817" s="16"/>
      <c r="U817" s="16"/>
      <c r="V817" s="16"/>
      <c r="W817" s="16"/>
      <c r="X817" s="17"/>
      <c r="Y817" s="13"/>
      <c r="Z817" s="13"/>
    </row>
    <row r="818" spans="1:26" x14ac:dyDescent="0.25">
      <c r="A818" s="11"/>
      <c r="B818" s="12"/>
      <c r="C818" s="12"/>
      <c r="D818" s="12"/>
      <c r="E818" s="12"/>
      <c r="F818" s="12"/>
      <c r="G818" s="13"/>
      <c r="H818" s="13"/>
      <c r="I818" s="13"/>
      <c r="J818" s="13"/>
      <c r="K818" s="14"/>
      <c r="L818" s="14"/>
      <c r="M818" s="14"/>
      <c r="N818" s="14"/>
      <c r="O818" s="14"/>
      <c r="P818" s="14"/>
      <c r="Q818" s="16"/>
      <c r="R818" s="16"/>
      <c r="S818" s="16"/>
      <c r="T818" s="16"/>
      <c r="U818" s="16"/>
      <c r="V818" s="16"/>
      <c r="W818" s="16"/>
      <c r="X818" s="17"/>
      <c r="Y818" s="13"/>
      <c r="Z818" s="13"/>
    </row>
    <row r="819" spans="1:26" x14ac:dyDescent="0.25">
      <c r="A819" s="11"/>
      <c r="B819" s="12"/>
      <c r="C819" s="12"/>
      <c r="D819" s="12"/>
      <c r="E819" s="12"/>
      <c r="F819" s="12"/>
      <c r="G819" s="13"/>
      <c r="H819" s="13"/>
      <c r="I819" s="13"/>
      <c r="J819" s="13"/>
      <c r="K819" s="14"/>
      <c r="L819" s="14"/>
      <c r="M819" s="14"/>
      <c r="N819" s="14"/>
      <c r="O819" s="14"/>
      <c r="P819" s="14"/>
      <c r="Q819" s="15"/>
      <c r="R819" s="16"/>
      <c r="S819" s="16"/>
      <c r="T819" s="16"/>
      <c r="U819" s="16"/>
      <c r="V819" s="16"/>
      <c r="W819" s="16"/>
      <c r="X819" s="17"/>
      <c r="Y819" s="13"/>
      <c r="Z819" s="13"/>
    </row>
    <row r="820" spans="1:26" x14ac:dyDescent="0.25">
      <c r="A820" s="11"/>
      <c r="B820" s="12"/>
      <c r="C820" s="12"/>
      <c r="D820" s="12"/>
      <c r="E820" s="12"/>
      <c r="F820" s="12"/>
      <c r="G820" s="13"/>
      <c r="H820" s="13"/>
      <c r="I820" s="13"/>
      <c r="J820" s="13"/>
      <c r="K820" s="14"/>
      <c r="L820" s="14"/>
      <c r="M820" s="14"/>
      <c r="N820" s="14"/>
      <c r="O820" s="14"/>
      <c r="P820" s="14"/>
      <c r="Q820" s="16"/>
      <c r="R820" s="16"/>
      <c r="S820" s="16"/>
      <c r="T820" s="16"/>
      <c r="U820" s="16"/>
      <c r="V820" s="16"/>
      <c r="W820" s="16"/>
      <c r="X820" s="17"/>
      <c r="Y820" s="13"/>
      <c r="Z820" s="13"/>
    </row>
    <row r="821" spans="1:26" x14ac:dyDescent="0.25">
      <c r="A821" s="11"/>
      <c r="B821" s="12"/>
      <c r="C821" s="12"/>
      <c r="D821" s="12"/>
      <c r="E821" s="12"/>
      <c r="F821" s="12"/>
      <c r="G821" s="13"/>
      <c r="H821" s="13"/>
      <c r="I821" s="13"/>
      <c r="J821" s="13"/>
      <c r="K821" s="14"/>
      <c r="L821" s="14"/>
      <c r="M821" s="14"/>
      <c r="N821" s="14"/>
      <c r="O821" s="14"/>
      <c r="P821" s="14"/>
      <c r="Q821" s="15"/>
      <c r="R821" s="16"/>
      <c r="S821" s="16"/>
      <c r="T821" s="16"/>
      <c r="U821" s="16"/>
      <c r="V821" s="16"/>
      <c r="W821" s="16"/>
      <c r="X821" s="17"/>
      <c r="Y821" s="13"/>
      <c r="Z821" s="13"/>
    </row>
    <row r="822" spans="1:26" x14ac:dyDescent="0.25">
      <c r="A822" s="11"/>
      <c r="B822" s="12"/>
      <c r="C822" s="12"/>
      <c r="D822" s="12"/>
      <c r="E822" s="12"/>
      <c r="F822" s="12"/>
      <c r="G822" s="13"/>
      <c r="H822" s="13"/>
      <c r="I822" s="13"/>
      <c r="J822" s="13"/>
      <c r="K822" s="14"/>
      <c r="L822" s="14"/>
      <c r="M822" s="14"/>
      <c r="N822" s="14"/>
      <c r="O822" s="14"/>
      <c r="P822" s="14"/>
      <c r="Q822" s="16"/>
      <c r="R822" s="16"/>
      <c r="S822" s="16"/>
      <c r="T822" s="16"/>
      <c r="U822" s="16"/>
      <c r="V822" s="16"/>
      <c r="W822" s="16"/>
      <c r="X822" s="17"/>
      <c r="Y822" s="13"/>
      <c r="Z822" s="13"/>
    </row>
    <row r="823" spans="1:26" x14ac:dyDescent="0.25">
      <c r="A823" s="11"/>
      <c r="B823" s="12"/>
      <c r="C823" s="12"/>
      <c r="D823" s="12"/>
      <c r="E823" s="12"/>
      <c r="F823" s="12"/>
      <c r="G823" s="13"/>
      <c r="H823" s="13"/>
      <c r="I823" s="13"/>
      <c r="J823" s="13"/>
      <c r="K823" s="14"/>
      <c r="L823" s="14"/>
      <c r="M823" s="14"/>
      <c r="N823" s="14"/>
      <c r="O823" s="14"/>
      <c r="P823" s="14"/>
      <c r="Q823" s="15"/>
      <c r="R823" s="16"/>
      <c r="S823" s="16"/>
      <c r="T823" s="16"/>
      <c r="U823" s="16"/>
      <c r="V823" s="16"/>
      <c r="W823" s="16"/>
      <c r="X823" s="17"/>
      <c r="Y823" s="13"/>
      <c r="Z823" s="13"/>
    </row>
    <row r="824" spans="1:26" x14ac:dyDescent="0.25">
      <c r="A824" s="11"/>
      <c r="B824" s="12"/>
      <c r="C824" s="12"/>
      <c r="D824" s="12"/>
      <c r="E824" s="12"/>
      <c r="F824" s="12"/>
      <c r="G824" s="13"/>
      <c r="H824" s="13"/>
      <c r="I824" s="13"/>
      <c r="J824" s="13"/>
      <c r="K824" s="14"/>
      <c r="L824" s="14"/>
      <c r="M824" s="14"/>
      <c r="N824" s="14"/>
      <c r="O824" s="14"/>
      <c r="P824" s="14"/>
      <c r="Q824" s="15"/>
      <c r="R824" s="16"/>
      <c r="S824" s="16"/>
      <c r="T824" s="16"/>
      <c r="U824" s="16"/>
      <c r="V824" s="16"/>
      <c r="W824" s="17"/>
      <c r="X824" s="17"/>
      <c r="Y824" s="13"/>
      <c r="Z824" s="13"/>
    </row>
    <row r="825" spans="1:26" x14ac:dyDescent="0.25">
      <c r="A825" s="11"/>
      <c r="B825" s="12"/>
      <c r="C825" s="12"/>
      <c r="D825" s="12"/>
      <c r="E825" s="12"/>
      <c r="F825" s="12"/>
      <c r="G825" s="13"/>
      <c r="H825" s="13"/>
      <c r="I825" s="13"/>
      <c r="J825" s="13"/>
      <c r="K825" s="14"/>
      <c r="L825" s="14"/>
      <c r="M825" s="14"/>
      <c r="N825" s="14"/>
      <c r="O825" s="14"/>
      <c r="P825" s="14"/>
      <c r="Q825" s="15"/>
      <c r="R825" s="16"/>
      <c r="S825" s="16"/>
      <c r="T825" s="16"/>
      <c r="U825" s="16"/>
      <c r="V825" s="16"/>
      <c r="W825" s="16"/>
      <c r="X825" s="17"/>
      <c r="Y825" s="13"/>
      <c r="Z825" s="13"/>
    </row>
    <row r="826" spans="1:26" x14ac:dyDescent="0.25">
      <c r="A826" s="11"/>
      <c r="B826" s="12"/>
      <c r="C826" s="12"/>
      <c r="D826" s="12"/>
      <c r="E826" s="12"/>
      <c r="F826" s="12"/>
      <c r="G826" s="13"/>
      <c r="H826" s="13"/>
      <c r="I826" s="13"/>
      <c r="J826" s="13"/>
      <c r="K826" s="14"/>
      <c r="L826" s="14"/>
      <c r="M826" s="14"/>
      <c r="N826" s="14"/>
      <c r="O826" s="14"/>
      <c r="P826" s="14"/>
      <c r="Q826" s="16"/>
      <c r="R826" s="16"/>
      <c r="S826" s="16"/>
      <c r="T826" s="16"/>
      <c r="U826" s="16"/>
      <c r="V826" s="16"/>
      <c r="W826" s="17"/>
      <c r="X826" s="17"/>
      <c r="Y826" s="13"/>
      <c r="Z826" s="13"/>
    </row>
    <row r="827" spans="1:26" x14ac:dyDescent="0.25">
      <c r="A827" s="11"/>
      <c r="B827" s="12"/>
      <c r="C827" s="12"/>
      <c r="D827" s="12"/>
      <c r="E827" s="12"/>
      <c r="F827" s="12"/>
      <c r="G827" s="13"/>
      <c r="H827" s="13"/>
      <c r="I827" s="13"/>
      <c r="J827" s="13"/>
      <c r="K827" s="14"/>
      <c r="L827" s="14"/>
      <c r="M827" s="14"/>
      <c r="N827" s="14"/>
      <c r="O827" s="14"/>
      <c r="P827" s="14"/>
      <c r="Q827" s="16"/>
      <c r="R827" s="16"/>
      <c r="S827" s="16"/>
      <c r="T827" s="16"/>
      <c r="U827" s="16"/>
      <c r="V827" s="16"/>
      <c r="W827" s="17"/>
      <c r="X827" s="17"/>
      <c r="Y827" s="13"/>
      <c r="Z827" s="13"/>
    </row>
    <row r="828" spans="1:26" x14ac:dyDescent="0.25">
      <c r="A828" s="11"/>
      <c r="B828" s="12"/>
      <c r="C828" s="12"/>
      <c r="D828" s="12"/>
      <c r="E828" s="12"/>
      <c r="F828" s="12"/>
      <c r="G828" s="13"/>
      <c r="H828" s="13"/>
      <c r="I828" s="13"/>
      <c r="J828" s="13"/>
      <c r="K828" s="14"/>
      <c r="L828" s="14"/>
      <c r="M828" s="14"/>
      <c r="N828" s="14"/>
      <c r="O828" s="14"/>
      <c r="P828" s="14"/>
      <c r="Q828" s="16"/>
      <c r="R828" s="16"/>
      <c r="S828" s="16"/>
      <c r="T828" s="16"/>
      <c r="U828" s="16"/>
      <c r="V828" s="16"/>
      <c r="W828" s="16"/>
      <c r="X828" s="17"/>
      <c r="Y828" s="13"/>
      <c r="Z828" s="13"/>
    </row>
    <row r="829" spans="1:26" x14ac:dyDescent="0.25">
      <c r="A829" s="11"/>
      <c r="B829" s="12"/>
      <c r="C829" s="12"/>
      <c r="D829" s="12"/>
      <c r="E829" s="12"/>
      <c r="F829" s="12"/>
      <c r="G829" s="13"/>
      <c r="H829" s="13"/>
      <c r="I829" s="13"/>
      <c r="J829" s="13"/>
      <c r="K829" s="14"/>
      <c r="L829" s="14"/>
      <c r="M829" s="14"/>
      <c r="N829" s="14"/>
      <c r="O829" s="14"/>
      <c r="P829" s="14"/>
      <c r="Q829" s="16"/>
      <c r="R829" s="16"/>
      <c r="S829" s="16"/>
      <c r="T829" s="16"/>
      <c r="U829" s="16"/>
      <c r="V829" s="16"/>
      <c r="W829" s="16"/>
      <c r="X829" s="17"/>
      <c r="Y829" s="13"/>
      <c r="Z829" s="13"/>
    </row>
    <row r="830" spans="1:26" x14ac:dyDescent="0.25">
      <c r="A830" s="11"/>
      <c r="B830" s="12"/>
      <c r="C830" s="12"/>
      <c r="D830" s="12"/>
      <c r="E830" s="12"/>
      <c r="F830" s="12"/>
      <c r="G830" s="13"/>
      <c r="H830" s="13"/>
      <c r="I830" s="13"/>
      <c r="J830" s="13"/>
      <c r="K830" s="14"/>
      <c r="L830" s="14"/>
      <c r="M830" s="14"/>
      <c r="N830" s="14"/>
      <c r="O830" s="14"/>
      <c r="P830" s="14"/>
      <c r="Q830" s="16"/>
      <c r="R830" s="16"/>
      <c r="S830" s="16"/>
      <c r="T830" s="16"/>
      <c r="U830" s="16"/>
      <c r="V830" s="16"/>
      <c r="W830" s="16"/>
      <c r="X830" s="17"/>
      <c r="Y830" s="13"/>
      <c r="Z830" s="13"/>
    </row>
    <row r="831" spans="1:26" x14ac:dyDescent="0.25">
      <c r="A831" s="11"/>
      <c r="B831" s="12"/>
      <c r="C831" s="12"/>
      <c r="D831" s="12"/>
      <c r="E831" s="12"/>
      <c r="F831" s="12"/>
      <c r="G831" s="13"/>
      <c r="H831" s="13"/>
      <c r="I831" s="13"/>
      <c r="J831" s="13"/>
      <c r="K831" s="14"/>
      <c r="L831" s="14"/>
      <c r="M831" s="14"/>
      <c r="N831" s="14"/>
      <c r="O831" s="14"/>
      <c r="P831" s="14"/>
      <c r="Q831" s="16"/>
      <c r="R831" s="16"/>
      <c r="S831" s="16"/>
      <c r="T831" s="16"/>
      <c r="U831" s="16"/>
      <c r="V831" s="16"/>
      <c r="W831" s="17"/>
      <c r="X831" s="17"/>
      <c r="Y831" s="13"/>
      <c r="Z831" s="13"/>
    </row>
    <row r="832" spans="1:26" x14ac:dyDescent="0.25">
      <c r="A832" s="11"/>
      <c r="B832" s="12"/>
      <c r="C832" s="12"/>
      <c r="D832" s="12"/>
      <c r="E832" s="12"/>
      <c r="F832" s="12"/>
      <c r="G832" s="13"/>
      <c r="H832" s="13"/>
      <c r="I832" s="13"/>
      <c r="J832" s="13"/>
      <c r="K832" s="14"/>
      <c r="L832" s="14"/>
      <c r="M832" s="14"/>
      <c r="N832" s="14"/>
      <c r="O832" s="14"/>
      <c r="P832" s="14"/>
      <c r="Q832" s="16"/>
      <c r="R832" s="16"/>
      <c r="S832" s="16"/>
      <c r="T832" s="16"/>
      <c r="U832" s="16"/>
      <c r="V832" s="16"/>
      <c r="W832" s="16"/>
      <c r="X832" s="17"/>
      <c r="Y832" s="13"/>
      <c r="Z832" s="13"/>
    </row>
    <row r="833" spans="1:26" x14ac:dyDescent="0.25">
      <c r="A833" s="11"/>
      <c r="B833" s="12"/>
      <c r="C833" s="12"/>
      <c r="D833" s="12"/>
      <c r="E833" s="12"/>
      <c r="F833" s="12"/>
      <c r="G833" s="13"/>
      <c r="H833" s="13"/>
      <c r="I833" s="13"/>
      <c r="J833" s="13"/>
      <c r="K833" s="14"/>
      <c r="L833" s="14"/>
      <c r="M833" s="14"/>
      <c r="N833" s="14"/>
      <c r="O833" s="14"/>
      <c r="P833" s="14"/>
      <c r="Q833" s="16"/>
      <c r="R833" s="16"/>
      <c r="S833" s="16"/>
      <c r="T833" s="16"/>
      <c r="U833" s="16"/>
      <c r="V833" s="16"/>
      <c r="W833" s="16"/>
      <c r="X833" s="17"/>
      <c r="Y833" s="13"/>
      <c r="Z833" s="13"/>
    </row>
    <row r="834" spans="1:26" x14ac:dyDescent="0.25">
      <c r="A834" s="11"/>
      <c r="B834" s="12"/>
      <c r="C834" s="12"/>
      <c r="D834" s="12"/>
      <c r="E834" s="12"/>
      <c r="F834" s="12"/>
      <c r="G834" s="13"/>
      <c r="H834" s="13"/>
      <c r="I834" s="13"/>
      <c r="J834" s="13"/>
      <c r="K834" s="14"/>
      <c r="L834" s="14"/>
      <c r="M834" s="14"/>
      <c r="N834" s="14"/>
      <c r="O834" s="14"/>
      <c r="P834" s="14"/>
      <c r="Q834" s="15"/>
      <c r="R834" s="16"/>
      <c r="S834" s="16"/>
      <c r="T834" s="16"/>
      <c r="U834" s="16"/>
      <c r="V834" s="16"/>
      <c r="W834" s="16"/>
      <c r="X834" s="17"/>
      <c r="Y834" s="13"/>
      <c r="Z834" s="13"/>
    </row>
    <row r="835" spans="1:26" x14ac:dyDescent="0.25">
      <c r="A835" s="11"/>
      <c r="B835" s="12"/>
      <c r="C835" s="12"/>
      <c r="D835" s="12"/>
      <c r="E835" s="12"/>
      <c r="F835" s="12"/>
      <c r="G835" s="13"/>
      <c r="H835" s="13"/>
      <c r="I835" s="13"/>
      <c r="J835" s="13"/>
      <c r="K835" s="14"/>
      <c r="L835" s="14"/>
      <c r="M835" s="14"/>
      <c r="N835" s="14"/>
      <c r="O835" s="14"/>
      <c r="P835" s="14"/>
      <c r="Q835" s="16"/>
      <c r="R835" s="16"/>
      <c r="S835" s="16"/>
      <c r="T835" s="16"/>
      <c r="U835" s="16"/>
      <c r="V835" s="16"/>
      <c r="W835" s="16"/>
      <c r="X835" s="17"/>
      <c r="Y835" s="13"/>
      <c r="Z835" s="13"/>
    </row>
    <row r="836" spans="1:26" x14ac:dyDescent="0.25">
      <c r="A836" s="11"/>
      <c r="B836" s="12"/>
      <c r="C836" s="12"/>
      <c r="D836" s="12"/>
      <c r="E836" s="12"/>
      <c r="F836" s="12"/>
      <c r="G836" s="13"/>
      <c r="H836" s="13"/>
      <c r="I836" s="13"/>
      <c r="J836" s="13"/>
      <c r="K836" s="14"/>
      <c r="L836" s="14"/>
      <c r="M836" s="14"/>
      <c r="N836" s="14"/>
      <c r="O836" s="14"/>
      <c r="P836" s="14"/>
      <c r="Q836" s="16"/>
      <c r="R836" s="16"/>
      <c r="S836" s="16"/>
      <c r="T836" s="16"/>
      <c r="U836" s="16"/>
      <c r="V836" s="16"/>
      <c r="W836" s="16"/>
      <c r="X836" s="17"/>
      <c r="Y836" s="13"/>
      <c r="Z836" s="13"/>
    </row>
    <row r="837" spans="1:26" x14ac:dyDescent="0.25">
      <c r="A837" s="11"/>
      <c r="B837" s="12"/>
      <c r="C837" s="12"/>
      <c r="D837" s="12"/>
      <c r="E837" s="12"/>
      <c r="F837" s="12"/>
      <c r="G837" s="13"/>
      <c r="H837" s="13"/>
      <c r="I837" s="13"/>
      <c r="J837" s="13"/>
      <c r="K837" s="14"/>
      <c r="L837" s="14"/>
      <c r="M837" s="14"/>
      <c r="N837" s="14"/>
      <c r="O837" s="14"/>
      <c r="P837" s="14"/>
      <c r="Q837" s="16"/>
      <c r="R837" s="16"/>
      <c r="S837" s="16"/>
      <c r="T837" s="16"/>
      <c r="U837" s="16"/>
      <c r="V837" s="16"/>
      <c r="W837" s="17"/>
      <c r="X837" s="17"/>
      <c r="Y837" s="13"/>
      <c r="Z837" s="13"/>
    </row>
    <row r="838" spans="1:26" x14ac:dyDescent="0.25">
      <c r="A838" s="11"/>
      <c r="B838" s="12"/>
      <c r="C838" s="12"/>
      <c r="D838" s="12"/>
      <c r="E838" s="12"/>
      <c r="F838" s="12"/>
      <c r="G838" s="13"/>
      <c r="H838" s="13"/>
      <c r="I838" s="13"/>
      <c r="J838" s="13"/>
      <c r="K838" s="14"/>
      <c r="L838" s="14"/>
      <c r="M838" s="14"/>
      <c r="N838" s="14"/>
      <c r="O838" s="14"/>
      <c r="P838" s="14"/>
      <c r="Q838" s="16"/>
      <c r="R838" s="16"/>
      <c r="S838" s="16"/>
      <c r="T838" s="16"/>
      <c r="U838" s="16"/>
      <c r="V838" s="16"/>
      <c r="W838" s="16"/>
      <c r="X838" s="17"/>
      <c r="Y838" s="13"/>
      <c r="Z838" s="13"/>
    </row>
    <row r="839" spans="1:26" x14ac:dyDescent="0.25">
      <c r="A839" s="11"/>
      <c r="B839" s="12"/>
      <c r="C839" s="12"/>
      <c r="D839" s="12"/>
      <c r="E839" s="12"/>
      <c r="F839" s="12"/>
      <c r="G839" s="13"/>
      <c r="H839" s="13"/>
      <c r="I839" s="13"/>
      <c r="J839" s="13"/>
      <c r="K839" s="14"/>
      <c r="L839" s="14"/>
      <c r="M839" s="14"/>
      <c r="N839" s="14"/>
      <c r="O839" s="14"/>
      <c r="P839" s="14"/>
      <c r="Q839" s="16"/>
      <c r="R839" s="16"/>
      <c r="S839" s="16"/>
      <c r="T839" s="16"/>
      <c r="U839" s="16"/>
      <c r="V839" s="16"/>
      <c r="W839" s="16"/>
      <c r="X839" s="17"/>
      <c r="Y839" s="13"/>
      <c r="Z839" s="13"/>
    </row>
    <row r="840" spans="1:26" x14ac:dyDescent="0.25">
      <c r="A840" s="11"/>
      <c r="B840" s="12"/>
      <c r="C840" s="12"/>
      <c r="D840" s="12"/>
      <c r="E840" s="12"/>
      <c r="F840" s="12"/>
      <c r="G840" s="13"/>
      <c r="H840" s="13"/>
      <c r="I840" s="13"/>
      <c r="J840" s="13"/>
      <c r="K840" s="14"/>
      <c r="L840" s="14"/>
      <c r="M840" s="14"/>
      <c r="N840" s="14"/>
      <c r="O840" s="14"/>
      <c r="P840" s="14"/>
      <c r="Q840" s="15"/>
      <c r="R840" s="16"/>
      <c r="S840" s="16"/>
      <c r="T840" s="16"/>
      <c r="U840" s="16"/>
      <c r="V840" s="16"/>
      <c r="W840" s="16"/>
      <c r="X840" s="17"/>
      <c r="Y840" s="13"/>
      <c r="Z840" s="13"/>
    </row>
    <row r="841" spans="1:26" x14ac:dyDescent="0.25">
      <c r="A841" s="11"/>
      <c r="B841" s="12"/>
      <c r="C841" s="12"/>
      <c r="D841" s="12"/>
      <c r="E841" s="12"/>
      <c r="F841" s="12"/>
      <c r="G841" s="13"/>
      <c r="H841" s="13"/>
      <c r="I841" s="13"/>
      <c r="J841" s="13"/>
      <c r="K841" s="14"/>
      <c r="L841" s="14"/>
      <c r="M841" s="14"/>
      <c r="N841" s="14"/>
      <c r="O841" s="14"/>
      <c r="P841" s="14"/>
      <c r="Q841" s="15"/>
      <c r="R841" s="16"/>
      <c r="S841" s="16"/>
      <c r="T841" s="16"/>
      <c r="U841" s="16"/>
      <c r="V841" s="16"/>
      <c r="W841" s="17"/>
      <c r="X841" s="17"/>
      <c r="Y841" s="13"/>
      <c r="Z841" s="13"/>
    </row>
    <row r="842" spans="1:26" x14ac:dyDescent="0.25">
      <c r="A842" s="11"/>
      <c r="B842" s="12"/>
      <c r="C842" s="12"/>
      <c r="D842" s="12"/>
      <c r="E842" s="12"/>
      <c r="F842" s="12"/>
      <c r="G842" s="13"/>
      <c r="H842" s="13"/>
      <c r="I842" s="13"/>
      <c r="J842" s="13"/>
      <c r="K842" s="14"/>
      <c r="L842" s="14"/>
      <c r="M842" s="14"/>
      <c r="N842" s="14"/>
      <c r="O842" s="14"/>
      <c r="P842" s="14"/>
      <c r="Q842" s="16"/>
      <c r="R842" s="16"/>
      <c r="S842" s="16"/>
      <c r="T842" s="16"/>
      <c r="U842" s="16"/>
      <c r="V842" s="16"/>
      <c r="W842" s="17"/>
      <c r="X842" s="17"/>
      <c r="Y842" s="13"/>
      <c r="Z842" s="13"/>
    </row>
    <row r="843" spans="1:26" x14ac:dyDescent="0.25">
      <c r="A843" s="11"/>
      <c r="B843" s="12"/>
      <c r="C843" s="12"/>
      <c r="D843" s="12"/>
      <c r="E843" s="12"/>
      <c r="F843" s="12"/>
      <c r="G843" s="13"/>
      <c r="H843" s="13"/>
      <c r="I843" s="13"/>
      <c r="J843" s="13"/>
      <c r="K843" s="14"/>
      <c r="L843" s="14"/>
      <c r="M843" s="14"/>
      <c r="N843" s="14"/>
      <c r="O843" s="14"/>
      <c r="P843" s="14"/>
      <c r="Q843" s="16"/>
      <c r="R843" s="16"/>
      <c r="S843" s="16"/>
      <c r="T843" s="16"/>
      <c r="U843" s="16"/>
      <c r="V843" s="16"/>
      <c r="W843" s="16"/>
      <c r="X843" s="17"/>
      <c r="Y843" s="13"/>
      <c r="Z843" s="13"/>
    </row>
    <row r="844" spans="1:26" x14ac:dyDescent="0.25">
      <c r="A844" s="11"/>
      <c r="B844" s="12"/>
      <c r="C844" s="12"/>
      <c r="D844" s="12"/>
      <c r="E844" s="12"/>
      <c r="F844" s="12"/>
      <c r="G844" s="13"/>
      <c r="H844" s="13"/>
      <c r="I844" s="13"/>
      <c r="J844" s="13"/>
      <c r="K844" s="14"/>
      <c r="L844" s="14"/>
      <c r="M844" s="14"/>
      <c r="N844" s="14"/>
      <c r="O844" s="14"/>
      <c r="P844" s="14"/>
      <c r="Q844" s="15"/>
      <c r="R844" s="16"/>
      <c r="S844" s="16"/>
      <c r="T844" s="16"/>
      <c r="U844" s="16"/>
      <c r="V844" s="16"/>
      <c r="W844" s="17"/>
      <c r="X844" s="17"/>
      <c r="Y844" s="13"/>
      <c r="Z844" s="13"/>
    </row>
    <row r="845" spans="1:26" x14ac:dyDescent="0.25">
      <c r="A845" s="11"/>
      <c r="B845" s="12"/>
      <c r="C845" s="12"/>
      <c r="D845" s="12"/>
      <c r="E845" s="12"/>
      <c r="F845" s="12"/>
      <c r="G845" s="13"/>
      <c r="H845" s="13"/>
      <c r="I845" s="13"/>
      <c r="J845" s="13"/>
      <c r="K845" s="14"/>
      <c r="L845" s="14"/>
      <c r="M845" s="14"/>
      <c r="N845" s="14"/>
      <c r="O845" s="14"/>
      <c r="P845" s="14"/>
      <c r="Q845" s="16"/>
      <c r="R845" s="16"/>
      <c r="S845" s="16"/>
      <c r="T845" s="16"/>
      <c r="U845" s="16"/>
      <c r="V845" s="16"/>
      <c r="W845" s="16"/>
      <c r="X845" s="17"/>
      <c r="Y845" s="13"/>
      <c r="Z845" s="13"/>
    </row>
    <row r="846" spans="1:26" x14ac:dyDescent="0.25">
      <c r="A846" s="11"/>
      <c r="B846" s="12"/>
      <c r="C846" s="12"/>
      <c r="D846" s="12"/>
      <c r="E846" s="12"/>
      <c r="F846" s="12"/>
      <c r="G846" s="13"/>
      <c r="H846" s="13"/>
      <c r="I846" s="13"/>
      <c r="J846" s="13"/>
      <c r="K846" s="14"/>
      <c r="L846" s="14"/>
      <c r="M846" s="14"/>
      <c r="N846" s="14"/>
      <c r="O846" s="14"/>
      <c r="P846" s="14"/>
      <c r="Q846" s="16"/>
      <c r="R846" s="16"/>
      <c r="S846" s="16"/>
      <c r="T846" s="16"/>
      <c r="U846" s="16"/>
      <c r="V846" s="16"/>
      <c r="W846" s="16"/>
      <c r="X846" s="17"/>
      <c r="Y846" s="13"/>
      <c r="Z846" s="13"/>
    </row>
    <row r="847" spans="1:26" x14ac:dyDescent="0.25">
      <c r="A847" s="11"/>
      <c r="B847" s="12"/>
      <c r="C847" s="12"/>
      <c r="D847" s="12"/>
      <c r="E847" s="12"/>
      <c r="F847" s="12"/>
      <c r="G847" s="13"/>
      <c r="H847" s="13"/>
      <c r="I847" s="13"/>
      <c r="J847" s="13"/>
      <c r="K847" s="14"/>
      <c r="L847" s="14"/>
      <c r="M847" s="14"/>
      <c r="N847" s="14"/>
      <c r="O847" s="14"/>
      <c r="P847" s="14"/>
      <c r="Q847" s="15"/>
      <c r="R847" s="16"/>
      <c r="S847" s="16"/>
      <c r="T847" s="16"/>
      <c r="U847" s="16"/>
      <c r="V847" s="16"/>
      <c r="W847" s="17"/>
      <c r="X847" s="17"/>
      <c r="Y847" s="13"/>
      <c r="Z847" s="13"/>
    </row>
    <row r="848" spans="1:26" x14ac:dyDescent="0.25">
      <c r="A848" s="11"/>
      <c r="B848" s="12"/>
      <c r="C848" s="12"/>
      <c r="D848" s="12"/>
      <c r="E848" s="12"/>
      <c r="F848" s="12"/>
      <c r="G848" s="13"/>
      <c r="H848" s="13"/>
      <c r="I848" s="13"/>
      <c r="J848" s="13"/>
      <c r="K848" s="14"/>
      <c r="L848" s="14"/>
      <c r="M848" s="14"/>
      <c r="N848" s="14"/>
      <c r="O848" s="14"/>
      <c r="P848" s="14"/>
      <c r="Q848" s="15"/>
      <c r="R848" s="16"/>
      <c r="S848" s="16"/>
      <c r="T848" s="16"/>
      <c r="U848" s="16"/>
      <c r="V848" s="16"/>
      <c r="W848" s="16"/>
      <c r="X848" s="17"/>
      <c r="Y848" s="13"/>
      <c r="Z848" s="13"/>
    </row>
    <row r="849" spans="1:26" x14ac:dyDescent="0.25">
      <c r="A849" s="11"/>
      <c r="B849" s="12"/>
      <c r="C849" s="12"/>
      <c r="D849" s="12"/>
      <c r="E849" s="12"/>
      <c r="F849" s="12"/>
      <c r="G849" s="13"/>
      <c r="H849" s="13"/>
      <c r="I849" s="13"/>
      <c r="J849" s="13"/>
      <c r="K849" s="14"/>
      <c r="L849" s="14"/>
      <c r="M849" s="14"/>
      <c r="N849" s="14"/>
      <c r="O849" s="14"/>
      <c r="P849" s="14"/>
      <c r="Q849" s="15"/>
      <c r="R849" s="16"/>
      <c r="S849" s="16"/>
      <c r="T849" s="16"/>
      <c r="U849" s="16"/>
      <c r="V849" s="16"/>
      <c r="W849" s="17"/>
      <c r="X849" s="17"/>
      <c r="Y849" s="13"/>
      <c r="Z849" s="13"/>
    </row>
    <row r="850" spans="1:26" x14ac:dyDescent="0.25">
      <c r="A850" s="11"/>
      <c r="B850" s="12"/>
      <c r="C850" s="12"/>
      <c r="D850" s="12"/>
      <c r="E850" s="12"/>
      <c r="F850" s="12"/>
      <c r="G850" s="13"/>
      <c r="H850" s="13"/>
      <c r="I850" s="13"/>
      <c r="J850" s="13"/>
      <c r="K850" s="14"/>
      <c r="L850" s="14"/>
      <c r="M850" s="14"/>
      <c r="N850" s="14"/>
      <c r="O850" s="14"/>
      <c r="P850" s="14"/>
      <c r="Q850" s="16"/>
      <c r="R850" s="16"/>
      <c r="S850" s="16"/>
      <c r="T850" s="16"/>
      <c r="U850" s="16"/>
      <c r="V850" s="16"/>
      <c r="W850" s="16"/>
      <c r="X850" s="17"/>
      <c r="Y850" s="13"/>
      <c r="Z850" s="13"/>
    </row>
    <row r="851" spans="1:26" x14ac:dyDescent="0.25">
      <c r="A851" s="11"/>
      <c r="B851" s="12"/>
      <c r="C851" s="12"/>
      <c r="D851" s="12"/>
      <c r="E851" s="12"/>
      <c r="F851" s="12"/>
      <c r="G851" s="13"/>
      <c r="H851" s="13"/>
      <c r="I851" s="13"/>
      <c r="J851" s="13"/>
      <c r="K851" s="14"/>
      <c r="L851" s="14"/>
      <c r="M851" s="14"/>
      <c r="N851" s="14"/>
      <c r="O851" s="14"/>
      <c r="P851" s="14"/>
      <c r="Q851" s="16"/>
      <c r="R851" s="16"/>
      <c r="S851" s="16"/>
      <c r="T851" s="16"/>
      <c r="U851" s="16"/>
      <c r="V851" s="16"/>
      <c r="W851" s="16"/>
      <c r="X851" s="17"/>
      <c r="Y851" s="13"/>
      <c r="Z851" s="13"/>
    </row>
    <row r="852" spans="1:26" x14ac:dyDescent="0.25">
      <c r="A852" s="11"/>
      <c r="B852" s="12"/>
      <c r="C852" s="12"/>
      <c r="D852" s="12"/>
      <c r="E852" s="12"/>
      <c r="F852" s="12"/>
      <c r="G852" s="13"/>
      <c r="H852" s="13"/>
      <c r="I852" s="13"/>
      <c r="J852" s="13"/>
      <c r="K852" s="14"/>
      <c r="L852" s="14"/>
      <c r="M852" s="14"/>
      <c r="N852" s="14"/>
      <c r="O852" s="14"/>
      <c r="P852" s="14"/>
      <c r="Q852" s="16"/>
      <c r="R852" s="16"/>
      <c r="S852" s="16"/>
      <c r="T852" s="16"/>
      <c r="U852" s="16"/>
      <c r="V852" s="16"/>
      <c r="W852" s="16"/>
      <c r="X852" s="17"/>
      <c r="Y852" s="13"/>
      <c r="Z852" s="13"/>
    </row>
    <row r="853" spans="1:26" x14ac:dyDescent="0.25">
      <c r="A853" s="11"/>
      <c r="B853" s="12"/>
      <c r="C853" s="12"/>
      <c r="D853" s="12"/>
      <c r="E853" s="12"/>
      <c r="F853" s="12"/>
      <c r="G853" s="13"/>
      <c r="H853" s="13"/>
      <c r="I853" s="13"/>
      <c r="J853" s="13"/>
      <c r="K853" s="14"/>
      <c r="L853" s="14"/>
      <c r="M853" s="14"/>
      <c r="N853" s="14"/>
      <c r="O853" s="14"/>
      <c r="P853" s="14"/>
      <c r="Q853" s="16"/>
      <c r="R853" s="16"/>
      <c r="S853" s="16"/>
      <c r="T853" s="16"/>
      <c r="U853" s="16"/>
      <c r="V853" s="16"/>
      <c r="W853" s="16"/>
      <c r="X853" s="17"/>
      <c r="Y853" s="13"/>
      <c r="Z853" s="13"/>
    </row>
    <row r="854" spans="1:26" x14ac:dyDescent="0.25">
      <c r="A854" s="11"/>
      <c r="B854" s="12"/>
      <c r="C854" s="12"/>
      <c r="D854" s="12"/>
      <c r="E854" s="12"/>
      <c r="F854" s="12"/>
      <c r="G854" s="13"/>
      <c r="H854" s="13"/>
      <c r="I854" s="13"/>
      <c r="J854" s="13"/>
      <c r="K854" s="14"/>
      <c r="L854" s="14"/>
      <c r="M854" s="14"/>
      <c r="N854" s="14"/>
      <c r="O854" s="14"/>
      <c r="P854" s="14"/>
      <c r="Q854" s="16"/>
      <c r="R854" s="16"/>
      <c r="S854" s="16"/>
      <c r="T854" s="16"/>
      <c r="U854" s="16"/>
      <c r="V854" s="16"/>
      <c r="W854" s="16"/>
      <c r="X854" s="17"/>
      <c r="Y854" s="13"/>
      <c r="Z854" s="13"/>
    </row>
    <row r="855" spans="1:26" x14ac:dyDescent="0.25">
      <c r="A855" s="11"/>
      <c r="B855" s="12"/>
      <c r="C855" s="12"/>
      <c r="D855" s="12"/>
      <c r="E855" s="12"/>
      <c r="F855" s="12"/>
      <c r="G855" s="13"/>
      <c r="H855" s="13"/>
      <c r="I855" s="13"/>
      <c r="J855" s="13"/>
      <c r="K855" s="14"/>
      <c r="L855" s="14"/>
      <c r="M855" s="14"/>
      <c r="N855" s="14"/>
      <c r="O855" s="14"/>
      <c r="P855" s="14"/>
      <c r="Q855" s="16"/>
      <c r="R855" s="16"/>
      <c r="S855" s="16"/>
      <c r="T855" s="16"/>
      <c r="U855" s="16"/>
      <c r="V855" s="16"/>
      <c r="W855" s="16"/>
      <c r="X855" s="17"/>
      <c r="Y855" s="13"/>
      <c r="Z855" s="13"/>
    </row>
    <row r="856" spans="1:26" x14ac:dyDescent="0.25">
      <c r="A856" s="11"/>
      <c r="B856" s="12"/>
      <c r="C856" s="12"/>
      <c r="D856" s="12"/>
      <c r="E856" s="12"/>
      <c r="F856" s="12"/>
      <c r="G856" s="13"/>
      <c r="H856" s="13"/>
      <c r="I856" s="13"/>
      <c r="J856" s="13"/>
      <c r="K856" s="14"/>
      <c r="L856" s="14"/>
      <c r="M856" s="14"/>
      <c r="N856" s="14"/>
      <c r="O856" s="14"/>
      <c r="P856" s="14"/>
      <c r="Q856" s="16"/>
      <c r="R856" s="16"/>
      <c r="S856" s="16"/>
      <c r="T856" s="16"/>
      <c r="U856" s="16"/>
      <c r="V856" s="16"/>
      <c r="W856" s="17"/>
      <c r="X856" s="17"/>
      <c r="Y856" s="13"/>
      <c r="Z856" s="13"/>
    </row>
    <row r="857" spans="1:26" x14ac:dyDescent="0.25">
      <c r="A857" s="11"/>
      <c r="B857" s="12"/>
      <c r="C857" s="12"/>
      <c r="D857" s="12"/>
      <c r="E857" s="12"/>
      <c r="F857" s="12"/>
      <c r="G857" s="13"/>
      <c r="H857" s="13"/>
      <c r="I857" s="13"/>
      <c r="J857" s="13"/>
      <c r="K857" s="14"/>
      <c r="L857" s="14"/>
      <c r="M857" s="14"/>
      <c r="N857" s="14"/>
      <c r="O857" s="14"/>
      <c r="P857" s="14"/>
      <c r="Q857" s="16"/>
      <c r="R857" s="16"/>
      <c r="S857" s="16"/>
      <c r="T857" s="16"/>
      <c r="U857" s="16"/>
      <c r="V857" s="16"/>
      <c r="W857" s="17"/>
      <c r="X857" s="17"/>
      <c r="Y857" s="13"/>
      <c r="Z857" s="13"/>
    </row>
    <row r="858" spans="1:26" x14ac:dyDescent="0.25">
      <c r="A858" s="11"/>
      <c r="B858" s="12"/>
      <c r="C858" s="12"/>
      <c r="D858" s="12"/>
      <c r="E858" s="12"/>
      <c r="F858" s="12"/>
      <c r="G858" s="13"/>
      <c r="H858" s="13"/>
      <c r="I858" s="13"/>
      <c r="J858" s="13"/>
      <c r="K858" s="14"/>
      <c r="L858" s="14"/>
      <c r="M858" s="14"/>
      <c r="N858" s="14"/>
      <c r="O858" s="14"/>
      <c r="P858" s="14"/>
      <c r="Q858" s="15"/>
      <c r="R858" s="16"/>
      <c r="S858" s="16"/>
      <c r="T858" s="16"/>
      <c r="U858" s="16"/>
      <c r="V858" s="16"/>
      <c r="W858" s="16"/>
      <c r="X858" s="17"/>
      <c r="Y858" s="13"/>
      <c r="Z858" s="13"/>
    </row>
    <row r="859" spans="1:26" x14ac:dyDescent="0.25">
      <c r="A859" s="11"/>
      <c r="B859" s="12"/>
      <c r="C859" s="12"/>
      <c r="D859" s="12"/>
      <c r="E859" s="12"/>
      <c r="F859" s="12"/>
      <c r="G859" s="13"/>
      <c r="H859" s="13"/>
      <c r="I859" s="13"/>
      <c r="J859" s="13"/>
      <c r="K859" s="14"/>
      <c r="L859" s="14"/>
      <c r="M859" s="14"/>
      <c r="N859" s="14"/>
      <c r="O859" s="14"/>
      <c r="P859" s="14"/>
      <c r="Q859" s="16"/>
      <c r="R859" s="16"/>
      <c r="S859" s="16"/>
      <c r="T859" s="16"/>
      <c r="U859" s="16"/>
      <c r="V859" s="16"/>
      <c r="W859" s="17"/>
      <c r="X859" s="17"/>
      <c r="Y859" s="13"/>
      <c r="Z859" s="13"/>
    </row>
    <row r="860" spans="1:26" x14ac:dyDescent="0.25">
      <c r="A860" s="11"/>
      <c r="B860" s="12"/>
      <c r="C860" s="12"/>
      <c r="D860" s="12"/>
      <c r="E860" s="12"/>
      <c r="F860" s="12"/>
      <c r="G860" s="13"/>
      <c r="H860" s="13"/>
      <c r="I860" s="13"/>
      <c r="J860" s="13"/>
      <c r="K860" s="14"/>
      <c r="L860" s="14"/>
      <c r="M860" s="14"/>
      <c r="N860" s="14"/>
      <c r="O860" s="14"/>
      <c r="P860" s="14"/>
      <c r="Q860" s="16"/>
      <c r="R860" s="16"/>
      <c r="S860" s="16"/>
      <c r="T860" s="16"/>
      <c r="U860" s="16"/>
      <c r="V860" s="16"/>
      <c r="W860" s="16"/>
      <c r="X860" s="17"/>
      <c r="Y860" s="13"/>
      <c r="Z860" s="13"/>
    </row>
    <row r="861" spans="1:26" x14ac:dyDescent="0.25">
      <c r="A861" s="11"/>
      <c r="B861" s="12"/>
      <c r="C861" s="12"/>
      <c r="D861" s="12"/>
      <c r="E861" s="12"/>
      <c r="F861" s="12"/>
      <c r="G861" s="13"/>
      <c r="H861" s="13"/>
      <c r="I861" s="13"/>
      <c r="J861" s="13"/>
      <c r="K861" s="14"/>
      <c r="L861" s="14"/>
      <c r="M861" s="14"/>
      <c r="N861" s="14"/>
      <c r="O861" s="14"/>
      <c r="P861" s="14"/>
      <c r="Q861" s="15"/>
      <c r="R861" s="16"/>
      <c r="S861" s="16"/>
      <c r="T861" s="16"/>
      <c r="U861" s="16"/>
      <c r="V861" s="16"/>
      <c r="W861" s="16"/>
      <c r="X861" s="17"/>
      <c r="Y861" s="13"/>
      <c r="Z861" s="13"/>
    </row>
    <row r="862" spans="1:26" x14ac:dyDescent="0.25">
      <c r="A862" s="11"/>
      <c r="B862" s="12"/>
      <c r="C862" s="12"/>
      <c r="D862" s="12"/>
      <c r="E862" s="12"/>
      <c r="F862" s="12"/>
      <c r="G862" s="13"/>
      <c r="H862" s="13"/>
      <c r="I862" s="13"/>
      <c r="J862" s="13"/>
      <c r="K862" s="14"/>
      <c r="L862" s="14"/>
      <c r="M862" s="14"/>
      <c r="N862" s="14"/>
      <c r="O862" s="14"/>
      <c r="P862" s="14"/>
      <c r="Q862" s="16"/>
      <c r="R862" s="16"/>
      <c r="S862" s="16"/>
      <c r="T862" s="16"/>
      <c r="U862" s="16"/>
      <c r="V862" s="16"/>
      <c r="W862" s="16"/>
      <c r="X862" s="17"/>
      <c r="Y862" s="13"/>
      <c r="Z862" s="13"/>
    </row>
    <row r="863" spans="1:26" x14ac:dyDescent="0.25">
      <c r="A863" s="11"/>
      <c r="B863" s="12"/>
      <c r="C863" s="12"/>
      <c r="D863" s="12"/>
      <c r="E863" s="12"/>
      <c r="F863" s="12"/>
      <c r="G863" s="13"/>
      <c r="H863" s="13"/>
      <c r="I863" s="13"/>
      <c r="J863" s="13"/>
      <c r="K863" s="14"/>
      <c r="L863" s="14"/>
      <c r="M863" s="14"/>
      <c r="N863" s="14"/>
      <c r="O863" s="14"/>
      <c r="P863" s="14"/>
      <c r="Q863" s="16"/>
      <c r="R863" s="16"/>
      <c r="S863" s="16"/>
      <c r="T863" s="16"/>
      <c r="U863" s="16"/>
      <c r="V863" s="16"/>
      <c r="W863" s="17"/>
      <c r="X863" s="17"/>
      <c r="Y863" s="13"/>
      <c r="Z863" s="13"/>
    </row>
    <row r="864" spans="1:26" x14ac:dyDescent="0.25">
      <c r="A864" s="11"/>
      <c r="B864" s="12"/>
      <c r="C864" s="12"/>
      <c r="D864" s="12"/>
      <c r="E864" s="12"/>
      <c r="F864" s="12"/>
      <c r="G864" s="13"/>
      <c r="H864" s="13"/>
      <c r="I864" s="13"/>
      <c r="J864" s="13"/>
      <c r="K864" s="14"/>
      <c r="L864" s="14"/>
      <c r="M864" s="14"/>
      <c r="N864" s="14"/>
      <c r="O864" s="14"/>
      <c r="P864" s="14"/>
      <c r="Q864" s="16"/>
      <c r="R864" s="16"/>
      <c r="S864" s="16"/>
      <c r="T864" s="16"/>
      <c r="U864" s="16"/>
      <c r="V864" s="16"/>
      <c r="W864" s="17"/>
      <c r="X864" s="17"/>
      <c r="Y864" s="13"/>
      <c r="Z864" s="13"/>
    </row>
    <row r="865" spans="1:26" x14ac:dyDescent="0.25">
      <c r="A865" s="11"/>
      <c r="B865" s="12"/>
      <c r="C865" s="12"/>
      <c r="D865" s="12"/>
      <c r="E865" s="12"/>
      <c r="F865" s="12"/>
      <c r="G865" s="13"/>
      <c r="H865" s="13"/>
      <c r="I865" s="13"/>
      <c r="J865" s="13"/>
      <c r="K865" s="14"/>
      <c r="L865" s="14"/>
      <c r="M865" s="14"/>
      <c r="N865" s="14"/>
      <c r="O865" s="14"/>
      <c r="P865" s="14"/>
      <c r="Q865" s="15"/>
      <c r="R865" s="16"/>
      <c r="S865" s="16"/>
      <c r="T865" s="16"/>
      <c r="U865" s="16"/>
      <c r="V865" s="16"/>
      <c r="W865" s="17"/>
      <c r="X865" s="17"/>
      <c r="Y865" s="13"/>
      <c r="Z865" s="13"/>
    </row>
    <row r="866" spans="1:26" x14ac:dyDescent="0.25">
      <c r="A866" s="11"/>
      <c r="B866" s="12"/>
      <c r="C866" s="12"/>
      <c r="D866" s="12"/>
      <c r="E866" s="12"/>
      <c r="F866" s="12"/>
      <c r="G866" s="13"/>
      <c r="H866" s="13"/>
      <c r="I866" s="13"/>
      <c r="J866" s="13"/>
      <c r="K866" s="14"/>
      <c r="L866" s="14"/>
      <c r="M866" s="14"/>
      <c r="N866" s="14"/>
      <c r="O866" s="14"/>
      <c r="P866" s="14"/>
      <c r="Q866" s="16"/>
      <c r="R866" s="16"/>
      <c r="S866" s="16"/>
      <c r="T866" s="16"/>
      <c r="U866" s="16"/>
      <c r="V866" s="16"/>
      <c r="W866" s="17"/>
      <c r="X866" s="17"/>
      <c r="Y866" s="13"/>
      <c r="Z866" s="13"/>
    </row>
    <row r="867" spans="1:26" x14ac:dyDescent="0.25">
      <c r="A867" s="11"/>
      <c r="B867" s="12"/>
      <c r="C867" s="12"/>
      <c r="D867" s="12"/>
      <c r="E867" s="12"/>
      <c r="F867" s="12"/>
      <c r="G867" s="13"/>
      <c r="H867" s="13"/>
      <c r="I867" s="13"/>
      <c r="J867" s="13"/>
      <c r="K867" s="14"/>
      <c r="L867" s="14"/>
      <c r="M867" s="14"/>
      <c r="N867" s="14"/>
      <c r="O867" s="14"/>
      <c r="P867" s="14"/>
      <c r="Q867" s="16"/>
      <c r="R867" s="16"/>
      <c r="S867" s="16"/>
      <c r="T867" s="16"/>
      <c r="U867" s="16"/>
      <c r="V867" s="16"/>
      <c r="W867" s="16"/>
      <c r="X867" s="17"/>
      <c r="Y867" s="13"/>
      <c r="Z867" s="13"/>
    </row>
    <row r="868" spans="1:26" x14ac:dyDescent="0.25">
      <c r="A868" s="11"/>
      <c r="B868" s="12"/>
      <c r="C868" s="12"/>
      <c r="D868" s="12"/>
      <c r="E868" s="12"/>
      <c r="F868" s="12"/>
      <c r="G868" s="13"/>
      <c r="H868" s="13"/>
      <c r="I868" s="13"/>
      <c r="J868" s="13"/>
      <c r="K868" s="14"/>
      <c r="L868" s="14"/>
      <c r="M868" s="14"/>
      <c r="N868" s="14"/>
      <c r="O868" s="14"/>
      <c r="P868" s="14"/>
      <c r="Q868" s="16"/>
      <c r="R868" s="16"/>
      <c r="S868" s="16"/>
      <c r="T868" s="16"/>
      <c r="U868" s="16"/>
      <c r="V868" s="16"/>
      <c r="W868" s="16"/>
      <c r="X868" s="17"/>
      <c r="Y868" s="13"/>
      <c r="Z868" s="13"/>
    </row>
    <row r="869" spans="1:26" x14ac:dyDescent="0.25">
      <c r="A869" s="11"/>
      <c r="B869" s="12"/>
      <c r="C869" s="12"/>
      <c r="D869" s="12"/>
      <c r="E869" s="12"/>
      <c r="F869" s="12"/>
      <c r="G869" s="13"/>
      <c r="H869" s="13"/>
      <c r="I869" s="13"/>
      <c r="J869" s="13"/>
      <c r="K869" s="14"/>
      <c r="L869" s="14"/>
      <c r="M869" s="14"/>
      <c r="N869" s="14"/>
      <c r="O869" s="14"/>
      <c r="P869" s="14"/>
      <c r="Q869" s="16"/>
      <c r="R869" s="16"/>
      <c r="S869" s="16"/>
      <c r="T869" s="16"/>
      <c r="U869" s="16"/>
      <c r="V869" s="16"/>
      <c r="W869" s="16"/>
      <c r="X869" s="17"/>
      <c r="Y869" s="13"/>
      <c r="Z869" s="13"/>
    </row>
    <row r="870" spans="1:26" x14ac:dyDescent="0.25">
      <c r="A870" s="11"/>
      <c r="B870" s="12"/>
      <c r="C870" s="12"/>
      <c r="D870" s="12"/>
      <c r="E870" s="12"/>
      <c r="F870" s="12"/>
      <c r="G870" s="13"/>
      <c r="H870" s="13"/>
      <c r="I870" s="13"/>
      <c r="J870" s="13"/>
      <c r="K870" s="14"/>
      <c r="L870" s="14"/>
      <c r="M870" s="14"/>
      <c r="N870" s="14"/>
      <c r="O870" s="14"/>
      <c r="P870" s="14"/>
      <c r="Q870" s="15"/>
      <c r="R870" s="16"/>
      <c r="S870" s="16"/>
      <c r="T870" s="16"/>
      <c r="U870" s="16"/>
      <c r="V870" s="16"/>
      <c r="W870" s="16"/>
      <c r="X870" s="17"/>
      <c r="Y870" s="13"/>
      <c r="Z870" s="13"/>
    </row>
    <row r="871" spans="1:26" x14ac:dyDescent="0.25">
      <c r="A871" s="11"/>
      <c r="B871" s="12"/>
      <c r="C871" s="12"/>
      <c r="D871" s="12"/>
      <c r="E871" s="12"/>
      <c r="F871" s="12"/>
      <c r="G871" s="13"/>
      <c r="H871" s="13"/>
      <c r="I871" s="13"/>
      <c r="J871" s="13"/>
      <c r="K871" s="14"/>
      <c r="L871" s="14"/>
      <c r="M871" s="14"/>
      <c r="N871" s="14"/>
      <c r="O871" s="14"/>
      <c r="P871" s="14"/>
      <c r="Q871" s="16"/>
      <c r="R871" s="16"/>
      <c r="S871" s="16"/>
      <c r="T871" s="16"/>
      <c r="U871" s="16"/>
      <c r="V871" s="16"/>
      <c r="W871" s="16"/>
      <c r="X871" s="17"/>
      <c r="Y871" s="13"/>
      <c r="Z871" s="13"/>
    </row>
    <row r="872" spans="1:26" x14ac:dyDescent="0.25">
      <c r="A872" s="11"/>
      <c r="B872" s="12"/>
      <c r="C872" s="12"/>
      <c r="D872" s="12"/>
      <c r="E872" s="12"/>
      <c r="F872" s="12"/>
      <c r="G872" s="13"/>
      <c r="H872" s="13"/>
      <c r="I872" s="13"/>
      <c r="J872" s="13"/>
      <c r="K872" s="14"/>
      <c r="L872" s="14"/>
      <c r="M872" s="14"/>
      <c r="N872" s="14"/>
      <c r="O872" s="14"/>
      <c r="P872" s="14"/>
      <c r="Q872" s="15"/>
      <c r="R872" s="16"/>
      <c r="S872" s="16"/>
      <c r="T872" s="16"/>
      <c r="U872" s="16"/>
      <c r="V872" s="16"/>
      <c r="W872" s="19"/>
      <c r="X872" s="17"/>
      <c r="Y872" s="13"/>
      <c r="Z872" s="13"/>
    </row>
    <row r="873" spans="1:26" x14ac:dyDescent="0.25">
      <c r="A873" s="11"/>
      <c r="B873" s="12"/>
      <c r="C873" s="12"/>
      <c r="D873" s="12"/>
      <c r="E873" s="12"/>
      <c r="F873" s="12"/>
      <c r="G873" s="13"/>
      <c r="H873" s="13"/>
      <c r="I873" s="13"/>
      <c r="J873" s="13"/>
      <c r="K873" s="14"/>
      <c r="L873" s="14"/>
      <c r="M873" s="14"/>
      <c r="N873" s="14"/>
      <c r="O873" s="14"/>
      <c r="P873" s="14"/>
      <c r="Q873" s="16"/>
      <c r="R873" s="16"/>
      <c r="S873" s="16"/>
      <c r="T873" s="16"/>
      <c r="U873" s="16"/>
      <c r="V873" s="16"/>
      <c r="W873" s="16"/>
      <c r="X873" s="17"/>
      <c r="Y873" s="13"/>
      <c r="Z873" s="13"/>
    </row>
    <row r="874" spans="1:26" x14ac:dyDescent="0.25">
      <c r="A874" s="11"/>
      <c r="B874" s="12"/>
      <c r="C874" s="12"/>
      <c r="D874" s="12"/>
      <c r="E874" s="12"/>
      <c r="F874" s="12"/>
      <c r="G874" s="13"/>
      <c r="H874" s="13"/>
      <c r="I874" s="13"/>
      <c r="J874" s="13"/>
      <c r="K874" s="14"/>
      <c r="L874" s="14"/>
      <c r="M874" s="14"/>
      <c r="N874" s="14"/>
      <c r="O874" s="14"/>
      <c r="P874" s="14"/>
      <c r="Q874" s="16"/>
      <c r="R874" s="16"/>
      <c r="S874" s="16"/>
      <c r="T874" s="16"/>
      <c r="U874" s="16"/>
      <c r="V874" s="16"/>
      <c r="W874" s="17"/>
      <c r="X874" s="17"/>
      <c r="Y874" s="13"/>
      <c r="Z874" s="13"/>
    </row>
    <row r="875" spans="1:26" x14ac:dyDescent="0.25">
      <c r="A875" s="11"/>
      <c r="B875" s="12"/>
      <c r="C875" s="12"/>
      <c r="D875" s="12"/>
      <c r="E875" s="12"/>
      <c r="F875" s="12"/>
      <c r="G875" s="13"/>
      <c r="H875" s="13"/>
      <c r="I875" s="13"/>
      <c r="J875" s="13"/>
      <c r="K875" s="14"/>
      <c r="L875" s="14"/>
      <c r="M875" s="14"/>
      <c r="N875" s="14"/>
      <c r="O875" s="14"/>
      <c r="P875" s="14"/>
      <c r="Q875" s="16"/>
      <c r="R875" s="16"/>
      <c r="S875" s="16"/>
      <c r="T875" s="16"/>
      <c r="U875" s="16"/>
      <c r="V875" s="16"/>
      <c r="W875" s="16"/>
      <c r="X875" s="17"/>
      <c r="Y875" s="13"/>
      <c r="Z875" s="13"/>
    </row>
    <row r="876" spans="1:26" x14ac:dyDescent="0.25">
      <c r="A876" s="11"/>
      <c r="B876" s="12"/>
      <c r="C876" s="12"/>
      <c r="D876" s="12"/>
      <c r="E876" s="12"/>
      <c r="F876" s="12"/>
      <c r="G876" s="13"/>
      <c r="H876" s="13"/>
      <c r="I876" s="13"/>
      <c r="J876" s="13"/>
      <c r="K876" s="14"/>
      <c r="L876" s="14"/>
      <c r="M876" s="14"/>
      <c r="N876" s="14"/>
      <c r="O876" s="14"/>
      <c r="P876" s="14"/>
      <c r="Q876" s="16"/>
      <c r="R876" s="16"/>
      <c r="S876" s="16"/>
      <c r="T876" s="16"/>
      <c r="U876" s="16"/>
      <c r="V876" s="16"/>
      <c r="W876" s="16"/>
      <c r="X876" s="17"/>
      <c r="Y876" s="13"/>
      <c r="Z876" s="13"/>
    </row>
    <row r="877" spans="1:26" x14ac:dyDescent="0.25">
      <c r="A877" s="11"/>
      <c r="B877" s="12"/>
      <c r="C877" s="12"/>
      <c r="D877" s="12"/>
      <c r="E877" s="12"/>
      <c r="F877" s="12"/>
      <c r="G877" s="13"/>
      <c r="H877" s="13"/>
      <c r="I877" s="13"/>
      <c r="J877" s="13"/>
      <c r="K877" s="14"/>
      <c r="L877" s="14"/>
      <c r="M877" s="14"/>
      <c r="N877" s="14"/>
      <c r="O877" s="14"/>
      <c r="P877" s="14"/>
      <c r="Q877" s="16"/>
      <c r="R877" s="16"/>
      <c r="S877" s="16"/>
      <c r="T877" s="16"/>
      <c r="U877" s="16"/>
      <c r="V877" s="16"/>
      <c r="W877" s="16"/>
      <c r="X877" s="17"/>
      <c r="Y877" s="13"/>
      <c r="Z877" s="13"/>
    </row>
    <row r="878" spans="1:26" x14ac:dyDescent="0.25">
      <c r="A878" s="11"/>
      <c r="B878" s="12"/>
      <c r="C878" s="12"/>
      <c r="D878" s="12"/>
      <c r="E878" s="12"/>
      <c r="F878" s="12"/>
      <c r="G878" s="13"/>
      <c r="H878" s="13"/>
      <c r="I878" s="13"/>
      <c r="J878" s="13"/>
      <c r="K878" s="14"/>
      <c r="L878" s="14"/>
      <c r="M878" s="14"/>
      <c r="N878" s="14"/>
      <c r="O878" s="14"/>
      <c r="P878" s="14"/>
      <c r="Q878" s="16"/>
      <c r="R878" s="16"/>
      <c r="S878" s="16"/>
      <c r="T878" s="16"/>
      <c r="U878" s="16"/>
      <c r="V878" s="16"/>
      <c r="W878" s="16"/>
      <c r="X878" s="17"/>
      <c r="Y878" s="13"/>
      <c r="Z878" s="13"/>
    </row>
    <row r="879" spans="1:26" x14ac:dyDescent="0.25">
      <c r="A879" s="11"/>
      <c r="B879" s="12"/>
      <c r="C879" s="12"/>
      <c r="D879" s="12"/>
      <c r="E879" s="12"/>
      <c r="F879" s="12"/>
      <c r="G879" s="13"/>
      <c r="H879" s="13"/>
      <c r="I879" s="13"/>
      <c r="J879" s="13"/>
      <c r="K879" s="14"/>
      <c r="L879" s="14"/>
      <c r="M879" s="14"/>
      <c r="N879" s="14"/>
      <c r="O879" s="14"/>
      <c r="P879" s="14"/>
      <c r="Q879" s="16"/>
      <c r="R879" s="16"/>
      <c r="S879" s="16"/>
      <c r="T879" s="16"/>
      <c r="U879" s="16"/>
      <c r="V879" s="16"/>
      <c r="W879" s="16"/>
      <c r="X879" s="17"/>
      <c r="Y879" s="13"/>
      <c r="Z879" s="13"/>
    </row>
    <row r="880" spans="1:26" x14ac:dyDescent="0.25">
      <c r="A880" s="11"/>
      <c r="B880" s="12"/>
      <c r="C880" s="12"/>
      <c r="D880" s="12"/>
      <c r="E880" s="12"/>
      <c r="F880" s="12"/>
      <c r="G880" s="13"/>
      <c r="H880" s="13"/>
      <c r="I880" s="13"/>
      <c r="J880" s="13"/>
      <c r="K880" s="14"/>
      <c r="L880" s="14"/>
      <c r="M880" s="14"/>
      <c r="N880" s="14"/>
      <c r="O880" s="14"/>
      <c r="P880" s="14"/>
      <c r="Q880" s="15"/>
      <c r="R880" s="16"/>
      <c r="S880" s="16"/>
      <c r="T880" s="16"/>
      <c r="U880" s="16"/>
      <c r="V880" s="16"/>
      <c r="W880" s="16"/>
      <c r="X880" s="17"/>
      <c r="Y880" s="13"/>
      <c r="Z880" s="13"/>
    </row>
    <row r="881" spans="1:26" x14ac:dyDescent="0.25">
      <c r="A881" s="11"/>
      <c r="B881" s="12"/>
      <c r="C881" s="12"/>
      <c r="D881" s="12"/>
      <c r="E881" s="12"/>
      <c r="F881" s="12"/>
      <c r="G881" s="13"/>
      <c r="H881" s="13"/>
      <c r="I881" s="13"/>
      <c r="J881" s="13"/>
      <c r="K881" s="14"/>
      <c r="L881" s="14"/>
      <c r="M881" s="14"/>
      <c r="N881" s="14"/>
      <c r="O881" s="14"/>
      <c r="P881" s="14"/>
      <c r="Q881" s="15"/>
      <c r="R881" s="16"/>
      <c r="S881" s="16"/>
      <c r="T881" s="16"/>
      <c r="U881" s="16"/>
      <c r="V881" s="16"/>
      <c r="W881" s="16"/>
      <c r="X881" s="17"/>
      <c r="Y881" s="13"/>
      <c r="Z881" s="13"/>
    </row>
    <row r="882" spans="1:26" x14ac:dyDescent="0.25">
      <c r="A882" s="11"/>
      <c r="B882" s="12"/>
      <c r="C882" s="12"/>
      <c r="D882" s="12"/>
      <c r="E882" s="12"/>
      <c r="F882" s="12"/>
      <c r="G882" s="13"/>
      <c r="H882" s="13"/>
      <c r="I882" s="13"/>
      <c r="J882" s="13"/>
      <c r="K882" s="14"/>
      <c r="L882" s="14"/>
      <c r="M882" s="14"/>
      <c r="N882" s="14"/>
      <c r="O882" s="14"/>
      <c r="P882" s="14"/>
      <c r="Q882" s="15"/>
      <c r="R882" s="16"/>
      <c r="S882" s="16"/>
      <c r="T882" s="16"/>
      <c r="U882" s="16"/>
      <c r="V882" s="16"/>
      <c r="W882" s="16"/>
      <c r="X882" s="17"/>
      <c r="Y882" s="13"/>
      <c r="Z882" s="13"/>
    </row>
    <row r="883" spans="1:26" x14ac:dyDescent="0.25">
      <c r="A883" s="11"/>
      <c r="B883" s="12"/>
      <c r="C883" s="12"/>
      <c r="D883" s="12"/>
      <c r="E883" s="12"/>
      <c r="F883" s="12"/>
      <c r="G883" s="13"/>
      <c r="H883" s="13"/>
      <c r="I883" s="13"/>
      <c r="J883" s="13"/>
      <c r="K883" s="14"/>
      <c r="L883" s="14"/>
      <c r="M883" s="14"/>
      <c r="N883" s="14"/>
      <c r="O883" s="14"/>
      <c r="P883" s="14"/>
      <c r="Q883" s="16"/>
      <c r="R883" s="16"/>
      <c r="S883" s="16"/>
      <c r="T883" s="16"/>
      <c r="U883" s="16"/>
      <c r="V883" s="16"/>
      <c r="W883" s="16"/>
      <c r="X883" s="17"/>
      <c r="Y883" s="13"/>
      <c r="Z883" s="13"/>
    </row>
    <row r="884" spans="1:26" x14ac:dyDescent="0.25">
      <c r="A884" s="11"/>
      <c r="B884" s="12"/>
      <c r="C884" s="12"/>
      <c r="D884" s="12"/>
      <c r="E884" s="12"/>
      <c r="F884" s="12"/>
      <c r="G884" s="13"/>
      <c r="H884" s="13"/>
      <c r="I884" s="13"/>
      <c r="J884" s="13"/>
      <c r="K884" s="14"/>
      <c r="L884" s="14"/>
      <c r="M884" s="14"/>
      <c r="N884" s="14"/>
      <c r="O884" s="14"/>
      <c r="P884" s="14"/>
      <c r="Q884" s="16"/>
      <c r="R884" s="16"/>
      <c r="S884" s="16"/>
      <c r="T884" s="16"/>
      <c r="U884" s="16"/>
      <c r="V884" s="16"/>
      <c r="W884" s="16"/>
      <c r="X884" s="17"/>
      <c r="Y884" s="13"/>
      <c r="Z884" s="13"/>
    </row>
    <row r="885" spans="1:26" x14ac:dyDescent="0.25">
      <c r="A885" s="11"/>
      <c r="B885" s="12"/>
      <c r="C885" s="12"/>
      <c r="D885" s="12"/>
      <c r="E885" s="12"/>
      <c r="F885" s="12"/>
      <c r="G885" s="13"/>
      <c r="H885" s="13"/>
      <c r="I885" s="13"/>
      <c r="J885" s="13"/>
      <c r="K885" s="14"/>
      <c r="L885" s="14"/>
      <c r="M885" s="14"/>
      <c r="N885" s="14"/>
      <c r="O885" s="14"/>
      <c r="P885" s="14"/>
      <c r="Q885" s="16"/>
      <c r="R885" s="16"/>
      <c r="S885" s="16"/>
      <c r="T885" s="16"/>
      <c r="U885" s="16"/>
      <c r="V885" s="16"/>
      <c r="W885" s="16"/>
      <c r="X885" s="17"/>
      <c r="Y885" s="13"/>
      <c r="Z885" s="13"/>
    </row>
    <row r="886" spans="1:26" x14ac:dyDescent="0.25">
      <c r="A886" s="11"/>
      <c r="B886" s="12"/>
      <c r="C886" s="12"/>
      <c r="D886" s="12"/>
      <c r="E886" s="12"/>
      <c r="F886" s="12"/>
      <c r="G886" s="13"/>
      <c r="H886" s="13"/>
      <c r="I886" s="13"/>
      <c r="J886" s="13"/>
      <c r="K886" s="14"/>
      <c r="L886" s="14"/>
      <c r="M886" s="14"/>
      <c r="N886" s="14"/>
      <c r="O886" s="14"/>
      <c r="P886" s="14"/>
      <c r="Q886" s="16"/>
      <c r="R886" s="16"/>
      <c r="S886" s="16"/>
      <c r="T886" s="16"/>
      <c r="U886" s="16"/>
      <c r="V886" s="16"/>
      <c r="W886" s="17"/>
      <c r="X886" s="17"/>
      <c r="Y886" s="13"/>
      <c r="Z886" s="13"/>
    </row>
    <row r="887" spans="1:26" x14ac:dyDescent="0.25">
      <c r="A887" s="11"/>
      <c r="B887" s="12"/>
      <c r="C887" s="12"/>
      <c r="D887" s="12"/>
      <c r="E887" s="12"/>
      <c r="F887" s="12"/>
      <c r="G887" s="13"/>
      <c r="H887" s="13"/>
      <c r="I887" s="13"/>
      <c r="J887" s="13"/>
      <c r="K887" s="14"/>
      <c r="L887" s="14"/>
      <c r="M887" s="14"/>
      <c r="N887" s="14"/>
      <c r="O887" s="14"/>
      <c r="P887" s="14"/>
      <c r="Q887" s="16"/>
      <c r="R887" s="16"/>
      <c r="S887" s="16"/>
      <c r="T887" s="16"/>
      <c r="U887" s="16"/>
      <c r="V887" s="16"/>
      <c r="W887" s="16"/>
      <c r="X887" s="17"/>
      <c r="Y887" s="13"/>
      <c r="Z887" s="13"/>
    </row>
    <row r="888" spans="1:26" x14ac:dyDescent="0.25">
      <c r="A888" s="11"/>
      <c r="B888" s="12"/>
      <c r="C888" s="12"/>
      <c r="D888" s="12"/>
      <c r="E888" s="12"/>
      <c r="F888" s="12"/>
      <c r="G888" s="13"/>
      <c r="H888" s="13"/>
      <c r="I888" s="13"/>
      <c r="J888" s="13"/>
      <c r="K888" s="14"/>
      <c r="L888" s="14"/>
      <c r="M888" s="14"/>
      <c r="N888" s="14"/>
      <c r="O888" s="14"/>
      <c r="P888" s="14"/>
      <c r="Q888" s="15"/>
      <c r="R888" s="16"/>
      <c r="S888" s="16"/>
      <c r="T888" s="16"/>
      <c r="U888" s="16"/>
      <c r="V888" s="16"/>
      <c r="W888" s="16"/>
      <c r="X888" s="17"/>
      <c r="Y888" s="13"/>
      <c r="Z888" s="13"/>
    </row>
    <row r="889" spans="1:26" x14ac:dyDescent="0.25">
      <c r="A889" s="11"/>
      <c r="B889" s="12"/>
      <c r="C889" s="12"/>
      <c r="D889" s="12"/>
      <c r="E889" s="12"/>
      <c r="F889" s="12"/>
      <c r="G889" s="13"/>
      <c r="H889" s="13"/>
      <c r="I889" s="13"/>
      <c r="J889" s="13"/>
      <c r="K889" s="14"/>
      <c r="L889" s="14"/>
      <c r="M889" s="14"/>
      <c r="N889" s="14"/>
      <c r="O889" s="14"/>
      <c r="P889" s="14"/>
      <c r="Q889" s="16"/>
      <c r="R889" s="16"/>
      <c r="S889" s="16"/>
      <c r="T889" s="16"/>
      <c r="U889" s="16"/>
      <c r="V889" s="16"/>
      <c r="W889" s="17"/>
      <c r="X889" s="17"/>
      <c r="Y889" s="13"/>
      <c r="Z889" s="13"/>
    </row>
    <row r="890" spans="1:26" x14ac:dyDescent="0.25">
      <c r="A890" s="11"/>
      <c r="B890" s="12"/>
      <c r="C890" s="12"/>
      <c r="D890" s="12"/>
      <c r="E890" s="12"/>
      <c r="F890" s="12"/>
      <c r="G890" s="13"/>
      <c r="H890" s="13"/>
      <c r="I890" s="13"/>
      <c r="J890" s="13"/>
      <c r="K890" s="14"/>
      <c r="L890" s="14"/>
      <c r="M890" s="14"/>
      <c r="N890" s="14"/>
      <c r="O890" s="14"/>
      <c r="P890" s="14"/>
      <c r="Q890" s="16"/>
      <c r="R890" s="16"/>
      <c r="S890" s="16"/>
      <c r="T890" s="16"/>
      <c r="U890" s="16"/>
      <c r="V890" s="16"/>
      <c r="W890" s="17"/>
      <c r="X890" s="17"/>
      <c r="Y890" s="13"/>
      <c r="Z890" s="13"/>
    </row>
    <row r="891" spans="1:26" x14ac:dyDescent="0.25">
      <c r="A891" s="11"/>
      <c r="B891" s="12"/>
      <c r="C891" s="12"/>
      <c r="D891" s="12"/>
      <c r="E891" s="12"/>
      <c r="F891" s="12"/>
      <c r="G891" s="13"/>
      <c r="H891" s="13"/>
      <c r="I891" s="13"/>
      <c r="J891" s="13"/>
      <c r="K891" s="14"/>
      <c r="L891" s="14"/>
      <c r="M891" s="14"/>
      <c r="N891" s="14"/>
      <c r="O891" s="14"/>
      <c r="P891" s="14"/>
      <c r="Q891" s="16"/>
      <c r="R891" s="16"/>
      <c r="S891" s="16"/>
      <c r="T891" s="16"/>
      <c r="U891" s="16"/>
      <c r="V891" s="16"/>
      <c r="W891" s="16"/>
      <c r="X891" s="17"/>
      <c r="Y891" s="13"/>
      <c r="Z891" s="13"/>
    </row>
    <row r="892" spans="1:26" x14ac:dyDescent="0.25">
      <c r="A892" s="11"/>
      <c r="B892" s="12"/>
      <c r="C892" s="12"/>
      <c r="D892" s="12"/>
      <c r="E892" s="12"/>
      <c r="F892" s="12"/>
      <c r="G892" s="13"/>
      <c r="H892" s="13"/>
      <c r="I892" s="13"/>
      <c r="J892" s="13"/>
      <c r="K892" s="14"/>
      <c r="L892" s="14"/>
      <c r="M892" s="14"/>
      <c r="N892" s="14"/>
      <c r="O892" s="14"/>
      <c r="P892" s="14"/>
      <c r="Q892" s="16"/>
      <c r="R892" s="16"/>
      <c r="S892" s="16"/>
      <c r="T892" s="16"/>
      <c r="U892" s="16"/>
      <c r="V892" s="16"/>
      <c r="W892" s="17"/>
      <c r="X892" s="17"/>
      <c r="Y892" s="13"/>
      <c r="Z892" s="13"/>
    </row>
    <row r="893" spans="1:26" x14ac:dyDescent="0.25">
      <c r="A893" s="11"/>
      <c r="B893" s="12"/>
      <c r="C893" s="12"/>
      <c r="D893" s="12"/>
      <c r="E893" s="12"/>
      <c r="F893" s="12"/>
      <c r="G893" s="13"/>
      <c r="H893" s="13"/>
      <c r="I893" s="13"/>
      <c r="J893" s="13"/>
      <c r="K893" s="14"/>
      <c r="L893" s="14"/>
      <c r="M893" s="14"/>
      <c r="N893" s="14"/>
      <c r="O893" s="14"/>
      <c r="P893" s="14"/>
      <c r="Q893" s="16"/>
      <c r="R893" s="16"/>
      <c r="S893" s="16"/>
      <c r="T893" s="16"/>
      <c r="U893" s="16"/>
      <c r="V893" s="16"/>
      <c r="W893" s="16"/>
      <c r="X893" s="17"/>
      <c r="Y893" s="13"/>
      <c r="Z893" s="13"/>
    </row>
    <row r="894" spans="1:26" x14ac:dyDescent="0.25">
      <c r="A894" s="11"/>
      <c r="B894" s="12"/>
      <c r="C894" s="12"/>
      <c r="D894" s="12"/>
      <c r="E894" s="12"/>
      <c r="F894" s="12"/>
      <c r="G894" s="13"/>
      <c r="H894" s="13"/>
      <c r="I894" s="13"/>
      <c r="J894" s="13"/>
      <c r="K894" s="14"/>
      <c r="L894" s="14"/>
      <c r="M894" s="14"/>
      <c r="N894" s="14"/>
      <c r="O894" s="14"/>
      <c r="P894" s="14"/>
      <c r="Q894" s="16"/>
      <c r="R894" s="16"/>
      <c r="S894" s="16"/>
      <c r="T894" s="16"/>
      <c r="U894" s="16"/>
      <c r="V894" s="16"/>
      <c r="W894" s="17"/>
      <c r="X894" s="17"/>
      <c r="Y894" s="13"/>
      <c r="Z894" s="13"/>
    </row>
    <row r="895" spans="1:26" x14ac:dyDescent="0.25">
      <c r="A895" s="11"/>
      <c r="B895" s="12"/>
      <c r="C895" s="12"/>
      <c r="D895" s="12"/>
      <c r="E895" s="12"/>
      <c r="F895" s="12"/>
      <c r="G895" s="13"/>
      <c r="H895" s="13"/>
      <c r="I895" s="13"/>
      <c r="J895" s="13"/>
      <c r="K895" s="14"/>
      <c r="L895" s="14"/>
      <c r="M895" s="14"/>
      <c r="N895" s="14"/>
      <c r="O895" s="14"/>
      <c r="P895" s="14"/>
      <c r="Q895" s="16"/>
      <c r="R895" s="16"/>
      <c r="S895" s="16"/>
      <c r="T895" s="16"/>
      <c r="U895" s="16"/>
      <c r="V895" s="16"/>
      <c r="W895" s="17"/>
      <c r="X895" s="17"/>
      <c r="Y895" s="13"/>
      <c r="Z895" s="13"/>
    </row>
    <row r="896" spans="1:26" x14ac:dyDescent="0.25">
      <c r="A896" s="11"/>
      <c r="B896" s="12"/>
      <c r="C896" s="12"/>
      <c r="D896" s="12"/>
      <c r="E896" s="12"/>
      <c r="F896" s="12"/>
      <c r="G896" s="13"/>
      <c r="H896" s="13"/>
      <c r="I896" s="13"/>
      <c r="J896" s="13"/>
      <c r="K896" s="14"/>
      <c r="L896" s="14"/>
      <c r="M896" s="14"/>
      <c r="N896" s="14"/>
      <c r="O896" s="14"/>
      <c r="P896" s="14"/>
      <c r="Q896" s="16"/>
      <c r="R896" s="16"/>
      <c r="S896" s="16"/>
      <c r="T896" s="16"/>
      <c r="U896" s="16"/>
      <c r="V896" s="16"/>
      <c r="W896" s="16"/>
      <c r="X896" s="17"/>
      <c r="Y896" s="13"/>
      <c r="Z896" s="13"/>
    </row>
    <row r="897" spans="1:26" x14ac:dyDescent="0.25">
      <c r="A897" s="11"/>
      <c r="B897" s="12"/>
      <c r="C897" s="12"/>
      <c r="D897" s="12"/>
      <c r="E897" s="12"/>
      <c r="F897" s="12"/>
      <c r="G897" s="13"/>
      <c r="H897" s="13"/>
      <c r="I897" s="13"/>
      <c r="J897" s="13"/>
      <c r="K897" s="14"/>
      <c r="L897" s="14"/>
      <c r="M897" s="14"/>
      <c r="N897" s="14"/>
      <c r="O897" s="14"/>
      <c r="P897" s="14"/>
      <c r="Q897" s="15"/>
      <c r="R897" s="16"/>
      <c r="S897" s="16"/>
      <c r="T897" s="16"/>
      <c r="U897" s="16"/>
      <c r="V897" s="16"/>
      <c r="W897" s="17"/>
      <c r="X897" s="17"/>
      <c r="Y897" s="13"/>
      <c r="Z897" s="13"/>
    </row>
    <row r="898" spans="1:26" x14ac:dyDescent="0.25">
      <c r="A898" s="11"/>
      <c r="B898" s="12"/>
      <c r="C898" s="12"/>
      <c r="D898" s="12"/>
      <c r="E898" s="12"/>
      <c r="F898" s="12"/>
      <c r="G898" s="13"/>
      <c r="H898" s="13"/>
      <c r="I898" s="13"/>
      <c r="J898" s="13"/>
      <c r="K898" s="14"/>
      <c r="L898" s="14"/>
      <c r="M898" s="14"/>
      <c r="N898" s="14"/>
      <c r="O898" s="14"/>
      <c r="P898" s="14"/>
      <c r="Q898" s="15"/>
      <c r="R898" s="16"/>
      <c r="S898" s="16"/>
      <c r="T898" s="16"/>
      <c r="U898" s="16"/>
      <c r="V898" s="16"/>
      <c r="W898" s="16"/>
      <c r="X898" s="17"/>
      <c r="Y898" s="13"/>
      <c r="Z898" s="13"/>
    </row>
    <row r="899" spans="1:26" x14ac:dyDescent="0.25">
      <c r="A899" s="11"/>
      <c r="B899" s="12"/>
      <c r="C899" s="12"/>
      <c r="D899" s="12"/>
      <c r="E899" s="12"/>
      <c r="F899" s="12"/>
      <c r="G899" s="13"/>
      <c r="H899" s="13"/>
      <c r="I899" s="13"/>
      <c r="J899" s="13"/>
      <c r="K899" s="14"/>
      <c r="L899" s="14"/>
      <c r="M899" s="14"/>
      <c r="N899" s="14"/>
      <c r="O899" s="14"/>
      <c r="P899" s="14"/>
      <c r="Q899" s="15"/>
      <c r="R899" s="16"/>
      <c r="S899" s="16"/>
      <c r="T899" s="16"/>
      <c r="U899" s="16"/>
      <c r="V899" s="16"/>
      <c r="W899" s="17"/>
      <c r="X899" s="17"/>
      <c r="Y899" s="13"/>
      <c r="Z899" s="13"/>
    </row>
    <row r="900" spans="1:26" x14ac:dyDescent="0.25">
      <c r="A900" s="11"/>
      <c r="B900" s="12"/>
      <c r="C900" s="12"/>
      <c r="D900" s="12"/>
      <c r="E900" s="12"/>
      <c r="F900" s="12"/>
      <c r="G900" s="13"/>
      <c r="H900" s="13"/>
      <c r="I900" s="13"/>
      <c r="J900" s="13"/>
      <c r="K900" s="14"/>
      <c r="L900" s="14"/>
      <c r="M900" s="14"/>
      <c r="N900" s="14"/>
      <c r="O900" s="14"/>
      <c r="P900" s="14"/>
      <c r="Q900" s="15"/>
      <c r="R900" s="16"/>
      <c r="S900" s="16"/>
      <c r="T900" s="16"/>
      <c r="U900" s="16"/>
      <c r="V900" s="16"/>
      <c r="W900" s="17"/>
      <c r="X900" s="17"/>
      <c r="Y900" s="13"/>
      <c r="Z900" s="13"/>
    </row>
    <row r="901" spans="1:26" x14ac:dyDescent="0.25">
      <c r="A901" s="11"/>
      <c r="B901" s="12"/>
      <c r="C901" s="12"/>
      <c r="D901" s="12"/>
      <c r="E901" s="12"/>
      <c r="F901" s="12"/>
      <c r="G901" s="13"/>
      <c r="H901" s="13"/>
      <c r="I901" s="13"/>
      <c r="J901" s="13"/>
      <c r="K901" s="14"/>
      <c r="L901" s="14"/>
      <c r="M901" s="14"/>
      <c r="N901" s="14"/>
      <c r="O901" s="14"/>
      <c r="P901" s="14"/>
      <c r="Q901" s="15"/>
      <c r="R901" s="16"/>
      <c r="S901" s="16"/>
      <c r="T901" s="16"/>
      <c r="U901" s="16"/>
      <c r="V901" s="16"/>
      <c r="W901" s="17"/>
      <c r="X901" s="17"/>
      <c r="Y901" s="13"/>
      <c r="Z901" s="13"/>
    </row>
    <row r="902" spans="1:26" x14ac:dyDescent="0.25">
      <c r="A902" s="11"/>
      <c r="B902" s="12"/>
      <c r="C902" s="12"/>
      <c r="D902" s="12"/>
      <c r="E902" s="12"/>
      <c r="F902" s="12"/>
      <c r="G902" s="13"/>
      <c r="H902" s="13"/>
      <c r="I902" s="13"/>
      <c r="J902" s="13"/>
      <c r="K902" s="14"/>
      <c r="L902" s="14"/>
      <c r="M902" s="14"/>
      <c r="N902" s="14"/>
      <c r="O902" s="14"/>
      <c r="P902" s="14"/>
      <c r="Q902" s="15"/>
      <c r="R902" s="16"/>
      <c r="S902" s="16"/>
      <c r="T902" s="16"/>
      <c r="U902" s="16"/>
      <c r="V902" s="16"/>
      <c r="W902" s="16"/>
      <c r="X902" s="17"/>
      <c r="Y902" s="13"/>
      <c r="Z902" s="13"/>
    </row>
    <row r="903" spans="1:26" x14ac:dyDescent="0.25">
      <c r="A903" s="11"/>
      <c r="B903" s="12"/>
      <c r="C903" s="12"/>
      <c r="D903" s="12"/>
      <c r="E903" s="12"/>
      <c r="F903" s="12"/>
      <c r="G903" s="13"/>
      <c r="H903" s="13"/>
      <c r="I903" s="13"/>
      <c r="J903" s="13"/>
      <c r="K903" s="14"/>
      <c r="L903" s="14"/>
      <c r="M903" s="14"/>
      <c r="N903" s="14"/>
      <c r="O903" s="14"/>
      <c r="P903" s="14"/>
      <c r="Q903" s="16"/>
      <c r="R903" s="16"/>
      <c r="S903" s="16"/>
      <c r="T903" s="16"/>
      <c r="U903" s="16"/>
      <c r="V903" s="16"/>
      <c r="W903" s="16"/>
      <c r="X903" s="17"/>
      <c r="Y903" s="13"/>
      <c r="Z903" s="13"/>
    </row>
    <row r="904" spans="1:26" x14ac:dyDescent="0.25">
      <c r="A904" s="11"/>
      <c r="B904" s="12"/>
      <c r="C904" s="12"/>
      <c r="D904" s="12"/>
      <c r="E904" s="12"/>
      <c r="F904" s="12"/>
      <c r="G904" s="13"/>
      <c r="H904" s="13"/>
      <c r="I904" s="13"/>
      <c r="J904" s="13"/>
      <c r="K904" s="14"/>
      <c r="L904" s="14"/>
      <c r="M904" s="14"/>
      <c r="N904" s="14"/>
      <c r="O904" s="14"/>
      <c r="P904" s="14"/>
      <c r="Q904" s="16"/>
      <c r="R904" s="16"/>
      <c r="S904" s="16"/>
      <c r="T904" s="16"/>
      <c r="U904" s="16"/>
      <c r="V904" s="16"/>
      <c r="W904" s="16"/>
      <c r="X904" s="17"/>
      <c r="Y904" s="13"/>
      <c r="Z904" s="13"/>
    </row>
    <row r="905" spans="1:26" x14ac:dyDescent="0.25">
      <c r="A905" s="11"/>
      <c r="B905" s="12"/>
      <c r="C905" s="12"/>
      <c r="D905" s="12"/>
      <c r="E905" s="12"/>
      <c r="F905" s="12"/>
      <c r="G905" s="13"/>
      <c r="H905" s="13"/>
      <c r="I905" s="13"/>
      <c r="J905" s="13"/>
      <c r="K905" s="14"/>
      <c r="L905" s="14"/>
      <c r="M905" s="14"/>
      <c r="N905" s="14"/>
      <c r="O905" s="14"/>
      <c r="P905" s="14"/>
      <c r="Q905" s="15"/>
      <c r="R905" s="16"/>
      <c r="S905" s="16"/>
      <c r="T905" s="16"/>
      <c r="U905" s="16"/>
      <c r="V905" s="16"/>
      <c r="W905" s="16"/>
      <c r="X905" s="17"/>
      <c r="Y905" s="13"/>
      <c r="Z905" s="13"/>
    </row>
    <row r="906" spans="1:26" x14ac:dyDescent="0.25">
      <c r="A906" s="11"/>
      <c r="B906" s="12"/>
      <c r="C906" s="12"/>
      <c r="D906" s="12"/>
      <c r="E906" s="12"/>
      <c r="F906" s="12"/>
      <c r="G906" s="13"/>
      <c r="H906" s="13"/>
      <c r="I906" s="13"/>
      <c r="J906" s="13"/>
      <c r="K906" s="14"/>
      <c r="L906" s="14"/>
      <c r="M906" s="14"/>
      <c r="N906" s="14"/>
      <c r="O906" s="14"/>
      <c r="P906" s="14"/>
      <c r="Q906" s="15"/>
      <c r="R906" s="16"/>
      <c r="S906" s="16"/>
      <c r="T906" s="16"/>
      <c r="U906" s="16"/>
      <c r="V906" s="16"/>
      <c r="W906" s="16"/>
      <c r="X906" s="17"/>
      <c r="Y906" s="13"/>
      <c r="Z906" s="13"/>
    </row>
    <row r="907" spans="1:26" x14ac:dyDescent="0.25">
      <c r="A907" s="11"/>
      <c r="B907" s="12"/>
      <c r="C907" s="12"/>
      <c r="D907" s="12"/>
      <c r="E907" s="12"/>
      <c r="F907" s="12"/>
      <c r="G907" s="13"/>
      <c r="H907" s="13"/>
      <c r="I907" s="13"/>
      <c r="J907" s="13"/>
      <c r="K907" s="14"/>
      <c r="L907" s="14"/>
      <c r="M907" s="14"/>
      <c r="N907" s="14"/>
      <c r="O907" s="14"/>
      <c r="P907" s="14"/>
      <c r="Q907" s="16"/>
      <c r="R907" s="16"/>
      <c r="S907" s="16"/>
      <c r="T907" s="16"/>
      <c r="U907" s="16"/>
      <c r="V907" s="16"/>
      <c r="W907" s="16"/>
      <c r="X907" s="17"/>
      <c r="Y907" s="13"/>
      <c r="Z907" s="13"/>
    </row>
    <row r="908" spans="1:26" x14ac:dyDescent="0.25">
      <c r="A908" s="11"/>
      <c r="B908" s="12"/>
      <c r="C908" s="12"/>
      <c r="D908" s="12"/>
      <c r="E908" s="12"/>
      <c r="F908" s="12"/>
      <c r="G908" s="13"/>
      <c r="H908" s="13"/>
      <c r="I908" s="13"/>
      <c r="J908" s="13"/>
      <c r="K908" s="14"/>
      <c r="L908" s="14"/>
      <c r="M908" s="14"/>
      <c r="N908" s="14"/>
      <c r="O908" s="14"/>
      <c r="P908" s="14"/>
      <c r="Q908" s="16"/>
      <c r="R908" s="16"/>
      <c r="S908" s="16"/>
      <c r="T908" s="16"/>
      <c r="U908" s="16"/>
      <c r="V908" s="16"/>
      <c r="W908" s="16"/>
      <c r="X908" s="17"/>
      <c r="Y908" s="13"/>
      <c r="Z908" s="13"/>
    </row>
    <row r="909" spans="1:26" x14ac:dyDescent="0.25">
      <c r="A909" s="11"/>
      <c r="B909" s="12"/>
      <c r="C909" s="12"/>
      <c r="D909" s="12"/>
      <c r="E909" s="12"/>
      <c r="F909" s="12"/>
      <c r="G909" s="13"/>
      <c r="H909" s="13"/>
      <c r="I909" s="13"/>
      <c r="J909" s="13"/>
      <c r="K909" s="14"/>
      <c r="L909" s="14"/>
      <c r="M909" s="14"/>
      <c r="N909" s="14"/>
      <c r="O909" s="14"/>
      <c r="P909" s="14"/>
      <c r="Q909" s="15"/>
      <c r="R909" s="16"/>
      <c r="S909" s="16"/>
      <c r="T909" s="16"/>
      <c r="U909" s="16"/>
      <c r="V909" s="16"/>
      <c r="W909" s="16"/>
      <c r="X909" s="17"/>
      <c r="Y909" s="13"/>
      <c r="Z909" s="13"/>
    </row>
    <row r="910" spans="1:26" x14ac:dyDescent="0.25">
      <c r="A910" s="11"/>
      <c r="B910" s="12"/>
      <c r="C910" s="12"/>
      <c r="D910" s="12"/>
      <c r="E910" s="12"/>
      <c r="F910" s="12"/>
      <c r="G910" s="13"/>
      <c r="H910" s="13"/>
      <c r="I910" s="13"/>
      <c r="J910" s="13"/>
      <c r="K910" s="14"/>
      <c r="L910" s="14"/>
      <c r="M910" s="14"/>
      <c r="N910" s="14"/>
      <c r="O910" s="14"/>
      <c r="P910" s="14"/>
      <c r="Q910" s="15"/>
      <c r="R910" s="16"/>
      <c r="S910" s="16"/>
      <c r="T910" s="16"/>
      <c r="U910" s="16"/>
      <c r="V910" s="16"/>
      <c r="W910" s="16"/>
      <c r="X910" s="17"/>
      <c r="Y910" s="13"/>
      <c r="Z910" s="13"/>
    </row>
    <row r="911" spans="1:26" x14ac:dyDescent="0.25">
      <c r="A911" s="11"/>
      <c r="B911" s="12"/>
      <c r="C911" s="12"/>
      <c r="D911" s="12"/>
      <c r="E911" s="12"/>
      <c r="F911" s="12"/>
      <c r="G911" s="13"/>
      <c r="H911" s="13"/>
      <c r="I911" s="13"/>
      <c r="J911" s="13"/>
      <c r="K911" s="14"/>
      <c r="L911" s="14"/>
      <c r="M911" s="14"/>
      <c r="N911" s="14"/>
      <c r="O911" s="14"/>
      <c r="P911" s="14"/>
      <c r="Q911" s="16"/>
      <c r="R911" s="16"/>
      <c r="S911" s="16"/>
      <c r="T911" s="16"/>
      <c r="U911" s="16"/>
      <c r="V911" s="16"/>
      <c r="W911" s="16"/>
      <c r="X911" s="17"/>
      <c r="Y911" s="13"/>
      <c r="Z911" s="13"/>
    </row>
    <row r="912" spans="1:26" x14ac:dyDescent="0.25">
      <c r="A912" s="11"/>
      <c r="B912" s="12"/>
      <c r="C912" s="12"/>
      <c r="D912" s="12"/>
      <c r="E912" s="12"/>
      <c r="F912" s="12"/>
      <c r="G912" s="13"/>
      <c r="H912" s="13"/>
      <c r="I912" s="13"/>
      <c r="J912" s="13"/>
      <c r="K912" s="14"/>
      <c r="L912" s="14"/>
      <c r="M912" s="14"/>
      <c r="N912" s="14"/>
      <c r="O912" s="14"/>
      <c r="P912" s="14"/>
      <c r="Q912" s="15"/>
      <c r="R912" s="16"/>
      <c r="S912" s="16"/>
      <c r="T912" s="16"/>
      <c r="U912" s="16"/>
      <c r="V912" s="16"/>
      <c r="W912" s="16"/>
      <c r="X912" s="17"/>
      <c r="Y912" s="13"/>
      <c r="Z912" s="13"/>
    </row>
    <row r="913" spans="1:26" x14ac:dyDescent="0.25">
      <c r="A913" s="11"/>
      <c r="B913" s="12"/>
      <c r="C913" s="12"/>
      <c r="D913" s="12"/>
      <c r="E913" s="12"/>
      <c r="F913" s="12"/>
      <c r="G913" s="13"/>
      <c r="H913" s="13"/>
      <c r="I913" s="13"/>
      <c r="J913" s="13"/>
      <c r="K913" s="14"/>
      <c r="L913" s="14"/>
      <c r="M913" s="14"/>
      <c r="N913" s="14"/>
      <c r="O913" s="14"/>
      <c r="P913" s="14"/>
      <c r="Q913" s="16"/>
      <c r="R913" s="16"/>
      <c r="S913" s="16"/>
      <c r="T913" s="16"/>
      <c r="U913" s="16"/>
      <c r="V913" s="16"/>
      <c r="W913" s="16"/>
      <c r="X913" s="17"/>
      <c r="Y913" s="13"/>
      <c r="Z913" s="13"/>
    </row>
    <row r="914" spans="1:26" x14ac:dyDescent="0.25">
      <c r="A914" s="11"/>
      <c r="B914" s="12"/>
      <c r="C914" s="12"/>
      <c r="D914" s="12"/>
      <c r="E914" s="12"/>
      <c r="F914" s="12"/>
      <c r="G914" s="13"/>
      <c r="H914" s="13"/>
      <c r="I914" s="13"/>
      <c r="J914" s="13"/>
      <c r="K914" s="14"/>
      <c r="L914" s="14"/>
      <c r="M914" s="14"/>
      <c r="N914" s="14"/>
      <c r="O914" s="14"/>
      <c r="P914" s="14"/>
      <c r="Q914" s="15"/>
      <c r="R914" s="16"/>
      <c r="S914" s="16"/>
      <c r="T914" s="16"/>
      <c r="U914" s="16"/>
      <c r="V914" s="16"/>
      <c r="W914" s="16"/>
      <c r="X914" s="17"/>
      <c r="Y914" s="13"/>
      <c r="Z914" s="13"/>
    </row>
    <row r="915" spans="1:26" x14ac:dyDescent="0.25">
      <c r="A915" s="11"/>
      <c r="B915" s="12"/>
      <c r="C915" s="12"/>
      <c r="D915" s="12"/>
      <c r="E915" s="12"/>
      <c r="F915" s="12"/>
      <c r="G915" s="13"/>
      <c r="H915" s="13"/>
      <c r="I915" s="13"/>
      <c r="J915" s="13"/>
      <c r="K915" s="14"/>
      <c r="L915" s="14"/>
      <c r="M915" s="14"/>
      <c r="N915" s="14"/>
      <c r="O915" s="14"/>
      <c r="P915" s="14"/>
      <c r="Q915" s="15"/>
      <c r="R915" s="16"/>
      <c r="S915" s="16"/>
      <c r="T915" s="16"/>
      <c r="U915" s="16"/>
      <c r="V915" s="16"/>
      <c r="W915" s="16"/>
      <c r="X915" s="17"/>
      <c r="Y915" s="13"/>
      <c r="Z915" s="13"/>
    </row>
    <row r="916" spans="1:26" x14ac:dyDescent="0.25">
      <c r="A916" s="11"/>
      <c r="B916" s="12"/>
      <c r="C916" s="12"/>
      <c r="D916" s="12"/>
      <c r="E916" s="12"/>
      <c r="F916" s="12"/>
      <c r="G916" s="13"/>
      <c r="H916" s="13"/>
      <c r="I916" s="13"/>
      <c r="J916" s="13"/>
      <c r="K916" s="14"/>
      <c r="L916" s="14"/>
      <c r="M916" s="14"/>
      <c r="N916" s="14"/>
      <c r="O916" s="14"/>
      <c r="P916" s="14"/>
      <c r="Q916" s="15"/>
      <c r="R916" s="16"/>
      <c r="S916" s="16"/>
      <c r="T916" s="16"/>
      <c r="U916" s="16"/>
      <c r="V916" s="16"/>
      <c r="W916" s="17"/>
      <c r="X916" s="17"/>
      <c r="Y916" s="13"/>
      <c r="Z916" s="13"/>
    </row>
    <row r="917" spans="1:26" x14ac:dyDescent="0.25">
      <c r="A917" s="11"/>
      <c r="B917" s="12"/>
      <c r="C917" s="12"/>
      <c r="D917" s="12"/>
      <c r="E917" s="12"/>
      <c r="F917" s="12"/>
      <c r="G917" s="13"/>
      <c r="H917" s="13"/>
      <c r="I917" s="13"/>
      <c r="J917" s="13"/>
      <c r="K917" s="14"/>
      <c r="L917" s="14"/>
      <c r="M917" s="14"/>
      <c r="N917" s="14"/>
      <c r="O917" s="14"/>
      <c r="P917" s="14"/>
      <c r="Q917" s="16"/>
      <c r="R917" s="16"/>
      <c r="S917" s="16"/>
      <c r="T917" s="16"/>
      <c r="U917" s="16"/>
      <c r="V917" s="16"/>
      <c r="W917" s="16"/>
      <c r="X917" s="17"/>
      <c r="Y917" s="13"/>
      <c r="Z917" s="13"/>
    </row>
    <row r="918" spans="1:26" x14ac:dyDescent="0.25">
      <c r="A918" s="11"/>
      <c r="B918" s="12"/>
      <c r="C918" s="12"/>
      <c r="D918" s="12"/>
      <c r="E918" s="12"/>
      <c r="F918" s="12"/>
      <c r="G918" s="13"/>
      <c r="H918" s="13"/>
      <c r="I918" s="13"/>
      <c r="J918" s="13"/>
      <c r="K918" s="14"/>
      <c r="L918" s="14"/>
      <c r="M918" s="14"/>
      <c r="N918" s="14"/>
      <c r="O918" s="14"/>
      <c r="P918" s="14"/>
      <c r="Q918" s="16"/>
      <c r="R918" s="16"/>
      <c r="S918" s="16"/>
      <c r="T918" s="16"/>
      <c r="U918" s="16"/>
      <c r="V918" s="16"/>
      <c r="W918" s="16"/>
      <c r="X918" s="17"/>
      <c r="Y918" s="13"/>
      <c r="Z918" s="13"/>
    </row>
    <row r="919" spans="1:26" x14ac:dyDescent="0.25">
      <c r="A919" s="11"/>
      <c r="B919" s="12"/>
      <c r="C919" s="12"/>
      <c r="D919" s="12"/>
      <c r="E919" s="12"/>
      <c r="F919" s="12"/>
      <c r="G919" s="13"/>
      <c r="H919" s="13"/>
      <c r="I919" s="13"/>
      <c r="J919" s="13"/>
      <c r="K919" s="14"/>
      <c r="L919" s="14"/>
      <c r="M919" s="14"/>
      <c r="N919" s="14"/>
      <c r="O919" s="14"/>
      <c r="P919" s="14"/>
      <c r="Q919" s="16"/>
      <c r="R919" s="16"/>
      <c r="S919" s="16"/>
      <c r="T919" s="16"/>
      <c r="U919" s="16"/>
      <c r="V919" s="16"/>
      <c r="W919" s="16"/>
      <c r="X919" s="17"/>
      <c r="Y919" s="13"/>
      <c r="Z919" s="13"/>
    </row>
    <row r="920" spans="1:26" x14ac:dyDescent="0.25">
      <c r="A920" s="11"/>
      <c r="B920" s="12"/>
      <c r="C920" s="12"/>
      <c r="D920" s="12"/>
      <c r="E920" s="12"/>
      <c r="F920" s="12"/>
      <c r="G920" s="13"/>
      <c r="H920" s="13"/>
      <c r="I920" s="13"/>
      <c r="J920" s="13"/>
      <c r="K920" s="14"/>
      <c r="L920" s="14"/>
      <c r="M920" s="14"/>
      <c r="N920" s="14"/>
      <c r="O920" s="14"/>
      <c r="P920" s="14"/>
      <c r="Q920" s="16"/>
      <c r="R920" s="16"/>
      <c r="S920" s="16"/>
      <c r="T920" s="16"/>
      <c r="U920" s="16"/>
      <c r="V920" s="16"/>
      <c r="W920" s="16"/>
      <c r="X920" s="17"/>
      <c r="Y920" s="13"/>
      <c r="Z920" s="13"/>
    </row>
    <row r="921" spans="1:26" x14ac:dyDescent="0.25">
      <c r="A921" s="11"/>
      <c r="B921" s="12"/>
      <c r="C921" s="12"/>
      <c r="D921" s="12"/>
      <c r="E921" s="12"/>
      <c r="F921" s="12"/>
      <c r="G921" s="13"/>
      <c r="H921" s="13"/>
      <c r="I921" s="13"/>
      <c r="J921" s="13"/>
      <c r="K921" s="14"/>
      <c r="L921" s="14"/>
      <c r="M921" s="14"/>
      <c r="N921" s="14"/>
      <c r="O921" s="14"/>
      <c r="P921" s="14"/>
      <c r="Q921" s="16"/>
      <c r="R921" s="16"/>
      <c r="S921" s="16"/>
      <c r="T921" s="16"/>
      <c r="U921" s="16"/>
      <c r="V921" s="16"/>
      <c r="W921" s="16"/>
      <c r="X921" s="17"/>
      <c r="Y921" s="13"/>
      <c r="Z921" s="13"/>
    </row>
    <row r="922" spans="1:26" x14ac:dyDescent="0.25">
      <c r="A922" s="11"/>
      <c r="B922" s="12"/>
      <c r="C922" s="12"/>
      <c r="D922" s="12"/>
      <c r="E922" s="12"/>
      <c r="F922" s="12"/>
      <c r="G922" s="13"/>
      <c r="H922" s="13"/>
      <c r="I922" s="13"/>
      <c r="J922" s="13"/>
      <c r="K922" s="14"/>
      <c r="L922" s="14"/>
      <c r="M922" s="14"/>
      <c r="N922" s="14"/>
      <c r="O922" s="14"/>
      <c r="P922" s="14"/>
      <c r="Q922" s="16"/>
      <c r="R922" s="16"/>
      <c r="S922" s="16"/>
      <c r="T922" s="16"/>
      <c r="U922" s="16"/>
      <c r="V922" s="16"/>
      <c r="W922" s="16"/>
      <c r="X922" s="17"/>
      <c r="Y922" s="13"/>
      <c r="Z922" s="13"/>
    </row>
    <row r="923" spans="1:26" x14ac:dyDescent="0.25">
      <c r="A923" s="11"/>
      <c r="B923" s="12"/>
      <c r="C923" s="12"/>
      <c r="D923" s="12"/>
      <c r="E923" s="12"/>
      <c r="F923" s="12"/>
      <c r="G923" s="13"/>
      <c r="H923" s="13"/>
      <c r="I923" s="13"/>
      <c r="J923" s="13"/>
      <c r="K923" s="14"/>
      <c r="L923" s="14"/>
      <c r="M923" s="14"/>
      <c r="N923" s="14"/>
      <c r="O923" s="14"/>
      <c r="P923" s="14"/>
      <c r="Q923" s="15"/>
      <c r="R923" s="16"/>
      <c r="S923" s="16"/>
      <c r="T923" s="16"/>
      <c r="U923" s="16"/>
      <c r="V923" s="16"/>
      <c r="W923" s="16"/>
      <c r="X923" s="17"/>
      <c r="Y923" s="13"/>
      <c r="Z923" s="13"/>
    </row>
    <row r="924" spans="1:26" x14ac:dyDescent="0.25">
      <c r="A924" s="11"/>
      <c r="B924" s="12"/>
      <c r="C924" s="12"/>
      <c r="D924" s="12"/>
      <c r="E924" s="12"/>
      <c r="F924" s="12"/>
      <c r="G924" s="13"/>
      <c r="H924" s="13"/>
      <c r="I924" s="13"/>
      <c r="J924" s="13"/>
      <c r="K924" s="14"/>
      <c r="L924" s="14"/>
      <c r="M924" s="14"/>
      <c r="N924" s="14"/>
      <c r="O924" s="14"/>
      <c r="P924" s="14"/>
      <c r="Q924" s="16"/>
      <c r="R924" s="16"/>
      <c r="S924" s="16"/>
      <c r="T924" s="16"/>
      <c r="U924" s="16"/>
      <c r="V924" s="16"/>
      <c r="W924" s="16"/>
      <c r="X924" s="17"/>
      <c r="Y924" s="13"/>
      <c r="Z924" s="13"/>
    </row>
    <row r="925" spans="1:26" x14ac:dyDescent="0.25">
      <c r="A925" s="11"/>
      <c r="B925" s="12"/>
      <c r="C925" s="12"/>
      <c r="D925" s="12"/>
      <c r="E925" s="12"/>
      <c r="F925" s="12"/>
      <c r="G925" s="13"/>
      <c r="H925" s="13"/>
      <c r="I925" s="13"/>
      <c r="J925" s="13"/>
      <c r="K925" s="14"/>
      <c r="L925" s="14"/>
      <c r="M925" s="14"/>
      <c r="N925" s="14"/>
      <c r="O925" s="14"/>
      <c r="P925" s="14"/>
      <c r="Q925" s="16"/>
      <c r="R925" s="16"/>
      <c r="S925" s="16"/>
      <c r="T925" s="16"/>
      <c r="U925" s="16"/>
      <c r="V925" s="16"/>
      <c r="W925" s="16"/>
      <c r="X925" s="17"/>
      <c r="Y925" s="13"/>
      <c r="Z925" s="13"/>
    </row>
    <row r="926" spans="1:26" x14ac:dyDescent="0.25">
      <c r="A926" s="11"/>
      <c r="B926" s="12"/>
      <c r="C926" s="12"/>
      <c r="D926" s="12"/>
      <c r="E926" s="12"/>
      <c r="F926" s="12"/>
      <c r="G926" s="13"/>
      <c r="H926" s="13"/>
      <c r="I926" s="13"/>
      <c r="J926" s="13"/>
      <c r="K926" s="14"/>
      <c r="L926" s="14"/>
      <c r="M926" s="14"/>
      <c r="N926" s="14"/>
      <c r="O926" s="14"/>
      <c r="P926" s="14"/>
      <c r="Q926" s="16"/>
      <c r="R926" s="16"/>
      <c r="S926" s="16"/>
      <c r="T926" s="16"/>
      <c r="U926" s="16"/>
      <c r="V926" s="16"/>
      <c r="W926" s="16"/>
      <c r="X926" s="17"/>
      <c r="Y926" s="13"/>
      <c r="Z926" s="13"/>
    </row>
    <row r="927" spans="1:26" x14ac:dyDescent="0.25">
      <c r="A927" s="11"/>
      <c r="B927" s="12"/>
      <c r="C927" s="12"/>
      <c r="D927" s="12"/>
      <c r="E927" s="12"/>
      <c r="F927" s="12"/>
      <c r="G927" s="13"/>
      <c r="H927" s="13"/>
      <c r="I927" s="13"/>
      <c r="J927" s="13"/>
      <c r="K927" s="14"/>
      <c r="L927" s="14"/>
      <c r="M927" s="14"/>
      <c r="N927" s="14"/>
      <c r="O927" s="14"/>
      <c r="P927" s="14"/>
      <c r="Q927" s="16"/>
      <c r="R927" s="16"/>
      <c r="S927" s="16"/>
      <c r="T927" s="16"/>
      <c r="U927" s="16"/>
      <c r="V927" s="16"/>
      <c r="W927" s="16"/>
      <c r="X927" s="17"/>
      <c r="Y927" s="13"/>
      <c r="Z927" s="13"/>
    </row>
    <row r="928" spans="1:26" x14ac:dyDescent="0.25">
      <c r="A928" s="11"/>
      <c r="B928" s="12"/>
      <c r="C928" s="12"/>
      <c r="D928" s="12"/>
      <c r="E928" s="12"/>
      <c r="F928" s="12"/>
      <c r="G928" s="13"/>
      <c r="H928" s="13"/>
      <c r="I928" s="13"/>
      <c r="J928" s="13"/>
      <c r="K928" s="14"/>
      <c r="L928" s="14"/>
      <c r="M928" s="14"/>
      <c r="N928" s="14"/>
      <c r="O928" s="14"/>
      <c r="P928" s="14"/>
      <c r="Q928" s="16"/>
      <c r="R928" s="16"/>
      <c r="S928" s="16"/>
      <c r="T928" s="16"/>
      <c r="U928" s="16"/>
      <c r="V928" s="16"/>
      <c r="W928" s="16"/>
      <c r="X928" s="17"/>
      <c r="Y928" s="13"/>
      <c r="Z928" s="13"/>
    </row>
    <row r="929" spans="1:26" x14ac:dyDescent="0.25">
      <c r="A929" s="11"/>
      <c r="B929" s="12"/>
      <c r="C929" s="12"/>
      <c r="D929" s="12"/>
      <c r="E929" s="12"/>
      <c r="F929" s="12"/>
      <c r="G929" s="13"/>
      <c r="H929" s="13"/>
      <c r="I929" s="13"/>
      <c r="J929" s="13"/>
      <c r="K929" s="14"/>
      <c r="L929" s="14"/>
      <c r="M929" s="14"/>
      <c r="N929" s="14"/>
      <c r="O929" s="14"/>
      <c r="P929" s="14"/>
      <c r="Q929" s="15"/>
      <c r="R929" s="16"/>
      <c r="S929" s="16"/>
      <c r="T929" s="16"/>
      <c r="U929" s="16"/>
      <c r="V929" s="16"/>
      <c r="W929" s="16"/>
      <c r="X929" s="17"/>
      <c r="Y929" s="13"/>
      <c r="Z929" s="13"/>
    </row>
    <row r="930" spans="1:26" x14ac:dyDescent="0.25">
      <c r="A930" s="11"/>
      <c r="B930" s="12"/>
      <c r="C930" s="12"/>
      <c r="D930" s="12"/>
      <c r="E930" s="12"/>
      <c r="F930" s="12"/>
      <c r="G930" s="13"/>
      <c r="H930" s="13"/>
      <c r="I930" s="13"/>
      <c r="J930" s="13"/>
      <c r="K930" s="14"/>
      <c r="L930" s="14"/>
      <c r="M930" s="14"/>
      <c r="N930" s="14"/>
      <c r="O930" s="14"/>
      <c r="P930" s="14"/>
      <c r="Q930" s="15"/>
      <c r="R930" s="16"/>
      <c r="S930" s="16"/>
      <c r="T930" s="16"/>
      <c r="U930" s="16"/>
      <c r="V930" s="16"/>
      <c r="W930" s="16"/>
      <c r="X930" s="17"/>
      <c r="Y930" s="13"/>
      <c r="Z930" s="13"/>
    </row>
    <row r="931" spans="1:26" x14ac:dyDescent="0.25">
      <c r="A931" s="11"/>
      <c r="B931" s="12"/>
      <c r="C931" s="12"/>
      <c r="D931" s="12"/>
      <c r="E931" s="12"/>
      <c r="F931" s="12"/>
      <c r="G931" s="13"/>
      <c r="H931" s="13"/>
      <c r="I931" s="13"/>
      <c r="J931" s="13"/>
      <c r="K931" s="14"/>
      <c r="L931" s="14"/>
      <c r="M931" s="14"/>
      <c r="N931" s="14"/>
      <c r="O931" s="14"/>
      <c r="P931" s="14"/>
      <c r="Q931" s="15"/>
      <c r="R931" s="16"/>
      <c r="S931" s="16"/>
      <c r="T931" s="16"/>
      <c r="U931" s="16"/>
      <c r="V931" s="16"/>
      <c r="W931" s="16"/>
      <c r="X931" s="17"/>
      <c r="Y931" s="13"/>
      <c r="Z931" s="13"/>
    </row>
    <row r="932" spans="1:26" x14ac:dyDescent="0.25">
      <c r="A932" s="11"/>
      <c r="B932" s="12"/>
      <c r="C932" s="12"/>
      <c r="D932" s="12"/>
      <c r="E932" s="12"/>
      <c r="F932" s="12"/>
      <c r="G932" s="13"/>
      <c r="H932" s="13"/>
      <c r="I932" s="13"/>
      <c r="J932" s="13"/>
      <c r="K932" s="14"/>
      <c r="L932" s="14"/>
      <c r="M932" s="14"/>
      <c r="N932" s="14"/>
      <c r="O932" s="14"/>
      <c r="P932" s="14"/>
      <c r="Q932" s="15"/>
      <c r="R932" s="16"/>
      <c r="S932" s="16"/>
      <c r="T932" s="16"/>
      <c r="U932" s="16"/>
      <c r="V932" s="16"/>
      <c r="W932" s="16"/>
      <c r="X932" s="17"/>
      <c r="Y932" s="13"/>
      <c r="Z932" s="13"/>
    </row>
    <row r="933" spans="1:26" x14ac:dyDescent="0.25">
      <c r="A933" s="11"/>
      <c r="B933" s="12"/>
      <c r="C933" s="12"/>
      <c r="D933" s="12"/>
      <c r="E933" s="12"/>
      <c r="F933" s="12"/>
      <c r="G933" s="13"/>
      <c r="H933" s="13"/>
      <c r="I933" s="13"/>
      <c r="J933" s="13"/>
      <c r="K933" s="14"/>
      <c r="L933" s="14"/>
      <c r="M933" s="14"/>
      <c r="N933" s="14"/>
      <c r="O933" s="14"/>
      <c r="P933" s="14"/>
      <c r="Q933" s="15"/>
      <c r="R933" s="16"/>
      <c r="S933" s="16"/>
      <c r="T933" s="16"/>
      <c r="U933" s="16"/>
      <c r="V933" s="16"/>
      <c r="W933" s="16"/>
      <c r="X933" s="17"/>
      <c r="Y933" s="13"/>
      <c r="Z933" s="13"/>
    </row>
    <row r="934" spans="1:26" x14ac:dyDescent="0.25">
      <c r="A934" s="11"/>
      <c r="B934" s="12"/>
      <c r="C934" s="12"/>
      <c r="D934" s="12"/>
      <c r="E934" s="12"/>
      <c r="F934" s="12"/>
      <c r="G934" s="13"/>
      <c r="H934" s="13"/>
      <c r="I934" s="13"/>
      <c r="J934" s="13"/>
      <c r="K934" s="14"/>
      <c r="L934" s="14"/>
      <c r="M934" s="14"/>
      <c r="N934" s="14"/>
      <c r="O934" s="14"/>
      <c r="P934" s="14"/>
      <c r="Q934" s="15"/>
      <c r="R934" s="16"/>
      <c r="S934" s="16"/>
      <c r="T934" s="16"/>
      <c r="U934" s="16"/>
      <c r="V934" s="16"/>
      <c r="W934" s="16"/>
      <c r="X934" s="17"/>
      <c r="Y934" s="13"/>
      <c r="Z934" s="13"/>
    </row>
    <row r="935" spans="1:26" x14ac:dyDescent="0.25">
      <c r="A935" s="11"/>
      <c r="B935" s="12"/>
      <c r="C935" s="12"/>
      <c r="D935" s="12"/>
      <c r="E935" s="12"/>
      <c r="F935" s="12"/>
      <c r="G935" s="13"/>
      <c r="H935" s="13"/>
      <c r="I935" s="13"/>
      <c r="J935" s="13"/>
      <c r="K935" s="14"/>
      <c r="L935" s="14"/>
      <c r="M935" s="14"/>
      <c r="N935" s="14"/>
      <c r="O935" s="14"/>
      <c r="P935" s="14"/>
      <c r="Q935" s="15"/>
      <c r="R935" s="16"/>
      <c r="S935" s="16"/>
      <c r="T935" s="16"/>
      <c r="U935" s="16"/>
      <c r="V935" s="16"/>
      <c r="W935" s="16"/>
      <c r="X935" s="17"/>
      <c r="Y935" s="13"/>
      <c r="Z935" s="13"/>
    </row>
    <row r="936" spans="1:26" x14ac:dyDescent="0.25">
      <c r="A936" s="11"/>
      <c r="B936" s="12"/>
      <c r="C936" s="12"/>
      <c r="D936" s="12"/>
      <c r="E936" s="12"/>
      <c r="F936" s="12"/>
      <c r="G936" s="13"/>
      <c r="H936" s="13"/>
      <c r="I936" s="13"/>
      <c r="J936" s="13"/>
      <c r="K936" s="14"/>
      <c r="L936" s="14"/>
      <c r="M936" s="14"/>
      <c r="N936" s="14"/>
      <c r="O936" s="14"/>
      <c r="P936" s="14"/>
      <c r="Q936" s="15"/>
      <c r="R936" s="16"/>
      <c r="S936" s="16"/>
      <c r="T936" s="16"/>
      <c r="U936" s="16"/>
      <c r="V936" s="16"/>
      <c r="W936" s="16"/>
      <c r="X936" s="17"/>
      <c r="Y936" s="13"/>
      <c r="Z936" s="13"/>
    </row>
    <row r="937" spans="1:26" x14ac:dyDescent="0.25">
      <c r="A937" s="11"/>
      <c r="B937" s="12"/>
      <c r="C937" s="12"/>
      <c r="D937" s="12"/>
      <c r="E937" s="12"/>
      <c r="F937" s="12"/>
      <c r="G937" s="13"/>
      <c r="H937" s="13"/>
      <c r="I937" s="13"/>
      <c r="J937" s="13"/>
      <c r="K937" s="14"/>
      <c r="L937" s="14"/>
      <c r="M937" s="14"/>
      <c r="N937" s="14"/>
      <c r="O937" s="14"/>
      <c r="P937" s="14"/>
      <c r="Q937" s="15"/>
      <c r="R937" s="16"/>
      <c r="S937" s="16"/>
      <c r="T937" s="16"/>
      <c r="U937" s="16"/>
      <c r="V937" s="16"/>
      <c r="W937" s="16"/>
      <c r="X937" s="17"/>
      <c r="Y937" s="13"/>
      <c r="Z937" s="13"/>
    </row>
    <row r="938" spans="1:26" x14ac:dyDescent="0.25">
      <c r="A938" s="11"/>
      <c r="B938" s="12"/>
      <c r="C938" s="12"/>
      <c r="D938" s="12"/>
      <c r="E938" s="12"/>
      <c r="F938" s="12"/>
      <c r="G938" s="13"/>
      <c r="H938" s="13"/>
      <c r="I938" s="13"/>
      <c r="J938" s="13"/>
      <c r="K938" s="14"/>
      <c r="L938" s="14"/>
      <c r="M938" s="14"/>
      <c r="N938" s="14"/>
      <c r="O938" s="14"/>
      <c r="P938" s="14"/>
      <c r="Q938" s="16"/>
      <c r="R938" s="16"/>
      <c r="S938" s="16"/>
      <c r="T938" s="16"/>
      <c r="U938" s="16"/>
      <c r="V938" s="16"/>
      <c r="W938" s="16"/>
      <c r="X938" s="17"/>
      <c r="Y938" s="13"/>
      <c r="Z938" s="13"/>
    </row>
    <row r="939" spans="1:26" x14ac:dyDescent="0.25">
      <c r="A939" s="11"/>
      <c r="B939" s="12"/>
      <c r="C939" s="12"/>
      <c r="D939" s="12"/>
      <c r="E939" s="12"/>
      <c r="F939" s="12"/>
      <c r="G939" s="13"/>
      <c r="H939" s="13"/>
      <c r="I939" s="13"/>
      <c r="J939" s="13"/>
      <c r="K939" s="14"/>
      <c r="L939" s="14"/>
      <c r="M939" s="14"/>
      <c r="N939" s="14"/>
      <c r="O939" s="14"/>
      <c r="P939" s="14"/>
      <c r="Q939" s="15"/>
      <c r="R939" s="16"/>
      <c r="S939" s="16"/>
      <c r="T939" s="16"/>
      <c r="U939" s="16"/>
      <c r="V939" s="16"/>
      <c r="W939" s="17"/>
      <c r="X939" s="17"/>
      <c r="Y939" s="13"/>
      <c r="Z939" s="13"/>
    </row>
    <row r="940" spans="1:26" x14ac:dyDescent="0.25">
      <c r="A940" s="11"/>
      <c r="B940" s="12"/>
      <c r="C940" s="12"/>
      <c r="D940" s="12"/>
      <c r="E940" s="12"/>
      <c r="F940" s="12"/>
      <c r="G940" s="13"/>
      <c r="H940" s="13"/>
      <c r="I940" s="13"/>
      <c r="J940" s="13"/>
      <c r="K940" s="14"/>
      <c r="L940" s="14"/>
      <c r="M940" s="14"/>
      <c r="N940" s="14"/>
      <c r="O940" s="14"/>
      <c r="P940" s="14"/>
      <c r="Q940" s="15"/>
      <c r="R940" s="16"/>
      <c r="S940" s="16"/>
      <c r="T940" s="16"/>
      <c r="U940" s="16"/>
      <c r="V940" s="16"/>
      <c r="W940" s="16"/>
      <c r="X940" s="17"/>
      <c r="Y940" s="13"/>
      <c r="Z940" s="13"/>
    </row>
    <row r="941" spans="1:26" x14ac:dyDescent="0.25">
      <c r="A941" s="11"/>
      <c r="B941" s="12"/>
      <c r="C941" s="12"/>
      <c r="D941" s="12"/>
      <c r="E941" s="12"/>
      <c r="F941" s="12"/>
      <c r="G941" s="13"/>
      <c r="H941" s="13"/>
      <c r="I941" s="13"/>
      <c r="J941" s="13"/>
      <c r="K941" s="14"/>
      <c r="L941" s="14"/>
      <c r="M941" s="14"/>
      <c r="N941" s="14"/>
      <c r="O941" s="14"/>
      <c r="P941" s="14"/>
      <c r="Q941" s="16"/>
      <c r="R941" s="16"/>
      <c r="S941" s="16"/>
      <c r="T941" s="16"/>
      <c r="U941" s="16"/>
      <c r="V941" s="16"/>
      <c r="W941" s="17"/>
      <c r="X941" s="17"/>
      <c r="Y941" s="13"/>
      <c r="Z941" s="13"/>
    </row>
    <row r="942" spans="1:26" x14ac:dyDescent="0.25">
      <c r="A942" s="11"/>
      <c r="B942" s="12"/>
      <c r="C942" s="12"/>
      <c r="D942" s="12"/>
      <c r="E942" s="12"/>
      <c r="F942" s="12"/>
      <c r="G942" s="13"/>
      <c r="H942" s="13"/>
      <c r="I942" s="13"/>
      <c r="J942" s="13"/>
      <c r="K942" s="14"/>
      <c r="L942" s="14"/>
      <c r="M942" s="14"/>
      <c r="N942" s="14"/>
      <c r="O942" s="14"/>
      <c r="P942" s="14"/>
      <c r="Q942" s="15"/>
      <c r="R942" s="16"/>
      <c r="S942" s="16"/>
      <c r="T942" s="16"/>
      <c r="U942" s="16"/>
      <c r="V942" s="16"/>
      <c r="W942" s="17"/>
      <c r="X942" s="17"/>
      <c r="Y942" s="13"/>
      <c r="Z942" s="13"/>
    </row>
    <row r="943" spans="1:26" x14ac:dyDescent="0.25">
      <c r="A943" s="11"/>
      <c r="B943" s="12"/>
      <c r="C943" s="12"/>
      <c r="D943" s="12"/>
      <c r="E943" s="12"/>
      <c r="F943" s="12"/>
      <c r="G943" s="13"/>
      <c r="H943" s="13"/>
      <c r="I943" s="13"/>
      <c r="J943" s="13"/>
      <c r="K943" s="14"/>
      <c r="L943" s="14"/>
      <c r="M943" s="14"/>
      <c r="N943" s="14"/>
      <c r="O943" s="14"/>
      <c r="P943" s="14"/>
      <c r="Q943" s="15"/>
      <c r="R943" s="16"/>
      <c r="S943" s="16"/>
      <c r="T943" s="16"/>
      <c r="U943" s="16"/>
      <c r="V943" s="16"/>
      <c r="W943" s="16"/>
      <c r="X943" s="17"/>
      <c r="Y943" s="13"/>
      <c r="Z943" s="13"/>
    </row>
    <row r="944" spans="1:26" x14ac:dyDescent="0.25">
      <c r="A944" s="11"/>
      <c r="B944" s="12"/>
      <c r="C944" s="12"/>
      <c r="D944" s="12"/>
      <c r="E944" s="12"/>
      <c r="F944" s="12"/>
      <c r="G944" s="13"/>
      <c r="H944" s="13"/>
      <c r="I944" s="13"/>
      <c r="J944" s="13"/>
      <c r="K944" s="14"/>
      <c r="L944" s="14"/>
      <c r="M944" s="14"/>
      <c r="N944" s="14"/>
      <c r="O944" s="14"/>
      <c r="P944" s="14"/>
      <c r="Q944" s="15"/>
      <c r="R944" s="16"/>
      <c r="S944" s="16"/>
      <c r="T944" s="16"/>
      <c r="U944" s="16"/>
      <c r="V944" s="16"/>
      <c r="W944" s="17"/>
      <c r="X944" s="17"/>
      <c r="Y944" s="13"/>
      <c r="Z944" s="13"/>
    </row>
    <row r="945" spans="1:26" x14ac:dyDescent="0.25">
      <c r="A945" s="11"/>
      <c r="B945" s="12"/>
      <c r="C945" s="12"/>
      <c r="D945" s="12"/>
      <c r="E945" s="12"/>
      <c r="F945" s="12"/>
      <c r="G945" s="13"/>
      <c r="H945" s="13"/>
      <c r="I945" s="13"/>
      <c r="J945" s="13"/>
      <c r="K945" s="14"/>
      <c r="L945" s="14"/>
      <c r="M945" s="14"/>
      <c r="N945" s="14"/>
      <c r="O945" s="14"/>
      <c r="P945" s="14"/>
      <c r="Q945" s="16"/>
      <c r="R945" s="16"/>
      <c r="S945" s="16"/>
      <c r="T945" s="16"/>
      <c r="U945" s="16"/>
      <c r="V945" s="16"/>
      <c r="W945" s="16"/>
      <c r="X945" s="17"/>
      <c r="Y945" s="13"/>
      <c r="Z945" s="13"/>
    </row>
    <row r="946" spans="1:26" x14ac:dyDescent="0.25">
      <c r="A946" s="11"/>
      <c r="B946" s="12"/>
      <c r="C946" s="12"/>
      <c r="D946" s="12"/>
      <c r="E946" s="12"/>
      <c r="F946" s="12"/>
      <c r="G946" s="13"/>
      <c r="H946" s="13"/>
      <c r="I946" s="13"/>
      <c r="J946" s="13"/>
      <c r="K946" s="14"/>
      <c r="L946" s="14"/>
      <c r="M946" s="14"/>
      <c r="N946" s="14"/>
      <c r="O946" s="14"/>
      <c r="P946" s="14"/>
      <c r="Q946" s="16"/>
      <c r="R946" s="16"/>
      <c r="S946" s="16"/>
      <c r="T946" s="16"/>
      <c r="U946" s="16"/>
      <c r="V946" s="16"/>
      <c r="W946" s="17"/>
      <c r="X946" s="17"/>
      <c r="Y946" s="13"/>
      <c r="Z946" s="13"/>
    </row>
    <row r="947" spans="1:26" x14ac:dyDescent="0.25">
      <c r="A947" s="11"/>
      <c r="B947" s="12"/>
      <c r="C947" s="12"/>
      <c r="D947" s="12"/>
      <c r="E947" s="12"/>
      <c r="F947" s="12"/>
      <c r="G947" s="13"/>
      <c r="H947" s="13"/>
      <c r="I947" s="13"/>
      <c r="J947" s="13"/>
      <c r="K947" s="14"/>
      <c r="L947" s="14"/>
      <c r="M947" s="14"/>
      <c r="N947" s="14"/>
      <c r="O947" s="14"/>
      <c r="P947" s="14"/>
      <c r="Q947" s="16"/>
      <c r="R947" s="16"/>
      <c r="S947" s="16"/>
      <c r="T947" s="16"/>
      <c r="U947" s="16"/>
      <c r="V947" s="16"/>
      <c r="W947" s="16"/>
      <c r="X947" s="17"/>
      <c r="Y947" s="13"/>
      <c r="Z947" s="13"/>
    </row>
    <row r="948" spans="1:26" x14ac:dyDescent="0.25">
      <c r="A948" s="11"/>
      <c r="B948" s="12"/>
      <c r="C948" s="12"/>
      <c r="D948" s="12"/>
      <c r="E948" s="12"/>
      <c r="F948" s="12"/>
      <c r="G948" s="13"/>
      <c r="H948" s="13"/>
      <c r="I948" s="13"/>
      <c r="J948" s="13"/>
      <c r="K948" s="14"/>
      <c r="L948" s="14"/>
      <c r="M948" s="14"/>
      <c r="N948" s="14"/>
      <c r="O948" s="14"/>
      <c r="P948" s="14"/>
      <c r="Q948" s="15"/>
      <c r="R948" s="16"/>
      <c r="S948" s="16"/>
      <c r="T948" s="16"/>
      <c r="U948" s="16"/>
      <c r="V948" s="16"/>
      <c r="W948" s="17"/>
      <c r="X948" s="17"/>
      <c r="Y948" s="13"/>
      <c r="Z948" s="13"/>
    </row>
    <row r="949" spans="1:26" x14ac:dyDescent="0.25">
      <c r="A949" s="11"/>
      <c r="B949" s="12"/>
      <c r="C949" s="12"/>
      <c r="D949" s="12"/>
      <c r="E949" s="12"/>
      <c r="F949" s="12"/>
      <c r="G949" s="13"/>
      <c r="H949" s="13"/>
      <c r="I949" s="13"/>
      <c r="J949" s="13"/>
      <c r="K949" s="14"/>
      <c r="L949" s="14"/>
      <c r="M949" s="14"/>
      <c r="N949" s="14"/>
      <c r="O949" s="14"/>
      <c r="P949" s="14"/>
      <c r="Q949" s="15"/>
      <c r="R949" s="16"/>
      <c r="S949" s="16"/>
      <c r="T949" s="16"/>
      <c r="U949" s="16"/>
      <c r="V949" s="16"/>
      <c r="W949" s="17"/>
      <c r="X949" s="17"/>
      <c r="Y949" s="13"/>
      <c r="Z949" s="13"/>
    </row>
    <row r="950" spans="1:26" x14ac:dyDescent="0.25">
      <c r="A950" s="11"/>
      <c r="B950" s="12"/>
      <c r="C950" s="12"/>
      <c r="D950" s="12"/>
      <c r="E950" s="12"/>
      <c r="F950" s="12"/>
      <c r="G950" s="13"/>
      <c r="H950" s="13"/>
      <c r="I950" s="13"/>
      <c r="J950" s="13"/>
      <c r="K950" s="14"/>
      <c r="L950" s="14"/>
      <c r="M950" s="14"/>
      <c r="N950" s="14"/>
      <c r="O950" s="14"/>
      <c r="P950" s="14"/>
      <c r="Q950" s="16"/>
      <c r="R950" s="16"/>
      <c r="S950" s="16"/>
      <c r="T950" s="16"/>
      <c r="U950" s="16"/>
      <c r="V950" s="16"/>
      <c r="W950" s="16"/>
      <c r="X950" s="17"/>
      <c r="Y950" s="13"/>
      <c r="Z950" s="13"/>
    </row>
    <row r="951" spans="1:26" x14ac:dyDescent="0.25">
      <c r="A951" s="11"/>
      <c r="B951" s="12"/>
      <c r="C951" s="12"/>
      <c r="D951" s="12"/>
      <c r="E951" s="12"/>
      <c r="F951" s="12"/>
      <c r="G951" s="13"/>
      <c r="H951" s="13"/>
      <c r="I951" s="13"/>
      <c r="J951" s="13"/>
      <c r="K951" s="14"/>
      <c r="L951" s="14"/>
      <c r="M951" s="14"/>
      <c r="N951" s="14"/>
      <c r="O951" s="14"/>
      <c r="P951" s="14"/>
      <c r="Q951" s="15"/>
      <c r="R951" s="16"/>
      <c r="S951" s="16"/>
      <c r="T951" s="16"/>
      <c r="U951" s="16"/>
      <c r="V951" s="16"/>
      <c r="W951" s="17"/>
      <c r="X951" s="17"/>
      <c r="Y951" s="13"/>
      <c r="Z951" s="13"/>
    </row>
    <row r="952" spans="1:26" x14ac:dyDescent="0.25">
      <c r="A952" s="11"/>
      <c r="B952" s="12"/>
      <c r="C952" s="12"/>
      <c r="D952" s="12"/>
      <c r="E952" s="12"/>
      <c r="F952" s="12"/>
      <c r="G952" s="13"/>
      <c r="H952" s="13"/>
      <c r="I952" s="13"/>
      <c r="J952" s="13"/>
      <c r="K952" s="14"/>
      <c r="L952" s="14"/>
      <c r="M952" s="14"/>
      <c r="N952" s="14"/>
      <c r="O952" s="14"/>
      <c r="P952" s="14"/>
      <c r="Q952" s="15"/>
      <c r="R952" s="16"/>
      <c r="S952" s="16"/>
      <c r="T952" s="16"/>
      <c r="U952" s="16"/>
      <c r="V952" s="16"/>
      <c r="W952" s="16"/>
      <c r="X952" s="17"/>
      <c r="Y952" s="13"/>
      <c r="Z952" s="13"/>
    </row>
    <row r="953" spans="1:26" x14ac:dyDescent="0.25">
      <c r="A953" s="11"/>
      <c r="B953" s="12"/>
      <c r="C953" s="12"/>
      <c r="D953" s="12"/>
      <c r="E953" s="12"/>
      <c r="F953" s="12"/>
      <c r="G953" s="13"/>
      <c r="H953" s="13"/>
      <c r="I953" s="13"/>
      <c r="J953" s="13"/>
      <c r="K953" s="14"/>
      <c r="L953" s="14"/>
      <c r="M953" s="14"/>
      <c r="N953" s="14"/>
      <c r="O953" s="14"/>
      <c r="P953" s="14"/>
      <c r="Q953" s="15"/>
      <c r="R953" s="16"/>
      <c r="S953" s="16"/>
      <c r="T953" s="16"/>
      <c r="U953" s="16"/>
      <c r="V953" s="16"/>
      <c r="W953" s="17"/>
      <c r="X953" s="17"/>
      <c r="Y953" s="13"/>
      <c r="Z953" s="13"/>
    </row>
    <row r="954" spans="1:26" x14ac:dyDescent="0.25">
      <c r="A954" s="11"/>
      <c r="B954" s="12"/>
      <c r="C954" s="12"/>
      <c r="D954" s="12"/>
      <c r="E954" s="12"/>
      <c r="F954" s="12"/>
      <c r="G954" s="13"/>
      <c r="H954" s="13"/>
      <c r="I954" s="13"/>
      <c r="J954" s="13"/>
      <c r="K954" s="14"/>
      <c r="L954" s="14"/>
      <c r="M954" s="14"/>
      <c r="N954" s="14"/>
      <c r="O954" s="14"/>
      <c r="P954" s="14"/>
      <c r="Q954" s="16"/>
      <c r="R954" s="16"/>
      <c r="S954" s="16"/>
      <c r="T954" s="16"/>
      <c r="U954" s="16"/>
      <c r="V954" s="16"/>
      <c r="W954" s="17"/>
      <c r="X954" s="17"/>
      <c r="Y954" s="13"/>
      <c r="Z954" s="13"/>
    </row>
    <row r="955" spans="1:26" x14ac:dyDescent="0.25">
      <c r="A955" s="11"/>
      <c r="B955" s="12"/>
      <c r="C955" s="12"/>
      <c r="D955" s="12"/>
      <c r="E955" s="12"/>
      <c r="F955" s="12"/>
      <c r="G955" s="13"/>
      <c r="H955" s="13"/>
      <c r="I955" s="13"/>
      <c r="J955" s="13"/>
      <c r="K955" s="14"/>
      <c r="L955" s="14"/>
      <c r="M955" s="14"/>
      <c r="N955" s="14"/>
      <c r="O955" s="14"/>
      <c r="P955" s="14"/>
      <c r="Q955" s="15"/>
      <c r="R955" s="16"/>
      <c r="S955" s="16"/>
      <c r="T955" s="16"/>
      <c r="U955" s="16"/>
      <c r="V955" s="16"/>
      <c r="W955" s="16"/>
      <c r="X955" s="17"/>
      <c r="Y955" s="13"/>
      <c r="Z955" s="13"/>
    </row>
    <row r="956" spans="1:26" x14ac:dyDescent="0.25">
      <c r="A956" s="11"/>
      <c r="B956" s="12"/>
      <c r="C956" s="12"/>
      <c r="D956" s="12"/>
      <c r="E956" s="12"/>
      <c r="F956" s="12"/>
      <c r="G956" s="13"/>
      <c r="H956" s="13"/>
      <c r="I956" s="13"/>
      <c r="J956" s="13"/>
      <c r="K956" s="14"/>
      <c r="L956" s="14"/>
      <c r="M956" s="14"/>
      <c r="N956" s="14"/>
      <c r="O956" s="14"/>
      <c r="P956" s="14"/>
      <c r="Q956" s="16"/>
      <c r="R956" s="16"/>
      <c r="S956" s="16"/>
      <c r="T956" s="16"/>
      <c r="U956" s="16"/>
      <c r="V956" s="16"/>
      <c r="W956" s="16"/>
      <c r="X956" s="17"/>
      <c r="Y956" s="13"/>
      <c r="Z956" s="13"/>
    </row>
    <row r="957" spans="1:26" x14ac:dyDescent="0.25">
      <c r="A957" s="11"/>
      <c r="B957" s="12"/>
      <c r="C957" s="12"/>
      <c r="D957" s="12"/>
      <c r="E957" s="12"/>
      <c r="F957" s="12"/>
      <c r="G957" s="13"/>
      <c r="H957" s="13"/>
      <c r="I957" s="13"/>
      <c r="J957" s="13"/>
      <c r="K957" s="14"/>
      <c r="L957" s="14"/>
      <c r="M957" s="14"/>
      <c r="N957" s="14"/>
      <c r="O957" s="14"/>
      <c r="P957" s="14"/>
      <c r="Q957" s="15"/>
      <c r="R957" s="16"/>
      <c r="S957" s="16"/>
      <c r="T957" s="16"/>
      <c r="U957" s="16"/>
      <c r="V957" s="16"/>
      <c r="W957" s="16"/>
      <c r="X957" s="17"/>
      <c r="Y957" s="13"/>
      <c r="Z957" s="13"/>
    </row>
    <row r="958" spans="1:26" x14ac:dyDescent="0.25">
      <c r="A958" s="11"/>
      <c r="B958" s="12"/>
      <c r="C958" s="12"/>
      <c r="D958" s="12"/>
      <c r="E958" s="12"/>
      <c r="F958" s="12"/>
      <c r="G958" s="13"/>
      <c r="H958" s="13"/>
      <c r="I958" s="13"/>
      <c r="J958" s="13"/>
      <c r="K958" s="14"/>
      <c r="L958" s="14"/>
      <c r="M958" s="14"/>
      <c r="N958" s="14"/>
      <c r="O958" s="14"/>
      <c r="P958" s="14"/>
      <c r="Q958" s="16"/>
      <c r="R958" s="16"/>
      <c r="S958" s="16"/>
      <c r="T958" s="16"/>
      <c r="U958" s="16"/>
      <c r="V958" s="16"/>
      <c r="W958" s="16"/>
      <c r="X958" s="17"/>
      <c r="Y958" s="13"/>
      <c r="Z958" s="13"/>
    </row>
    <row r="959" spans="1:26" x14ac:dyDescent="0.25">
      <c r="A959" s="11"/>
      <c r="B959" s="12"/>
      <c r="C959" s="12"/>
      <c r="D959" s="12"/>
      <c r="E959" s="12"/>
      <c r="F959" s="12"/>
      <c r="G959" s="13"/>
      <c r="H959" s="13"/>
      <c r="I959" s="13"/>
      <c r="J959" s="13"/>
      <c r="K959" s="14"/>
      <c r="L959" s="14"/>
      <c r="M959" s="14"/>
      <c r="N959" s="14"/>
      <c r="O959" s="14"/>
      <c r="P959" s="14"/>
      <c r="Q959" s="16"/>
      <c r="R959" s="16"/>
      <c r="S959" s="16"/>
      <c r="T959" s="16"/>
      <c r="U959" s="16"/>
      <c r="V959" s="16"/>
      <c r="W959" s="16"/>
      <c r="X959" s="17"/>
      <c r="Y959" s="13"/>
      <c r="Z959" s="13"/>
    </row>
    <row r="960" spans="1:26" x14ac:dyDescent="0.25">
      <c r="A960" s="11"/>
      <c r="B960" s="12"/>
      <c r="C960" s="12"/>
      <c r="D960" s="12"/>
      <c r="E960" s="12"/>
      <c r="F960" s="12"/>
      <c r="G960" s="13"/>
      <c r="H960" s="13"/>
      <c r="I960" s="13"/>
      <c r="J960" s="13"/>
      <c r="K960" s="14"/>
      <c r="L960" s="14"/>
      <c r="M960" s="14"/>
      <c r="N960" s="14"/>
      <c r="O960" s="14"/>
      <c r="P960" s="14"/>
      <c r="Q960" s="15"/>
      <c r="R960" s="16"/>
      <c r="S960" s="16"/>
      <c r="T960" s="16"/>
      <c r="U960" s="16"/>
      <c r="V960" s="16"/>
      <c r="W960" s="16"/>
      <c r="X960" s="17"/>
      <c r="Y960" s="13"/>
      <c r="Z960" s="13"/>
    </row>
    <row r="961" spans="1:26" x14ac:dyDescent="0.25">
      <c r="A961" s="11"/>
      <c r="B961" s="12"/>
      <c r="C961" s="12"/>
      <c r="D961" s="12"/>
      <c r="E961" s="12"/>
      <c r="F961" s="12"/>
      <c r="G961" s="13"/>
      <c r="H961" s="13"/>
      <c r="I961" s="13"/>
      <c r="J961" s="13"/>
      <c r="K961" s="14"/>
      <c r="L961" s="14"/>
      <c r="M961" s="14"/>
      <c r="N961" s="14"/>
      <c r="O961" s="14"/>
      <c r="P961" s="14"/>
      <c r="Q961" s="15"/>
      <c r="R961" s="16"/>
      <c r="S961" s="16"/>
      <c r="T961" s="16"/>
      <c r="U961" s="16"/>
      <c r="V961" s="16"/>
      <c r="W961" s="16"/>
      <c r="X961" s="17"/>
      <c r="Y961" s="13"/>
      <c r="Z961" s="13"/>
    </row>
    <row r="962" spans="1:26" x14ac:dyDescent="0.25">
      <c r="A962" s="11"/>
      <c r="B962" s="12"/>
      <c r="C962" s="12"/>
      <c r="D962" s="12"/>
      <c r="E962" s="12"/>
      <c r="F962" s="12"/>
      <c r="G962" s="13"/>
      <c r="H962" s="13"/>
      <c r="I962" s="13"/>
      <c r="J962" s="13"/>
      <c r="K962" s="14"/>
      <c r="L962" s="14"/>
      <c r="M962" s="14"/>
      <c r="N962" s="14"/>
      <c r="O962" s="14"/>
      <c r="P962" s="14"/>
      <c r="Q962" s="16"/>
      <c r="R962" s="16"/>
      <c r="S962" s="16"/>
      <c r="T962" s="16"/>
      <c r="U962" s="16"/>
      <c r="V962" s="16"/>
      <c r="W962" s="16"/>
      <c r="X962" s="17"/>
      <c r="Y962" s="13"/>
      <c r="Z962" s="13"/>
    </row>
    <row r="963" spans="1:26" x14ac:dyDescent="0.25">
      <c r="A963" s="11"/>
      <c r="B963" s="12"/>
      <c r="C963" s="12"/>
      <c r="D963" s="12"/>
      <c r="E963" s="12"/>
      <c r="F963" s="12"/>
      <c r="G963" s="13"/>
      <c r="H963" s="13"/>
      <c r="I963" s="13"/>
      <c r="J963" s="13"/>
      <c r="K963" s="14"/>
      <c r="L963" s="14"/>
      <c r="M963" s="14"/>
      <c r="N963" s="14"/>
      <c r="O963" s="14"/>
      <c r="P963" s="14"/>
      <c r="Q963" s="16"/>
      <c r="R963" s="16"/>
      <c r="S963" s="16"/>
      <c r="T963" s="16"/>
      <c r="U963" s="16"/>
      <c r="V963" s="16"/>
      <c r="W963" s="16"/>
      <c r="X963" s="17"/>
      <c r="Y963" s="13"/>
      <c r="Z963" s="13"/>
    </row>
    <row r="964" spans="1:26" x14ac:dyDescent="0.25">
      <c r="A964" s="11"/>
      <c r="B964" s="12"/>
      <c r="C964" s="12"/>
      <c r="D964" s="12"/>
      <c r="E964" s="12"/>
      <c r="F964" s="12"/>
      <c r="G964" s="13"/>
      <c r="H964" s="13"/>
      <c r="I964" s="13"/>
      <c r="J964" s="13"/>
      <c r="K964" s="14"/>
      <c r="L964" s="14"/>
      <c r="M964" s="14"/>
      <c r="N964" s="14"/>
      <c r="O964" s="14"/>
      <c r="P964" s="14"/>
      <c r="Q964" s="15"/>
      <c r="R964" s="16"/>
      <c r="S964" s="16"/>
      <c r="T964" s="16"/>
      <c r="U964" s="16"/>
      <c r="V964" s="16"/>
      <c r="W964" s="17"/>
      <c r="X964" s="17"/>
      <c r="Y964" s="13"/>
      <c r="Z964" s="13"/>
    </row>
    <row r="965" spans="1:26" x14ac:dyDescent="0.25">
      <c r="A965" s="11"/>
      <c r="B965" s="12"/>
      <c r="C965" s="12"/>
      <c r="D965" s="12"/>
      <c r="E965" s="12"/>
      <c r="F965" s="12"/>
      <c r="G965" s="13"/>
      <c r="H965" s="13"/>
      <c r="I965" s="13"/>
      <c r="J965" s="13"/>
      <c r="K965" s="14"/>
      <c r="L965" s="14"/>
      <c r="M965" s="14"/>
      <c r="N965" s="14"/>
      <c r="O965" s="14"/>
      <c r="P965" s="14"/>
      <c r="Q965" s="16"/>
      <c r="R965" s="16"/>
      <c r="S965" s="16"/>
      <c r="T965" s="16"/>
      <c r="U965" s="16"/>
      <c r="V965" s="16"/>
      <c r="W965" s="17"/>
      <c r="X965" s="17"/>
      <c r="Y965" s="13"/>
      <c r="Z965" s="13"/>
    </row>
    <row r="966" spans="1:26" x14ac:dyDescent="0.25">
      <c r="A966" s="11"/>
      <c r="B966" s="12"/>
      <c r="C966" s="12"/>
      <c r="D966" s="12"/>
      <c r="E966" s="12"/>
      <c r="F966" s="12"/>
      <c r="G966" s="13"/>
      <c r="H966" s="13"/>
      <c r="I966" s="13"/>
      <c r="J966" s="13"/>
      <c r="K966" s="14"/>
      <c r="L966" s="14"/>
      <c r="M966" s="14"/>
      <c r="N966" s="14"/>
      <c r="O966" s="14"/>
      <c r="P966" s="14"/>
      <c r="Q966" s="15"/>
      <c r="R966" s="16"/>
      <c r="S966" s="16"/>
      <c r="T966" s="16"/>
      <c r="U966" s="16"/>
      <c r="V966" s="16"/>
      <c r="W966" s="16"/>
      <c r="X966" s="17"/>
      <c r="Y966" s="13"/>
      <c r="Z966" s="13"/>
    </row>
    <row r="967" spans="1:26" x14ac:dyDescent="0.25">
      <c r="A967" s="11"/>
      <c r="B967" s="12"/>
      <c r="C967" s="12"/>
      <c r="D967" s="12"/>
      <c r="E967" s="12"/>
      <c r="F967" s="12"/>
      <c r="G967" s="13"/>
      <c r="H967" s="13"/>
      <c r="I967" s="13"/>
      <c r="J967" s="13"/>
      <c r="K967" s="14"/>
      <c r="L967" s="14"/>
      <c r="M967" s="14"/>
      <c r="N967" s="14"/>
      <c r="O967" s="14"/>
      <c r="P967" s="14"/>
      <c r="Q967" s="16"/>
      <c r="R967" s="16"/>
      <c r="S967" s="16"/>
      <c r="T967" s="16"/>
      <c r="U967" s="16"/>
      <c r="V967" s="16"/>
      <c r="W967" s="17"/>
      <c r="X967" s="17"/>
      <c r="Y967" s="13"/>
      <c r="Z967" s="13"/>
    </row>
    <row r="968" spans="1:26" x14ac:dyDescent="0.25">
      <c r="A968" s="11"/>
      <c r="B968" s="12"/>
      <c r="C968" s="12"/>
      <c r="D968" s="12"/>
      <c r="E968" s="12"/>
      <c r="F968" s="12"/>
      <c r="G968" s="13"/>
      <c r="H968" s="13"/>
      <c r="I968" s="13"/>
      <c r="J968" s="13"/>
      <c r="K968" s="14"/>
      <c r="L968" s="14"/>
      <c r="M968" s="14"/>
      <c r="N968" s="14"/>
      <c r="O968" s="14"/>
      <c r="P968" s="14"/>
      <c r="Q968" s="16"/>
      <c r="R968" s="16"/>
      <c r="S968" s="16"/>
      <c r="T968" s="16"/>
      <c r="U968" s="16"/>
      <c r="V968" s="16"/>
      <c r="W968" s="16"/>
      <c r="X968" s="17"/>
      <c r="Y968" s="13"/>
      <c r="Z968" s="13"/>
    </row>
    <row r="969" spans="1:26" x14ac:dyDescent="0.25">
      <c r="A969" s="11"/>
      <c r="B969" s="12"/>
      <c r="C969" s="12"/>
      <c r="D969" s="12"/>
      <c r="E969" s="12"/>
      <c r="F969" s="12"/>
      <c r="G969" s="13"/>
      <c r="H969" s="13"/>
      <c r="I969" s="13"/>
      <c r="J969" s="13"/>
      <c r="K969" s="14"/>
      <c r="L969" s="14"/>
      <c r="M969" s="14"/>
      <c r="N969" s="14"/>
      <c r="O969" s="14"/>
      <c r="P969" s="14"/>
      <c r="Q969" s="16"/>
      <c r="R969" s="16"/>
      <c r="S969" s="16"/>
      <c r="T969" s="16"/>
      <c r="U969" s="16"/>
      <c r="V969" s="16"/>
      <c r="W969" s="17"/>
      <c r="X969" s="17"/>
      <c r="Y969" s="13"/>
      <c r="Z969" s="13"/>
    </row>
    <row r="970" spans="1:26" x14ac:dyDescent="0.25">
      <c r="A970" s="11"/>
      <c r="B970" s="12"/>
      <c r="C970" s="12"/>
      <c r="D970" s="12"/>
      <c r="E970" s="12"/>
      <c r="F970" s="12"/>
      <c r="G970" s="13"/>
      <c r="H970" s="13"/>
      <c r="I970" s="13"/>
      <c r="J970" s="13"/>
      <c r="K970" s="14"/>
      <c r="L970" s="14"/>
      <c r="M970" s="14"/>
      <c r="N970" s="14"/>
      <c r="O970" s="14"/>
      <c r="P970" s="14"/>
      <c r="Q970" s="15"/>
      <c r="R970" s="16"/>
      <c r="S970" s="16"/>
      <c r="T970" s="16"/>
      <c r="U970" s="16"/>
      <c r="V970" s="16"/>
      <c r="W970" s="17"/>
      <c r="X970" s="17"/>
      <c r="Y970" s="13"/>
      <c r="Z970" s="13"/>
    </row>
    <row r="971" spans="1:26" x14ac:dyDescent="0.25">
      <c r="A971" s="11"/>
      <c r="B971" s="12"/>
      <c r="C971" s="12"/>
      <c r="D971" s="12"/>
      <c r="E971" s="12"/>
      <c r="F971" s="12"/>
      <c r="G971" s="13"/>
      <c r="H971" s="13"/>
      <c r="I971" s="13"/>
      <c r="J971" s="13"/>
      <c r="K971" s="14"/>
      <c r="L971" s="14"/>
      <c r="M971" s="14"/>
      <c r="N971" s="14"/>
      <c r="O971" s="14"/>
      <c r="P971" s="14"/>
      <c r="Q971" s="15"/>
      <c r="R971" s="16"/>
      <c r="S971" s="16"/>
      <c r="T971" s="16"/>
      <c r="U971" s="16"/>
      <c r="V971" s="16"/>
      <c r="W971" s="17"/>
      <c r="X971" s="17"/>
      <c r="Y971" s="13"/>
      <c r="Z971" s="13"/>
    </row>
    <row r="972" spans="1:26" x14ac:dyDescent="0.25">
      <c r="A972" s="11"/>
      <c r="B972" s="12"/>
      <c r="C972" s="12"/>
      <c r="D972" s="12"/>
      <c r="E972" s="12"/>
      <c r="F972" s="12"/>
      <c r="G972" s="13"/>
      <c r="H972" s="13"/>
      <c r="I972" s="13"/>
      <c r="J972" s="13"/>
      <c r="K972" s="14"/>
      <c r="L972" s="14"/>
      <c r="M972" s="14"/>
      <c r="N972" s="14"/>
      <c r="O972" s="14"/>
      <c r="P972" s="14"/>
      <c r="Q972" s="16"/>
      <c r="R972" s="16"/>
      <c r="S972" s="16"/>
      <c r="T972" s="16"/>
      <c r="U972" s="16"/>
      <c r="V972" s="16"/>
      <c r="W972" s="16"/>
      <c r="X972" s="17"/>
      <c r="Y972" s="13"/>
      <c r="Z972" s="13"/>
    </row>
    <row r="973" spans="1:26" x14ac:dyDescent="0.25">
      <c r="A973" s="11"/>
      <c r="B973" s="12"/>
      <c r="C973" s="12"/>
      <c r="D973" s="12"/>
      <c r="E973" s="12"/>
      <c r="F973" s="12"/>
      <c r="G973" s="13"/>
      <c r="H973" s="13"/>
      <c r="I973" s="13"/>
      <c r="J973" s="13"/>
      <c r="K973" s="14"/>
      <c r="L973" s="14"/>
      <c r="M973" s="14"/>
      <c r="N973" s="14"/>
      <c r="O973" s="14"/>
      <c r="P973" s="14"/>
      <c r="Q973" s="16"/>
      <c r="R973" s="16"/>
      <c r="S973" s="16"/>
      <c r="T973" s="16"/>
      <c r="U973" s="16"/>
      <c r="V973" s="16"/>
      <c r="W973" s="16"/>
      <c r="X973" s="17"/>
      <c r="Y973" s="13"/>
      <c r="Z973" s="13"/>
    </row>
    <row r="974" spans="1:26" x14ac:dyDescent="0.25">
      <c r="A974" s="11"/>
      <c r="B974" s="12"/>
      <c r="C974" s="12"/>
      <c r="D974" s="12"/>
      <c r="E974" s="12"/>
      <c r="F974" s="12"/>
      <c r="G974" s="13"/>
      <c r="H974" s="13"/>
      <c r="I974" s="13"/>
      <c r="J974" s="13"/>
      <c r="K974" s="14"/>
      <c r="L974" s="14"/>
      <c r="M974" s="14"/>
      <c r="N974" s="14"/>
      <c r="O974" s="14"/>
      <c r="P974" s="14"/>
      <c r="Q974" s="15"/>
      <c r="R974" s="16"/>
      <c r="S974" s="16"/>
      <c r="T974" s="16"/>
      <c r="U974" s="16"/>
      <c r="V974" s="16"/>
      <c r="W974" s="16"/>
      <c r="X974" s="17"/>
      <c r="Y974" s="13"/>
      <c r="Z974" s="13"/>
    </row>
    <row r="975" spans="1:26" x14ac:dyDescent="0.25">
      <c r="A975" s="11"/>
      <c r="B975" s="12"/>
      <c r="C975" s="12"/>
      <c r="D975" s="12"/>
      <c r="E975" s="12"/>
      <c r="F975" s="12"/>
      <c r="G975" s="13"/>
      <c r="H975" s="13"/>
      <c r="I975" s="13"/>
      <c r="J975" s="13"/>
      <c r="K975" s="14"/>
      <c r="L975" s="14"/>
      <c r="M975" s="14"/>
      <c r="N975" s="14"/>
      <c r="O975" s="14"/>
      <c r="P975" s="14"/>
      <c r="Q975" s="16"/>
      <c r="R975" s="16"/>
      <c r="S975" s="16"/>
      <c r="T975" s="16"/>
      <c r="U975" s="16"/>
      <c r="V975" s="16"/>
      <c r="W975" s="16"/>
      <c r="X975" s="17"/>
      <c r="Y975" s="13"/>
      <c r="Z975" s="13"/>
    </row>
    <row r="976" spans="1:26" x14ac:dyDescent="0.25">
      <c r="A976" s="11"/>
      <c r="B976" s="12"/>
      <c r="C976" s="12"/>
      <c r="D976" s="12"/>
      <c r="E976" s="12"/>
      <c r="F976" s="12"/>
      <c r="G976" s="13"/>
      <c r="H976" s="13"/>
      <c r="I976" s="13"/>
      <c r="J976" s="13"/>
      <c r="K976" s="14"/>
      <c r="L976" s="14"/>
      <c r="M976" s="14"/>
      <c r="N976" s="14"/>
      <c r="O976" s="14"/>
      <c r="P976" s="14"/>
      <c r="Q976" s="16"/>
      <c r="R976" s="16"/>
      <c r="S976" s="16"/>
      <c r="T976" s="16"/>
      <c r="U976" s="16"/>
      <c r="V976" s="16"/>
      <c r="W976" s="16"/>
      <c r="X976" s="17"/>
      <c r="Y976" s="13"/>
      <c r="Z976" s="13"/>
    </row>
    <row r="977" spans="1:26" x14ac:dyDescent="0.25">
      <c r="A977" s="11"/>
      <c r="B977" s="12"/>
      <c r="C977" s="12"/>
      <c r="D977" s="12"/>
      <c r="E977" s="12"/>
      <c r="F977" s="12"/>
      <c r="G977" s="13"/>
      <c r="H977" s="13"/>
      <c r="I977" s="13"/>
      <c r="J977" s="13"/>
      <c r="K977" s="14"/>
      <c r="L977" s="14"/>
      <c r="M977" s="14"/>
      <c r="N977" s="14"/>
      <c r="O977" s="14"/>
      <c r="P977" s="14"/>
      <c r="Q977" s="16"/>
      <c r="R977" s="16"/>
      <c r="S977" s="16"/>
      <c r="T977" s="16"/>
      <c r="U977" s="16"/>
      <c r="V977" s="16"/>
      <c r="W977" s="16"/>
      <c r="X977" s="17"/>
      <c r="Y977" s="13"/>
      <c r="Z977" s="13"/>
    </row>
    <row r="978" spans="1:26" x14ac:dyDescent="0.25">
      <c r="A978" s="11"/>
      <c r="B978" s="12"/>
      <c r="C978" s="12"/>
      <c r="D978" s="12"/>
      <c r="E978" s="12"/>
      <c r="F978" s="12"/>
      <c r="G978" s="13"/>
      <c r="H978" s="13"/>
      <c r="I978" s="13"/>
      <c r="J978" s="13"/>
      <c r="K978" s="14"/>
      <c r="L978" s="14"/>
      <c r="M978" s="14"/>
      <c r="N978" s="14"/>
      <c r="O978" s="14"/>
      <c r="P978" s="14"/>
      <c r="Q978" s="16"/>
      <c r="R978" s="16"/>
      <c r="S978" s="16"/>
      <c r="T978" s="16"/>
      <c r="U978" s="16"/>
      <c r="V978" s="16"/>
      <c r="W978" s="16"/>
      <c r="X978" s="17"/>
      <c r="Y978" s="13"/>
      <c r="Z978" s="13"/>
    </row>
    <row r="979" spans="1:26" x14ac:dyDescent="0.25">
      <c r="A979" s="11"/>
      <c r="B979" s="12"/>
      <c r="C979" s="12"/>
      <c r="D979" s="12"/>
      <c r="E979" s="12"/>
      <c r="F979" s="12"/>
      <c r="G979" s="13"/>
      <c r="H979" s="13"/>
      <c r="I979" s="13"/>
      <c r="J979" s="13"/>
      <c r="K979" s="14"/>
      <c r="L979" s="14"/>
      <c r="M979" s="14"/>
      <c r="N979" s="14"/>
      <c r="O979" s="14"/>
      <c r="P979" s="14"/>
      <c r="Q979" s="15"/>
      <c r="R979" s="16"/>
      <c r="S979" s="16"/>
      <c r="T979" s="16"/>
      <c r="U979" s="16"/>
      <c r="V979" s="16"/>
      <c r="W979" s="16"/>
      <c r="X979" s="17"/>
      <c r="Y979" s="13"/>
      <c r="Z979" s="13"/>
    </row>
    <row r="980" spans="1:26" x14ac:dyDescent="0.25">
      <c r="A980" s="11"/>
      <c r="B980" s="12"/>
      <c r="C980" s="12"/>
      <c r="D980" s="12"/>
      <c r="E980" s="12"/>
      <c r="F980" s="12"/>
      <c r="G980" s="13"/>
      <c r="H980" s="13"/>
      <c r="I980" s="13"/>
      <c r="J980" s="13"/>
      <c r="K980" s="14"/>
      <c r="L980" s="14"/>
      <c r="M980" s="14"/>
      <c r="N980" s="14"/>
      <c r="O980" s="14"/>
      <c r="P980" s="14"/>
      <c r="Q980" s="16"/>
      <c r="R980" s="16"/>
      <c r="S980" s="16"/>
      <c r="T980" s="16"/>
      <c r="U980" s="16"/>
      <c r="V980" s="16"/>
      <c r="W980" s="16"/>
      <c r="X980" s="17"/>
      <c r="Y980" s="13"/>
      <c r="Z980" s="13"/>
    </row>
    <row r="981" spans="1:26" x14ac:dyDescent="0.25">
      <c r="A981" s="11"/>
      <c r="B981" s="12"/>
      <c r="C981" s="12"/>
      <c r="D981" s="12"/>
      <c r="E981" s="12"/>
      <c r="F981" s="12"/>
      <c r="G981" s="13"/>
      <c r="H981" s="13"/>
      <c r="I981" s="13"/>
      <c r="J981" s="13"/>
      <c r="K981" s="14"/>
      <c r="L981" s="14"/>
      <c r="M981" s="14"/>
      <c r="N981" s="14"/>
      <c r="O981" s="14"/>
      <c r="P981" s="14"/>
      <c r="Q981" s="15"/>
      <c r="R981" s="16"/>
      <c r="S981" s="16"/>
      <c r="T981" s="16"/>
      <c r="U981" s="16"/>
      <c r="V981" s="16"/>
      <c r="W981" s="17"/>
      <c r="X981" s="17"/>
      <c r="Y981" s="13"/>
      <c r="Z981" s="13"/>
    </row>
    <row r="982" spans="1:26" x14ac:dyDescent="0.25">
      <c r="A982" s="11"/>
      <c r="B982" s="12"/>
      <c r="C982" s="12"/>
      <c r="D982" s="12"/>
      <c r="E982" s="12"/>
      <c r="F982" s="12"/>
      <c r="G982" s="13"/>
      <c r="H982" s="13"/>
      <c r="I982" s="13"/>
      <c r="J982" s="13"/>
      <c r="K982" s="14"/>
      <c r="L982" s="14"/>
      <c r="M982" s="14"/>
      <c r="N982" s="14"/>
      <c r="O982" s="14"/>
      <c r="P982" s="14"/>
      <c r="Q982" s="16"/>
      <c r="R982" s="16"/>
      <c r="S982" s="16"/>
      <c r="T982" s="16"/>
      <c r="U982" s="16"/>
      <c r="V982" s="16"/>
      <c r="W982" s="16"/>
      <c r="X982" s="17"/>
      <c r="Y982" s="13"/>
      <c r="Z982" s="13"/>
    </row>
    <row r="983" spans="1:26" x14ac:dyDescent="0.25">
      <c r="A983" s="11"/>
      <c r="B983" s="12"/>
      <c r="C983" s="12"/>
      <c r="D983" s="12"/>
      <c r="E983" s="12"/>
      <c r="F983" s="12"/>
      <c r="G983" s="13"/>
      <c r="H983" s="13"/>
      <c r="I983" s="13"/>
      <c r="J983" s="13"/>
      <c r="K983" s="14"/>
      <c r="L983" s="14"/>
      <c r="M983" s="14"/>
      <c r="N983" s="14"/>
      <c r="O983" s="14"/>
      <c r="P983" s="14"/>
      <c r="Q983" s="16"/>
      <c r="R983" s="16"/>
      <c r="S983" s="16"/>
      <c r="T983" s="16"/>
      <c r="U983" s="16"/>
      <c r="V983" s="16"/>
      <c r="W983" s="17"/>
      <c r="X983" s="17"/>
      <c r="Y983" s="13"/>
      <c r="Z983" s="13"/>
    </row>
    <row r="984" spans="1:26" x14ac:dyDescent="0.25">
      <c r="A984" s="11"/>
      <c r="B984" s="12"/>
      <c r="C984" s="12"/>
      <c r="D984" s="12"/>
      <c r="E984" s="12"/>
      <c r="F984" s="12"/>
      <c r="G984" s="13"/>
      <c r="H984" s="13"/>
      <c r="I984" s="13"/>
      <c r="J984" s="13"/>
      <c r="K984" s="14"/>
      <c r="L984" s="14"/>
      <c r="M984" s="14"/>
      <c r="N984" s="14"/>
      <c r="O984" s="14"/>
      <c r="P984" s="14"/>
      <c r="Q984" s="16"/>
      <c r="R984" s="16"/>
      <c r="S984" s="16"/>
      <c r="T984" s="16"/>
      <c r="U984" s="16"/>
      <c r="V984" s="16"/>
      <c r="W984" s="16"/>
      <c r="X984" s="17"/>
      <c r="Y984" s="13"/>
      <c r="Z984" s="13"/>
    </row>
    <row r="985" spans="1:26" x14ac:dyDescent="0.25">
      <c r="A985" s="11"/>
      <c r="B985" s="12"/>
      <c r="C985" s="12"/>
      <c r="D985" s="12"/>
      <c r="E985" s="12"/>
      <c r="F985" s="12"/>
      <c r="G985" s="13"/>
      <c r="H985" s="13"/>
      <c r="I985" s="13"/>
      <c r="J985" s="13"/>
      <c r="K985" s="14"/>
      <c r="L985" s="14"/>
      <c r="M985" s="14"/>
      <c r="N985" s="14"/>
      <c r="O985" s="14"/>
      <c r="P985" s="14"/>
      <c r="Q985" s="16"/>
      <c r="R985" s="16"/>
      <c r="S985" s="16"/>
      <c r="T985" s="16"/>
      <c r="U985" s="16"/>
      <c r="V985" s="16"/>
      <c r="W985" s="16"/>
      <c r="X985" s="17"/>
      <c r="Y985" s="13"/>
      <c r="Z985" s="13"/>
    </row>
    <row r="986" spans="1:26" x14ac:dyDescent="0.25">
      <c r="A986" s="11"/>
      <c r="B986" s="12"/>
      <c r="C986" s="12"/>
      <c r="D986" s="12"/>
      <c r="E986" s="12"/>
      <c r="F986" s="12"/>
      <c r="G986" s="13"/>
      <c r="H986" s="13"/>
      <c r="I986" s="13"/>
      <c r="J986" s="13"/>
      <c r="K986" s="14"/>
      <c r="L986" s="14"/>
      <c r="M986" s="14"/>
      <c r="N986" s="14"/>
      <c r="O986" s="14"/>
      <c r="P986" s="14"/>
      <c r="Q986" s="15"/>
      <c r="R986" s="16"/>
      <c r="S986" s="16"/>
      <c r="T986" s="16"/>
      <c r="U986" s="16"/>
      <c r="V986" s="16"/>
      <c r="W986" s="16"/>
      <c r="X986" s="17"/>
      <c r="Y986" s="13"/>
      <c r="Z986" s="13"/>
    </row>
    <row r="987" spans="1:26" x14ac:dyDescent="0.25">
      <c r="A987" s="11"/>
      <c r="B987" s="12"/>
      <c r="C987" s="12"/>
      <c r="D987" s="12"/>
      <c r="E987" s="12"/>
      <c r="F987" s="12"/>
      <c r="G987" s="13"/>
      <c r="H987" s="13"/>
      <c r="I987" s="13"/>
      <c r="J987" s="13"/>
      <c r="K987" s="14"/>
      <c r="L987" s="14"/>
      <c r="M987" s="14"/>
      <c r="N987" s="14"/>
      <c r="O987" s="14"/>
      <c r="P987" s="14"/>
      <c r="Q987" s="15"/>
      <c r="R987" s="16"/>
      <c r="S987" s="16"/>
      <c r="T987" s="16"/>
      <c r="U987" s="16"/>
      <c r="V987" s="16"/>
      <c r="W987" s="16"/>
      <c r="X987" s="17"/>
      <c r="Y987" s="13"/>
      <c r="Z987" s="13"/>
    </row>
    <row r="988" spans="1:26" x14ac:dyDescent="0.25">
      <c r="A988" s="11"/>
      <c r="B988" s="12"/>
      <c r="C988" s="12"/>
      <c r="D988" s="12"/>
      <c r="E988" s="12"/>
      <c r="F988" s="12"/>
      <c r="G988" s="13"/>
      <c r="H988" s="13"/>
      <c r="I988" s="13"/>
      <c r="J988" s="13"/>
      <c r="K988" s="14"/>
      <c r="L988" s="14"/>
      <c r="M988" s="14"/>
      <c r="N988" s="14"/>
      <c r="O988" s="14"/>
      <c r="P988" s="14"/>
      <c r="Q988" s="15"/>
      <c r="R988" s="16"/>
      <c r="S988" s="16"/>
      <c r="T988" s="16"/>
      <c r="U988" s="16"/>
      <c r="V988" s="16"/>
      <c r="W988" s="16"/>
      <c r="X988" s="17"/>
      <c r="Y988" s="13"/>
      <c r="Z988" s="13"/>
    </row>
    <row r="989" spans="1:26" x14ac:dyDescent="0.25">
      <c r="A989" s="11"/>
      <c r="B989" s="12"/>
      <c r="C989" s="12"/>
      <c r="D989" s="12"/>
      <c r="E989" s="12"/>
      <c r="F989" s="12"/>
      <c r="G989" s="13"/>
      <c r="H989" s="13"/>
      <c r="I989" s="13"/>
      <c r="J989" s="13"/>
      <c r="K989" s="14"/>
      <c r="L989" s="14"/>
      <c r="M989" s="14"/>
      <c r="N989" s="14"/>
      <c r="O989" s="14"/>
      <c r="P989" s="14"/>
      <c r="Q989" s="16"/>
      <c r="R989" s="16"/>
      <c r="S989" s="16"/>
      <c r="T989" s="16"/>
      <c r="U989" s="16"/>
      <c r="V989" s="16"/>
      <c r="W989" s="16"/>
      <c r="X989" s="17"/>
      <c r="Y989" s="13"/>
      <c r="Z989" s="13"/>
    </row>
    <row r="990" spans="1:26" x14ac:dyDescent="0.25">
      <c r="A990" s="11"/>
      <c r="B990" s="12"/>
      <c r="C990" s="12"/>
      <c r="D990" s="12"/>
      <c r="E990" s="12"/>
      <c r="F990" s="12"/>
      <c r="G990" s="13"/>
      <c r="H990" s="13"/>
      <c r="I990" s="13"/>
      <c r="J990" s="13"/>
      <c r="K990" s="14"/>
      <c r="L990" s="14"/>
      <c r="M990" s="14"/>
      <c r="N990" s="14"/>
      <c r="O990" s="14"/>
      <c r="P990" s="14"/>
      <c r="Q990" s="16"/>
      <c r="R990" s="16"/>
      <c r="S990" s="16"/>
      <c r="T990" s="16"/>
      <c r="U990" s="16"/>
      <c r="V990" s="16"/>
      <c r="W990" s="16"/>
      <c r="X990" s="17"/>
      <c r="Y990" s="13"/>
      <c r="Z990" s="13"/>
    </row>
    <row r="991" spans="1:26" x14ac:dyDescent="0.25">
      <c r="A991" s="11"/>
      <c r="B991" s="12"/>
      <c r="C991" s="12"/>
      <c r="D991" s="12"/>
      <c r="E991" s="12"/>
      <c r="F991" s="12"/>
      <c r="G991" s="13"/>
      <c r="H991" s="13"/>
      <c r="I991" s="13"/>
      <c r="J991" s="13"/>
      <c r="K991" s="14"/>
      <c r="L991" s="14"/>
      <c r="M991" s="14"/>
      <c r="N991" s="14"/>
      <c r="O991" s="14"/>
      <c r="P991" s="14"/>
      <c r="Q991" s="15"/>
      <c r="R991" s="16"/>
      <c r="S991" s="16"/>
      <c r="T991" s="16"/>
      <c r="U991" s="16"/>
      <c r="V991" s="16"/>
      <c r="W991" s="16"/>
      <c r="X991" s="17"/>
      <c r="Y991" s="13"/>
      <c r="Z991" s="13"/>
    </row>
    <row r="992" spans="1:26" x14ac:dyDescent="0.25">
      <c r="A992" s="11"/>
      <c r="B992" s="12"/>
      <c r="C992" s="12"/>
      <c r="D992" s="12"/>
      <c r="E992" s="12"/>
      <c r="F992" s="12"/>
      <c r="G992" s="13"/>
      <c r="H992" s="13"/>
      <c r="I992" s="13"/>
      <c r="J992" s="13"/>
      <c r="K992" s="14"/>
      <c r="L992" s="14"/>
      <c r="M992" s="14"/>
      <c r="N992" s="14"/>
      <c r="O992" s="14"/>
      <c r="P992" s="14"/>
      <c r="Q992" s="15"/>
      <c r="R992" s="16"/>
      <c r="S992" s="16"/>
      <c r="T992" s="16"/>
      <c r="U992" s="16"/>
      <c r="V992" s="16"/>
      <c r="W992" s="17"/>
      <c r="X992" s="17"/>
      <c r="Y992" s="13"/>
      <c r="Z992" s="13"/>
    </row>
    <row r="993" spans="1:26" x14ac:dyDescent="0.25">
      <c r="A993" s="11"/>
      <c r="B993" s="12"/>
      <c r="C993" s="12"/>
      <c r="D993" s="12"/>
      <c r="E993" s="12"/>
      <c r="F993" s="12"/>
      <c r="G993" s="13"/>
      <c r="H993" s="13"/>
      <c r="I993" s="13"/>
      <c r="J993" s="13"/>
      <c r="K993" s="14"/>
      <c r="L993" s="14"/>
      <c r="M993" s="14"/>
      <c r="N993" s="14"/>
      <c r="O993" s="14"/>
      <c r="P993" s="14"/>
      <c r="Q993" s="16"/>
      <c r="R993" s="16"/>
      <c r="S993" s="16"/>
      <c r="T993" s="16"/>
      <c r="U993" s="16"/>
      <c r="V993" s="16"/>
      <c r="W993" s="17"/>
      <c r="X993" s="17"/>
      <c r="Y993" s="13"/>
      <c r="Z993" s="13"/>
    </row>
    <row r="994" spans="1:26" x14ac:dyDescent="0.25">
      <c r="A994" s="11"/>
      <c r="B994" s="12"/>
      <c r="C994" s="12"/>
      <c r="D994" s="12"/>
      <c r="E994" s="12"/>
      <c r="F994" s="12"/>
      <c r="G994" s="13"/>
      <c r="H994" s="13"/>
      <c r="I994" s="13"/>
      <c r="J994" s="13"/>
      <c r="K994" s="14"/>
      <c r="L994" s="14"/>
      <c r="M994" s="14"/>
      <c r="N994" s="14"/>
      <c r="O994" s="14"/>
      <c r="P994" s="14"/>
      <c r="Q994" s="15"/>
      <c r="R994" s="16"/>
      <c r="S994" s="16"/>
      <c r="T994" s="16"/>
      <c r="U994" s="16"/>
      <c r="V994" s="16"/>
      <c r="W994" s="17"/>
      <c r="X994" s="17"/>
      <c r="Y994" s="13"/>
      <c r="Z994" s="13"/>
    </row>
    <row r="995" spans="1:26" x14ac:dyDescent="0.25">
      <c r="A995" s="11"/>
      <c r="B995" s="12"/>
      <c r="C995" s="12"/>
      <c r="D995" s="12"/>
      <c r="E995" s="12"/>
      <c r="F995" s="12"/>
      <c r="G995" s="13"/>
      <c r="H995" s="13"/>
      <c r="I995" s="13"/>
      <c r="J995" s="13"/>
      <c r="K995" s="14"/>
      <c r="L995" s="14"/>
      <c r="M995" s="14"/>
      <c r="N995" s="14"/>
      <c r="O995" s="14"/>
      <c r="P995" s="14"/>
      <c r="Q995" s="16"/>
      <c r="R995" s="16"/>
      <c r="S995" s="16"/>
      <c r="T995" s="16"/>
      <c r="U995" s="16"/>
      <c r="V995" s="16"/>
      <c r="W995" s="16"/>
      <c r="X995" s="17"/>
      <c r="Y995" s="13"/>
      <c r="Z995" s="13"/>
    </row>
    <row r="996" spans="1:26" x14ac:dyDescent="0.25">
      <c r="A996" s="11"/>
      <c r="B996" s="12"/>
      <c r="C996" s="12"/>
      <c r="D996" s="12"/>
      <c r="E996" s="12"/>
      <c r="F996" s="12"/>
      <c r="G996" s="13"/>
      <c r="H996" s="13"/>
      <c r="I996" s="13"/>
      <c r="J996" s="13"/>
      <c r="K996" s="14"/>
      <c r="L996" s="14"/>
      <c r="M996" s="14"/>
      <c r="N996" s="14"/>
      <c r="O996" s="14"/>
      <c r="P996" s="14"/>
      <c r="Q996" s="16"/>
      <c r="R996" s="16"/>
      <c r="S996" s="16"/>
      <c r="T996" s="16"/>
      <c r="U996" s="16"/>
      <c r="V996" s="16"/>
      <c r="W996" s="17"/>
      <c r="X996" s="17"/>
      <c r="Y996" s="13"/>
      <c r="Z996" s="13"/>
    </row>
    <row r="997" spans="1:26" x14ac:dyDescent="0.25">
      <c r="A997" s="11"/>
      <c r="B997" s="12"/>
      <c r="C997" s="12"/>
      <c r="D997" s="12"/>
      <c r="E997" s="12"/>
      <c r="F997" s="12"/>
      <c r="G997" s="13"/>
      <c r="H997" s="13"/>
      <c r="I997" s="13"/>
      <c r="J997" s="13"/>
      <c r="K997" s="14"/>
      <c r="L997" s="14"/>
      <c r="M997" s="14"/>
      <c r="N997" s="14"/>
      <c r="O997" s="14"/>
      <c r="P997" s="14"/>
      <c r="Q997" s="16"/>
      <c r="R997" s="16"/>
      <c r="S997" s="16"/>
      <c r="T997" s="16"/>
      <c r="U997" s="16"/>
      <c r="V997" s="16"/>
      <c r="W997" s="16"/>
      <c r="X997" s="17"/>
      <c r="Y997" s="13"/>
      <c r="Z997" s="13"/>
    </row>
    <row r="998" spans="1:26" x14ac:dyDescent="0.25">
      <c r="A998" s="11"/>
      <c r="B998" s="12"/>
      <c r="C998" s="12"/>
      <c r="D998" s="12"/>
      <c r="E998" s="12"/>
      <c r="F998" s="12"/>
      <c r="G998" s="13"/>
      <c r="H998" s="13"/>
      <c r="I998" s="13"/>
      <c r="J998" s="13"/>
      <c r="K998" s="14"/>
      <c r="L998" s="14"/>
      <c r="M998" s="14"/>
      <c r="N998" s="14"/>
      <c r="O998" s="14"/>
      <c r="P998" s="14"/>
      <c r="Q998" s="15"/>
      <c r="R998" s="16"/>
      <c r="S998" s="16"/>
      <c r="T998" s="16"/>
      <c r="U998" s="16"/>
      <c r="V998" s="16"/>
      <c r="W998" s="17"/>
      <c r="X998" s="17"/>
      <c r="Y998" s="13"/>
      <c r="Z998" s="13"/>
    </row>
    <row r="999" spans="1:26" x14ac:dyDescent="0.25">
      <c r="A999" s="11"/>
      <c r="B999" s="12"/>
      <c r="C999" s="12"/>
      <c r="D999" s="12"/>
      <c r="E999" s="12"/>
      <c r="F999" s="12"/>
      <c r="G999" s="13"/>
      <c r="H999" s="13"/>
      <c r="I999" s="13"/>
      <c r="J999" s="13"/>
      <c r="K999" s="14"/>
      <c r="L999" s="14"/>
      <c r="M999" s="14"/>
      <c r="N999" s="14"/>
      <c r="O999" s="14"/>
      <c r="P999" s="14"/>
      <c r="Q999" s="15"/>
      <c r="R999" s="16"/>
      <c r="S999" s="16"/>
      <c r="T999" s="16"/>
      <c r="U999" s="16"/>
      <c r="V999" s="16"/>
      <c r="W999" s="16"/>
      <c r="X999" s="17"/>
      <c r="Y999" s="13"/>
      <c r="Z999" s="13"/>
    </row>
    <row r="1000" spans="1:26" x14ac:dyDescent="0.25">
      <c r="A1000" s="11"/>
      <c r="B1000" s="12"/>
      <c r="C1000" s="12"/>
      <c r="D1000" s="12"/>
      <c r="E1000" s="12"/>
      <c r="F1000" s="12"/>
      <c r="G1000" s="13"/>
      <c r="H1000" s="13"/>
      <c r="I1000" s="13"/>
      <c r="J1000" s="13"/>
      <c r="K1000" s="14"/>
      <c r="L1000" s="14"/>
      <c r="M1000" s="14"/>
      <c r="N1000" s="14"/>
      <c r="O1000" s="14"/>
      <c r="P1000" s="14"/>
      <c r="Q1000" s="15"/>
      <c r="R1000" s="16"/>
      <c r="S1000" s="16"/>
      <c r="T1000" s="16"/>
      <c r="U1000" s="16"/>
      <c r="V1000" s="16"/>
      <c r="W1000" s="17"/>
      <c r="X1000" s="17"/>
      <c r="Y1000" s="13"/>
      <c r="Z1000" s="13"/>
    </row>
    <row r="1001" spans="1:26" x14ac:dyDescent="0.25">
      <c r="A1001" s="11"/>
      <c r="B1001" s="12"/>
      <c r="C1001" s="12"/>
      <c r="D1001" s="12"/>
      <c r="E1001" s="12"/>
      <c r="F1001" s="12"/>
      <c r="G1001" s="13"/>
      <c r="H1001" s="13"/>
      <c r="I1001" s="13"/>
      <c r="J1001" s="13"/>
      <c r="K1001" s="14"/>
      <c r="L1001" s="14"/>
      <c r="M1001" s="14"/>
      <c r="N1001" s="14"/>
      <c r="O1001" s="14"/>
      <c r="P1001" s="14"/>
      <c r="Q1001" s="16"/>
      <c r="R1001" s="16"/>
      <c r="S1001" s="16"/>
      <c r="T1001" s="16"/>
      <c r="U1001" s="16"/>
      <c r="V1001" s="16"/>
      <c r="W1001" s="16"/>
      <c r="X1001" s="17"/>
      <c r="Y1001" s="13"/>
      <c r="Z1001" s="13"/>
    </row>
    <row r="1002" spans="1:26" x14ac:dyDescent="0.25">
      <c r="A1002" s="11"/>
      <c r="B1002" s="12"/>
      <c r="C1002" s="12"/>
      <c r="D1002" s="12"/>
      <c r="E1002" s="12"/>
      <c r="F1002" s="12"/>
      <c r="G1002" s="13"/>
      <c r="H1002" s="13"/>
      <c r="I1002" s="13"/>
      <c r="J1002" s="13"/>
      <c r="K1002" s="14"/>
      <c r="L1002" s="14"/>
      <c r="M1002" s="14"/>
      <c r="N1002" s="14"/>
      <c r="O1002" s="14"/>
      <c r="P1002" s="14"/>
      <c r="Q1002" s="15"/>
      <c r="R1002" s="16"/>
      <c r="S1002" s="16"/>
      <c r="T1002" s="16"/>
      <c r="U1002" s="16"/>
      <c r="V1002" s="16"/>
      <c r="W1002" s="17"/>
      <c r="X1002" s="17"/>
      <c r="Y1002" s="13"/>
      <c r="Z1002" s="13"/>
    </row>
    <row r="1003" spans="1:26" x14ac:dyDescent="0.25">
      <c r="A1003" s="11"/>
      <c r="B1003" s="12"/>
      <c r="C1003" s="12"/>
      <c r="D1003" s="12"/>
      <c r="E1003" s="12"/>
      <c r="F1003" s="12"/>
      <c r="G1003" s="13"/>
      <c r="H1003" s="13"/>
      <c r="I1003" s="13"/>
      <c r="J1003" s="13"/>
      <c r="K1003" s="14"/>
      <c r="L1003" s="14"/>
      <c r="M1003" s="14"/>
      <c r="N1003" s="14"/>
      <c r="O1003" s="14"/>
      <c r="P1003" s="14"/>
      <c r="Q1003" s="16"/>
      <c r="R1003" s="16"/>
      <c r="S1003" s="16"/>
      <c r="T1003" s="16"/>
      <c r="U1003" s="16"/>
      <c r="V1003" s="16"/>
      <c r="W1003" s="17"/>
      <c r="X1003" s="17"/>
      <c r="Y1003" s="13"/>
      <c r="Z1003" s="13"/>
    </row>
    <row r="1004" spans="1:26" x14ac:dyDescent="0.25">
      <c r="A1004" s="11"/>
      <c r="B1004" s="12"/>
      <c r="C1004" s="12"/>
      <c r="D1004" s="12"/>
      <c r="E1004" s="12"/>
      <c r="F1004" s="12"/>
      <c r="G1004" s="13"/>
      <c r="H1004" s="13"/>
      <c r="I1004" s="13"/>
      <c r="J1004" s="13"/>
      <c r="K1004" s="14"/>
      <c r="L1004" s="14"/>
      <c r="M1004" s="14"/>
      <c r="N1004" s="14"/>
      <c r="O1004" s="14"/>
      <c r="P1004" s="14"/>
      <c r="Q1004" s="15"/>
      <c r="R1004" s="16"/>
      <c r="S1004" s="16"/>
      <c r="T1004" s="16"/>
      <c r="U1004" s="16"/>
      <c r="V1004" s="16"/>
      <c r="W1004" s="17"/>
      <c r="X1004" s="17"/>
      <c r="Y1004" s="13"/>
      <c r="Z1004" s="13"/>
    </row>
    <row r="1005" spans="1:26" x14ac:dyDescent="0.25">
      <c r="A1005" s="11"/>
      <c r="B1005" s="12"/>
      <c r="C1005" s="12"/>
      <c r="D1005" s="12"/>
      <c r="E1005" s="12"/>
      <c r="F1005" s="12"/>
      <c r="G1005" s="13"/>
      <c r="H1005" s="13"/>
      <c r="I1005" s="13"/>
      <c r="J1005" s="13"/>
      <c r="K1005" s="14"/>
      <c r="L1005" s="14"/>
      <c r="M1005" s="14"/>
      <c r="N1005" s="14"/>
      <c r="O1005" s="14"/>
      <c r="P1005" s="14"/>
      <c r="Q1005" s="15"/>
      <c r="R1005" s="16"/>
      <c r="S1005" s="16"/>
      <c r="T1005" s="16"/>
      <c r="U1005" s="16"/>
      <c r="V1005" s="16"/>
      <c r="W1005" s="16"/>
      <c r="X1005" s="17"/>
      <c r="Y1005" s="13"/>
      <c r="Z1005" s="13"/>
    </row>
    <row r="1006" spans="1:26" x14ac:dyDescent="0.25">
      <c r="A1006" s="11"/>
      <c r="B1006" s="12"/>
      <c r="C1006" s="12"/>
      <c r="D1006" s="12"/>
      <c r="E1006" s="12"/>
      <c r="F1006" s="12"/>
      <c r="G1006" s="13"/>
      <c r="H1006" s="13"/>
      <c r="I1006" s="13"/>
      <c r="J1006" s="13"/>
      <c r="K1006" s="14"/>
      <c r="L1006" s="14"/>
      <c r="M1006" s="14"/>
      <c r="N1006" s="14"/>
      <c r="O1006" s="14"/>
      <c r="P1006" s="14"/>
      <c r="Q1006" s="15"/>
      <c r="R1006" s="16"/>
      <c r="S1006" s="16"/>
      <c r="T1006" s="16"/>
      <c r="U1006" s="16"/>
      <c r="V1006" s="16"/>
      <c r="W1006" s="16"/>
      <c r="X1006" s="17"/>
      <c r="Y1006" s="13"/>
      <c r="Z1006" s="13"/>
    </row>
    <row r="1007" spans="1:26" x14ac:dyDescent="0.25">
      <c r="A1007" s="11"/>
      <c r="B1007" s="12"/>
      <c r="C1007" s="12"/>
      <c r="D1007" s="12"/>
      <c r="E1007" s="12"/>
      <c r="F1007" s="12"/>
      <c r="G1007" s="13"/>
      <c r="H1007" s="13"/>
      <c r="I1007" s="13"/>
      <c r="J1007" s="13"/>
      <c r="K1007" s="14"/>
      <c r="L1007" s="14"/>
      <c r="M1007" s="14"/>
      <c r="N1007" s="14"/>
      <c r="O1007" s="14"/>
      <c r="P1007" s="14"/>
      <c r="Q1007" s="15"/>
      <c r="R1007" s="16"/>
      <c r="S1007" s="16"/>
      <c r="T1007" s="16"/>
      <c r="U1007" s="16"/>
      <c r="V1007" s="16"/>
      <c r="W1007" s="16"/>
      <c r="X1007" s="17"/>
      <c r="Y1007" s="13"/>
      <c r="Z1007" s="13"/>
    </row>
    <row r="1008" spans="1:26" x14ac:dyDescent="0.25">
      <c r="A1008" s="11"/>
      <c r="B1008" s="12"/>
      <c r="C1008" s="12"/>
      <c r="D1008" s="12"/>
      <c r="E1008" s="12"/>
      <c r="F1008" s="12"/>
      <c r="G1008" s="13"/>
      <c r="H1008" s="13"/>
      <c r="I1008" s="13"/>
      <c r="J1008" s="13"/>
      <c r="K1008" s="14"/>
      <c r="L1008" s="14"/>
      <c r="M1008" s="14"/>
      <c r="N1008" s="14"/>
      <c r="O1008" s="14"/>
      <c r="P1008" s="14"/>
      <c r="Q1008" s="15"/>
      <c r="R1008" s="16"/>
      <c r="S1008" s="16"/>
      <c r="T1008" s="16"/>
      <c r="U1008" s="16"/>
      <c r="V1008" s="16"/>
      <c r="W1008" s="16"/>
      <c r="X1008" s="17"/>
      <c r="Y1008" s="13"/>
      <c r="Z1008" s="13"/>
    </row>
    <row r="1009" spans="1:26" x14ac:dyDescent="0.25">
      <c r="A1009" s="11"/>
      <c r="B1009" s="12"/>
      <c r="C1009" s="12"/>
      <c r="D1009" s="12"/>
      <c r="E1009" s="12"/>
      <c r="F1009" s="12"/>
      <c r="G1009" s="13"/>
      <c r="H1009" s="13"/>
      <c r="I1009" s="13"/>
      <c r="J1009" s="13"/>
      <c r="K1009" s="14"/>
      <c r="L1009" s="14"/>
      <c r="M1009" s="14"/>
      <c r="N1009" s="14"/>
      <c r="O1009" s="14"/>
      <c r="P1009" s="14"/>
      <c r="Q1009" s="16"/>
      <c r="R1009" s="16"/>
      <c r="S1009" s="16"/>
      <c r="T1009" s="16"/>
      <c r="U1009" s="16"/>
      <c r="V1009" s="16"/>
      <c r="W1009" s="16"/>
      <c r="X1009" s="17"/>
      <c r="Y1009" s="13"/>
      <c r="Z1009" s="13"/>
    </row>
    <row r="1010" spans="1:26" x14ac:dyDescent="0.25">
      <c r="A1010" s="11"/>
      <c r="B1010" s="12"/>
      <c r="C1010" s="12"/>
      <c r="D1010" s="12"/>
      <c r="E1010" s="12"/>
      <c r="F1010" s="12"/>
      <c r="G1010" s="13"/>
      <c r="H1010" s="13"/>
      <c r="I1010" s="13"/>
      <c r="J1010" s="13"/>
      <c r="K1010" s="14"/>
      <c r="L1010" s="14"/>
      <c r="M1010" s="14"/>
      <c r="N1010" s="14"/>
      <c r="O1010" s="14"/>
      <c r="P1010" s="14"/>
      <c r="Q1010" s="16"/>
      <c r="R1010" s="16"/>
      <c r="S1010" s="16"/>
      <c r="T1010" s="16"/>
      <c r="U1010" s="16"/>
      <c r="V1010" s="16"/>
      <c r="W1010" s="16"/>
      <c r="X1010" s="17"/>
      <c r="Y1010" s="13"/>
      <c r="Z1010" s="13"/>
    </row>
    <row r="1011" spans="1:26" x14ac:dyDescent="0.25">
      <c r="A1011" s="11"/>
      <c r="B1011" s="12"/>
      <c r="C1011" s="12"/>
      <c r="D1011" s="12"/>
      <c r="E1011" s="12"/>
      <c r="F1011" s="12"/>
      <c r="G1011" s="13"/>
      <c r="H1011" s="13"/>
      <c r="I1011" s="13"/>
      <c r="J1011" s="13"/>
      <c r="K1011" s="14"/>
      <c r="L1011" s="14"/>
      <c r="M1011" s="14"/>
      <c r="N1011" s="14"/>
      <c r="O1011" s="14"/>
      <c r="P1011" s="14"/>
      <c r="Q1011" s="15"/>
      <c r="R1011" s="16"/>
      <c r="S1011" s="16"/>
      <c r="T1011" s="16"/>
      <c r="U1011" s="16"/>
      <c r="V1011" s="16"/>
      <c r="W1011" s="16"/>
      <c r="X1011" s="17"/>
      <c r="Y1011" s="13"/>
      <c r="Z1011" s="13"/>
    </row>
    <row r="1012" spans="1:26" x14ac:dyDescent="0.25">
      <c r="A1012" s="11"/>
      <c r="B1012" s="12"/>
      <c r="C1012" s="12"/>
      <c r="D1012" s="12"/>
      <c r="E1012" s="12"/>
      <c r="F1012" s="12"/>
      <c r="G1012" s="13"/>
      <c r="H1012" s="13"/>
      <c r="I1012" s="13"/>
      <c r="J1012" s="13"/>
      <c r="K1012" s="14"/>
      <c r="L1012" s="14"/>
      <c r="M1012" s="14"/>
      <c r="N1012" s="14"/>
      <c r="O1012" s="14"/>
      <c r="P1012" s="14"/>
      <c r="Q1012" s="16"/>
      <c r="R1012" s="16"/>
      <c r="S1012" s="16"/>
      <c r="T1012" s="16"/>
      <c r="U1012" s="16"/>
      <c r="V1012" s="16"/>
      <c r="W1012" s="16"/>
      <c r="X1012" s="17"/>
      <c r="Y1012" s="13"/>
      <c r="Z1012" s="13"/>
    </row>
    <row r="1013" spans="1:26" x14ac:dyDescent="0.25">
      <c r="A1013" s="11"/>
      <c r="B1013" s="12"/>
      <c r="C1013" s="12"/>
      <c r="D1013" s="12"/>
      <c r="E1013" s="12"/>
      <c r="F1013" s="12"/>
      <c r="G1013" s="13"/>
      <c r="H1013" s="13"/>
      <c r="I1013" s="13"/>
      <c r="J1013" s="13"/>
      <c r="K1013" s="14"/>
      <c r="L1013" s="14"/>
      <c r="M1013" s="14"/>
      <c r="N1013" s="14"/>
      <c r="O1013" s="14"/>
      <c r="P1013" s="14"/>
      <c r="Q1013" s="15"/>
      <c r="R1013" s="16"/>
      <c r="S1013" s="16"/>
      <c r="T1013" s="16"/>
      <c r="U1013" s="16"/>
      <c r="V1013" s="16"/>
      <c r="W1013" s="17"/>
      <c r="X1013" s="17"/>
      <c r="Y1013" s="13"/>
      <c r="Z1013" s="13"/>
    </row>
    <row r="1014" spans="1:26" x14ac:dyDescent="0.25">
      <c r="A1014" s="11"/>
      <c r="B1014" s="12"/>
      <c r="C1014" s="12"/>
      <c r="D1014" s="12"/>
      <c r="E1014" s="12"/>
      <c r="F1014" s="12"/>
      <c r="G1014" s="13"/>
      <c r="H1014" s="13"/>
      <c r="I1014" s="13"/>
      <c r="J1014" s="13"/>
      <c r="K1014" s="14"/>
      <c r="L1014" s="14"/>
      <c r="M1014" s="14"/>
      <c r="N1014" s="14"/>
      <c r="O1014" s="14"/>
      <c r="P1014" s="14"/>
      <c r="Q1014" s="15"/>
      <c r="R1014" s="16"/>
      <c r="S1014" s="16"/>
      <c r="T1014" s="16"/>
      <c r="U1014" s="16"/>
      <c r="V1014" s="16"/>
      <c r="W1014" s="16"/>
      <c r="X1014" s="17"/>
      <c r="Y1014" s="13"/>
      <c r="Z1014" s="13"/>
    </row>
    <row r="1015" spans="1:26" x14ac:dyDescent="0.25">
      <c r="A1015" s="11"/>
      <c r="B1015" s="12"/>
      <c r="C1015" s="12"/>
      <c r="D1015" s="12"/>
      <c r="E1015" s="12"/>
      <c r="F1015" s="12"/>
      <c r="G1015" s="13"/>
      <c r="H1015" s="13"/>
      <c r="I1015" s="13"/>
      <c r="J1015" s="13"/>
      <c r="K1015" s="14"/>
      <c r="L1015" s="14"/>
      <c r="M1015" s="14"/>
      <c r="N1015" s="14"/>
      <c r="O1015" s="14"/>
      <c r="P1015" s="14"/>
      <c r="Q1015" s="15"/>
      <c r="R1015" s="16"/>
      <c r="S1015" s="16"/>
      <c r="T1015" s="16"/>
      <c r="U1015" s="16"/>
      <c r="V1015" s="16"/>
      <c r="W1015" s="17"/>
      <c r="X1015" s="17"/>
      <c r="Y1015" s="13"/>
      <c r="Z1015" s="13"/>
    </row>
    <row r="1016" spans="1:26" x14ac:dyDescent="0.25">
      <c r="A1016" s="11"/>
      <c r="B1016" s="12"/>
      <c r="C1016" s="12"/>
      <c r="D1016" s="12"/>
      <c r="E1016" s="12"/>
      <c r="F1016" s="12"/>
      <c r="G1016" s="13"/>
      <c r="H1016" s="13"/>
      <c r="I1016" s="13"/>
      <c r="J1016" s="13"/>
      <c r="K1016" s="14"/>
      <c r="L1016" s="14"/>
      <c r="M1016" s="14"/>
      <c r="N1016" s="14"/>
      <c r="O1016" s="14"/>
      <c r="P1016" s="14"/>
      <c r="Q1016" s="15"/>
      <c r="R1016" s="16"/>
      <c r="S1016" s="16"/>
      <c r="T1016" s="16"/>
      <c r="U1016" s="16"/>
      <c r="V1016" s="16"/>
      <c r="W1016" s="17"/>
      <c r="X1016" s="17"/>
      <c r="Y1016" s="13"/>
      <c r="Z1016" s="13"/>
    </row>
    <row r="1017" spans="1:26" x14ac:dyDescent="0.25">
      <c r="A1017" s="11"/>
      <c r="B1017" s="12"/>
      <c r="C1017" s="12"/>
      <c r="D1017" s="12"/>
      <c r="E1017" s="12"/>
      <c r="F1017" s="12"/>
      <c r="G1017" s="13"/>
      <c r="H1017" s="13"/>
      <c r="I1017" s="13"/>
      <c r="J1017" s="13"/>
      <c r="K1017" s="14"/>
      <c r="L1017" s="14"/>
      <c r="M1017" s="14"/>
      <c r="N1017" s="14"/>
      <c r="O1017" s="14"/>
      <c r="P1017" s="14"/>
      <c r="Q1017" s="15"/>
      <c r="R1017" s="16"/>
      <c r="S1017" s="16"/>
      <c r="T1017" s="16"/>
      <c r="U1017" s="16"/>
      <c r="V1017" s="16"/>
      <c r="W1017" s="16"/>
      <c r="X1017" s="17"/>
      <c r="Y1017" s="13"/>
      <c r="Z1017" s="13"/>
    </row>
    <row r="1018" spans="1:26" x14ac:dyDescent="0.25">
      <c r="A1018" s="11"/>
      <c r="B1018" s="12"/>
      <c r="C1018" s="12"/>
      <c r="D1018" s="12"/>
      <c r="E1018" s="12"/>
      <c r="F1018" s="12"/>
      <c r="G1018" s="13"/>
      <c r="H1018" s="13"/>
      <c r="I1018" s="13"/>
      <c r="J1018" s="13"/>
      <c r="K1018" s="14"/>
      <c r="L1018" s="14"/>
      <c r="M1018" s="14"/>
      <c r="N1018" s="14"/>
      <c r="O1018" s="14"/>
      <c r="P1018" s="14"/>
      <c r="Q1018" s="15"/>
      <c r="R1018" s="16"/>
      <c r="S1018" s="16"/>
      <c r="T1018" s="16"/>
      <c r="U1018" s="16"/>
      <c r="V1018" s="16"/>
      <c r="W1018" s="17"/>
      <c r="X1018" s="17"/>
      <c r="Y1018" s="13"/>
      <c r="Z1018" s="13"/>
    </row>
    <row r="1019" spans="1:26" x14ac:dyDescent="0.25">
      <c r="A1019" s="11"/>
      <c r="B1019" s="12"/>
      <c r="C1019" s="12"/>
      <c r="D1019" s="12"/>
      <c r="E1019" s="12"/>
      <c r="F1019" s="12"/>
      <c r="G1019" s="13"/>
      <c r="H1019" s="13"/>
      <c r="I1019" s="13"/>
      <c r="J1019" s="13"/>
      <c r="K1019" s="14"/>
      <c r="L1019" s="14"/>
      <c r="M1019" s="14"/>
      <c r="N1019" s="14"/>
      <c r="O1019" s="14"/>
      <c r="P1019" s="14"/>
      <c r="Q1019" s="16"/>
      <c r="R1019" s="16"/>
      <c r="S1019" s="16"/>
      <c r="T1019" s="16"/>
      <c r="U1019" s="16"/>
      <c r="V1019" s="16"/>
      <c r="W1019" s="17"/>
      <c r="X1019" s="17"/>
      <c r="Y1019" s="13"/>
      <c r="Z1019" s="13"/>
    </row>
    <row r="1020" spans="1:26" x14ac:dyDescent="0.25">
      <c r="A1020" s="11"/>
      <c r="B1020" s="12"/>
      <c r="C1020" s="12"/>
      <c r="D1020" s="12"/>
      <c r="E1020" s="12"/>
      <c r="F1020" s="12"/>
      <c r="G1020" s="13"/>
      <c r="H1020" s="13"/>
      <c r="I1020" s="13"/>
      <c r="J1020" s="13"/>
      <c r="K1020" s="14"/>
      <c r="L1020" s="14"/>
      <c r="M1020" s="14"/>
      <c r="N1020" s="14"/>
      <c r="O1020" s="14"/>
      <c r="P1020" s="14"/>
      <c r="Q1020" s="15"/>
      <c r="R1020" s="16"/>
      <c r="S1020" s="16"/>
      <c r="T1020" s="16"/>
      <c r="U1020" s="16"/>
      <c r="V1020" s="16"/>
      <c r="W1020" s="17"/>
      <c r="X1020" s="17"/>
      <c r="Y1020" s="13"/>
      <c r="Z1020" s="13"/>
    </row>
    <row r="1021" spans="1:26" x14ac:dyDescent="0.25">
      <c r="A1021" s="11"/>
      <c r="B1021" s="12"/>
      <c r="C1021" s="12"/>
      <c r="D1021" s="12"/>
      <c r="E1021" s="12"/>
      <c r="F1021" s="12"/>
      <c r="G1021" s="13"/>
      <c r="H1021" s="13"/>
      <c r="I1021" s="13"/>
      <c r="J1021" s="13"/>
      <c r="K1021" s="14"/>
      <c r="L1021" s="14"/>
      <c r="M1021" s="14"/>
      <c r="N1021" s="14"/>
      <c r="O1021" s="14"/>
      <c r="P1021" s="14"/>
      <c r="Q1021" s="15"/>
      <c r="R1021" s="16"/>
      <c r="S1021" s="16"/>
      <c r="T1021" s="16"/>
      <c r="U1021" s="16"/>
      <c r="V1021" s="16"/>
      <c r="W1021" s="16"/>
      <c r="X1021" s="17"/>
      <c r="Y1021" s="13"/>
      <c r="Z1021" s="13"/>
    </row>
    <row r="1022" spans="1:26" x14ac:dyDescent="0.25">
      <c r="A1022" s="11"/>
      <c r="B1022" s="12"/>
      <c r="C1022" s="12"/>
      <c r="D1022" s="12"/>
      <c r="E1022" s="12"/>
      <c r="F1022" s="12"/>
      <c r="G1022" s="13"/>
      <c r="H1022" s="13"/>
      <c r="I1022" s="13"/>
      <c r="J1022" s="13"/>
      <c r="K1022" s="14"/>
      <c r="L1022" s="14"/>
      <c r="M1022" s="14"/>
      <c r="N1022" s="14"/>
      <c r="O1022" s="14"/>
      <c r="P1022" s="14"/>
      <c r="Q1022" s="15"/>
      <c r="R1022" s="16"/>
      <c r="S1022" s="16"/>
      <c r="T1022" s="16"/>
      <c r="U1022" s="16"/>
      <c r="V1022" s="16"/>
      <c r="W1022" s="16"/>
      <c r="X1022" s="17"/>
      <c r="Y1022" s="13"/>
      <c r="Z1022" s="13"/>
    </row>
    <row r="1023" spans="1:26" x14ac:dyDescent="0.25">
      <c r="A1023" s="11"/>
      <c r="B1023" s="12"/>
      <c r="C1023" s="12"/>
      <c r="D1023" s="12"/>
      <c r="E1023" s="12"/>
      <c r="F1023" s="12"/>
      <c r="G1023" s="13"/>
      <c r="H1023" s="13"/>
      <c r="I1023" s="13"/>
      <c r="J1023" s="13"/>
      <c r="K1023" s="14"/>
      <c r="L1023" s="14"/>
      <c r="M1023" s="14"/>
      <c r="N1023" s="14"/>
      <c r="O1023" s="14"/>
      <c r="P1023" s="14"/>
      <c r="Q1023" s="16"/>
      <c r="R1023" s="16"/>
      <c r="S1023" s="16"/>
      <c r="T1023" s="16"/>
      <c r="U1023" s="16"/>
      <c r="V1023" s="16"/>
      <c r="W1023" s="16"/>
      <c r="X1023" s="17"/>
      <c r="Y1023" s="13"/>
      <c r="Z1023" s="13"/>
    </row>
    <row r="1024" spans="1:26" x14ac:dyDescent="0.25">
      <c r="A1024" s="11"/>
      <c r="B1024" s="12"/>
      <c r="C1024" s="12"/>
      <c r="D1024" s="12"/>
      <c r="E1024" s="12"/>
      <c r="F1024" s="12"/>
      <c r="G1024" s="13"/>
      <c r="H1024" s="13"/>
      <c r="I1024" s="13"/>
      <c r="J1024" s="13"/>
      <c r="K1024" s="14"/>
      <c r="L1024" s="14"/>
      <c r="M1024" s="14"/>
      <c r="N1024" s="14"/>
      <c r="O1024" s="14"/>
      <c r="P1024" s="14"/>
      <c r="Q1024" s="15"/>
      <c r="R1024" s="16"/>
      <c r="S1024" s="16"/>
      <c r="T1024" s="16"/>
      <c r="U1024" s="16"/>
      <c r="V1024" s="16"/>
      <c r="W1024" s="16"/>
      <c r="X1024" s="17"/>
      <c r="Y1024" s="13"/>
      <c r="Z1024" s="13"/>
    </row>
    <row r="1025" spans="1:26" x14ac:dyDescent="0.25">
      <c r="A1025" s="11"/>
      <c r="B1025" s="12"/>
      <c r="C1025" s="12"/>
      <c r="D1025" s="12"/>
      <c r="E1025" s="12"/>
      <c r="F1025" s="12"/>
      <c r="G1025" s="13"/>
      <c r="H1025" s="13"/>
      <c r="I1025" s="13"/>
      <c r="J1025" s="13"/>
      <c r="K1025" s="14"/>
      <c r="L1025" s="14"/>
      <c r="M1025" s="14"/>
      <c r="N1025" s="14"/>
      <c r="O1025" s="14"/>
      <c r="P1025" s="14"/>
      <c r="Q1025" s="16"/>
      <c r="R1025" s="16"/>
      <c r="S1025" s="16"/>
      <c r="T1025" s="16"/>
      <c r="U1025" s="16"/>
      <c r="V1025" s="16"/>
      <c r="W1025" s="16"/>
      <c r="X1025" s="17"/>
      <c r="Y1025" s="13"/>
      <c r="Z1025" s="13"/>
    </row>
    <row r="1026" spans="1:26" x14ac:dyDescent="0.25">
      <c r="A1026" s="11"/>
      <c r="B1026" s="12"/>
      <c r="C1026" s="12"/>
      <c r="D1026" s="12"/>
      <c r="E1026" s="12"/>
      <c r="F1026" s="12"/>
      <c r="G1026" s="13"/>
      <c r="H1026" s="13"/>
      <c r="I1026" s="13"/>
      <c r="J1026" s="13"/>
      <c r="K1026" s="14"/>
      <c r="L1026" s="14"/>
      <c r="M1026" s="14"/>
      <c r="N1026" s="14"/>
      <c r="O1026" s="14"/>
      <c r="P1026" s="14"/>
      <c r="Q1026" s="15"/>
      <c r="R1026" s="16"/>
      <c r="S1026" s="16"/>
      <c r="T1026" s="16"/>
      <c r="U1026" s="16"/>
      <c r="V1026" s="16"/>
      <c r="W1026" s="16"/>
      <c r="X1026" s="17"/>
      <c r="Y1026" s="13"/>
      <c r="Z1026" s="13"/>
    </row>
    <row r="1027" spans="1:26" x14ac:dyDescent="0.25">
      <c r="A1027" s="11"/>
      <c r="B1027" s="12"/>
      <c r="C1027" s="12"/>
      <c r="D1027" s="12"/>
      <c r="E1027" s="12"/>
      <c r="F1027" s="12"/>
      <c r="G1027" s="13"/>
      <c r="H1027" s="13"/>
      <c r="I1027" s="13"/>
      <c r="J1027" s="13"/>
      <c r="K1027" s="14"/>
      <c r="L1027" s="14"/>
      <c r="M1027" s="14"/>
      <c r="N1027" s="14"/>
      <c r="O1027" s="14"/>
      <c r="P1027" s="14"/>
      <c r="Q1027" s="15"/>
      <c r="R1027" s="16"/>
      <c r="S1027" s="16"/>
      <c r="T1027" s="16"/>
      <c r="U1027" s="16"/>
      <c r="V1027" s="16"/>
      <c r="W1027" s="17"/>
      <c r="X1027" s="17"/>
      <c r="Y1027" s="13"/>
      <c r="Z1027" s="13"/>
    </row>
    <row r="1028" spans="1:26" x14ac:dyDescent="0.25">
      <c r="A1028" s="11"/>
      <c r="B1028" s="12"/>
      <c r="C1028" s="12"/>
      <c r="D1028" s="12"/>
      <c r="E1028" s="12"/>
      <c r="F1028" s="12"/>
      <c r="G1028" s="13"/>
      <c r="H1028" s="13"/>
      <c r="I1028" s="13"/>
      <c r="J1028" s="13"/>
      <c r="K1028" s="14"/>
      <c r="L1028" s="14"/>
      <c r="M1028" s="14"/>
      <c r="N1028" s="14"/>
      <c r="O1028" s="14"/>
      <c r="P1028" s="14"/>
      <c r="Q1028" s="15"/>
      <c r="R1028" s="16"/>
      <c r="S1028" s="16"/>
      <c r="T1028" s="16"/>
      <c r="U1028" s="16"/>
      <c r="V1028" s="16"/>
      <c r="W1028" s="17"/>
      <c r="X1028" s="17"/>
      <c r="Y1028" s="13"/>
      <c r="Z1028" s="13"/>
    </row>
    <row r="1029" spans="1:26" x14ac:dyDescent="0.25">
      <c r="A1029" s="11"/>
      <c r="B1029" s="12"/>
      <c r="C1029" s="12"/>
      <c r="D1029" s="12"/>
      <c r="E1029" s="12"/>
      <c r="F1029" s="12"/>
      <c r="G1029" s="13"/>
      <c r="H1029" s="13"/>
      <c r="I1029" s="13"/>
      <c r="J1029" s="13"/>
      <c r="K1029" s="14"/>
      <c r="L1029" s="14"/>
      <c r="M1029" s="14"/>
      <c r="N1029" s="14"/>
      <c r="O1029" s="14"/>
      <c r="P1029" s="14"/>
      <c r="Q1029" s="15"/>
      <c r="R1029" s="16"/>
      <c r="S1029" s="16"/>
      <c r="T1029" s="16"/>
      <c r="U1029" s="16"/>
      <c r="V1029" s="16"/>
      <c r="W1029" s="16"/>
      <c r="X1029" s="17"/>
      <c r="Y1029" s="13"/>
      <c r="Z1029" s="13"/>
    </row>
    <row r="1030" spans="1:26" x14ac:dyDescent="0.25">
      <c r="A1030" s="11"/>
      <c r="B1030" s="12"/>
      <c r="C1030" s="12"/>
      <c r="D1030" s="12"/>
      <c r="E1030" s="12"/>
      <c r="F1030" s="12"/>
      <c r="G1030" s="13"/>
      <c r="H1030" s="13"/>
      <c r="I1030" s="13"/>
      <c r="J1030" s="13"/>
      <c r="K1030" s="14"/>
      <c r="L1030" s="14"/>
      <c r="M1030" s="14"/>
      <c r="N1030" s="14"/>
      <c r="O1030" s="14"/>
      <c r="P1030" s="14"/>
      <c r="Q1030" s="15"/>
      <c r="R1030" s="16"/>
      <c r="S1030" s="16"/>
      <c r="T1030" s="16"/>
      <c r="U1030" s="16"/>
      <c r="V1030" s="16"/>
      <c r="W1030" s="17"/>
      <c r="X1030" s="17"/>
      <c r="Y1030" s="13"/>
      <c r="Z1030" s="13"/>
    </row>
    <row r="1031" spans="1:26" x14ac:dyDescent="0.25">
      <c r="A1031" s="11"/>
      <c r="B1031" s="12"/>
      <c r="C1031" s="12"/>
      <c r="D1031" s="12"/>
      <c r="E1031" s="12"/>
      <c r="F1031" s="12"/>
      <c r="G1031" s="13"/>
      <c r="H1031" s="13"/>
      <c r="I1031" s="13"/>
      <c r="J1031" s="13"/>
      <c r="K1031" s="14"/>
      <c r="L1031" s="14"/>
      <c r="M1031" s="14"/>
      <c r="N1031" s="14"/>
      <c r="O1031" s="14"/>
      <c r="P1031" s="14"/>
      <c r="Q1031" s="16"/>
      <c r="R1031" s="16"/>
      <c r="S1031" s="16"/>
      <c r="T1031" s="16"/>
      <c r="U1031" s="16"/>
      <c r="V1031" s="16"/>
      <c r="W1031" s="17"/>
      <c r="X1031" s="17"/>
      <c r="Y1031" s="13"/>
      <c r="Z1031" s="13"/>
    </row>
    <row r="1032" spans="1:26" x14ac:dyDescent="0.25">
      <c r="A1032" s="11"/>
      <c r="B1032" s="12"/>
      <c r="C1032" s="12"/>
      <c r="D1032" s="12"/>
      <c r="E1032" s="12"/>
      <c r="F1032" s="12"/>
      <c r="G1032" s="13"/>
      <c r="H1032" s="13"/>
      <c r="I1032" s="13"/>
      <c r="J1032" s="13"/>
      <c r="K1032" s="14"/>
      <c r="L1032" s="14"/>
      <c r="M1032" s="14"/>
      <c r="N1032" s="14"/>
      <c r="O1032" s="14"/>
      <c r="P1032" s="14"/>
      <c r="Q1032" s="15"/>
      <c r="R1032" s="16"/>
      <c r="S1032" s="16"/>
      <c r="T1032" s="16"/>
      <c r="U1032" s="16"/>
      <c r="V1032" s="16"/>
      <c r="W1032" s="16"/>
      <c r="X1032" s="17"/>
      <c r="Y1032" s="13"/>
      <c r="Z1032" s="13"/>
    </row>
    <row r="1033" spans="1:26" x14ac:dyDescent="0.25">
      <c r="A1033" s="11"/>
      <c r="B1033" s="12"/>
      <c r="C1033" s="12"/>
      <c r="D1033" s="12"/>
      <c r="E1033" s="12"/>
      <c r="F1033" s="12"/>
      <c r="G1033" s="13"/>
      <c r="H1033" s="13"/>
      <c r="I1033" s="13"/>
      <c r="J1033" s="13"/>
      <c r="K1033" s="14"/>
      <c r="L1033" s="14"/>
      <c r="M1033" s="14"/>
      <c r="N1033" s="14"/>
      <c r="O1033" s="14"/>
      <c r="P1033" s="14"/>
      <c r="Q1033" s="16"/>
      <c r="R1033" s="16"/>
      <c r="S1033" s="16"/>
      <c r="T1033" s="16"/>
      <c r="U1033" s="16"/>
      <c r="V1033" s="16"/>
      <c r="W1033" s="16"/>
      <c r="X1033" s="17"/>
      <c r="Y1033" s="13"/>
      <c r="Z1033" s="13"/>
    </row>
    <row r="1034" spans="1:26" x14ac:dyDescent="0.25">
      <c r="A1034" s="11"/>
      <c r="B1034" s="12"/>
      <c r="C1034" s="12"/>
      <c r="D1034" s="12"/>
      <c r="E1034" s="12"/>
      <c r="F1034" s="12"/>
      <c r="G1034" s="13"/>
      <c r="H1034" s="13"/>
      <c r="I1034" s="13"/>
      <c r="J1034" s="13"/>
      <c r="K1034" s="14"/>
      <c r="L1034" s="14"/>
      <c r="M1034" s="14"/>
      <c r="N1034" s="14"/>
      <c r="O1034" s="14"/>
      <c r="P1034" s="14"/>
      <c r="Q1034" s="16"/>
      <c r="R1034" s="16"/>
      <c r="S1034" s="16"/>
      <c r="T1034" s="16"/>
      <c r="U1034" s="16"/>
      <c r="V1034" s="16"/>
      <c r="W1034" s="16"/>
      <c r="X1034" s="17"/>
      <c r="Y1034" s="13"/>
      <c r="Z1034" s="13"/>
    </row>
    <row r="1035" spans="1:26" x14ac:dyDescent="0.25">
      <c r="A1035" s="11"/>
      <c r="B1035" s="12"/>
      <c r="C1035" s="12"/>
      <c r="D1035" s="12"/>
      <c r="E1035" s="12"/>
      <c r="F1035" s="12"/>
      <c r="G1035" s="13"/>
      <c r="H1035" s="13"/>
      <c r="I1035" s="13"/>
      <c r="J1035" s="13"/>
      <c r="K1035" s="14"/>
      <c r="L1035" s="14"/>
      <c r="M1035" s="14"/>
      <c r="N1035" s="14"/>
      <c r="O1035" s="14"/>
      <c r="P1035" s="14"/>
      <c r="Q1035" s="16"/>
      <c r="R1035" s="16"/>
      <c r="S1035" s="16"/>
      <c r="T1035" s="16"/>
      <c r="U1035" s="16"/>
      <c r="V1035" s="16"/>
      <c r="W1035" s="16"/>
      <c r="X1035" s="17"/>
      <c r="Y1035" s="13"/>
      <c r="Z1035" s="13"/>
    </row>
    <row r="1036" spans="1:26" x14ac:dyDescent="0.25">
      <c r="A1036" s="11"/>
      <c r="B1036" s="12"/>
      <c r="C1036" s="12"/>
      <c r="D1036" s="12"/>
      <c r="E1036" s="12"/>
      <c r="F1036" s="12"/>
      <c r="G1036" s="13"/>
      <c r="H1036" s="13"/>
      <c r="I1036" s="13"/>
      <c r="J1036" s="13"/>
      <c r="K1036" s="14"/>
      <c r="L1036" s="14"/>
      <c r="M1036" s="14"/>
      <c r="N1036" s="14"/>
      <c r="O1036" s="14"/>
      <c r="P1036" s="14"/>
      <c r="Q1036" s="16"/>
      <c r="R1036" s="16"/>
      <c r="S1036" s="16"/>
      <c r="T1036" s="16"/>
      <c r="U1036" s="16"/>
      <c r="V1036" s="16"/>
      <c r="W1036" s="16"/>
      <c r="X1036" s="17"/>
      <c r="Y1036" s="13"/>
      <c r="Z1036" s="13"/>
    </row>
    <row r="1037" spans="1:26" x14ac:dyDescent="0.25">
      <c r="A1037" s="11"/>
      <c r="B1037" s="12"/>
      <c r="C1037" s="12"/>
      <c r="D1037" s="12"/>
      <c r="E1037" s="12"/>
      <c r="F1037" s="12"/>
      <c r="G1037" s="13"/>
      <c r="H1037" s="13"/>
      <c r="I1037" s="13"/>
      <c r="J1037" s="13"/>
      <c r="K1037" s="14"/>
      <c r="L1037" s="14"/>
      <c r="M1037" s="14"/>
      <c r="N1037" s="14"/>
      <c r="O1037" s="14"/>
      <c r="P1037" s="14"/>
      <c r="Q1037" s="16"/>
      <c r="R1037" s="16"/>
      <c r="S1037" s="16"/>
      <c r="T1037" s="16"/>
      <c r="U1037" s="16"/>
      <c r="V1037" s="16"/>
      <c r="W1037" s="16"/>
      <c r="X1037" s="17"/>
      <c r="Y1037" s="13"/>
      <c r="Z1037" s="13"/>
    </row>
    <row r="1038" spans="1:26" x14ac:dyDescent="0.25">
      <c r="A1038" s="11"/>
      <c r="B1038" s="12"/>
      <c r="C1038" s="12"/>
      <c r="D1038" s="12"/>
      <c r="E1038" s="12"/>
      <c r="F1038" s="12"/>
      <c r="G1038" s="13"/>
      <c r="H1038" s="13"/>
      <c r="I1038" s="13"/>
      <c r="J1038" s="13"/>
      <c r="K1038" s="14"/>
      <c r="L1038" s="14"/>
      <c r="M1038" s="14"/>
      <c r="N1038" s="14"/>
      <c r="O1038" s="14"/>
      <c r="P1038" s="14"/>
      <c r="Q1038" s="16"/>
      <c r="R1038" s="16"/>
      <c r="S1038" s="16"/>
      <c r="T1038" s="16"/>
      <c r="U1038" s="16"/>
      <c r="V1038" s="16"/>
      <c r="W1038" s="16"/>
      <c r="X1038" s="17"/>
      <c r="Y1038" s="13"/>
      <c r="Z1038" s="13"/>
    </row>
    <row r="1039" spans="1:26" x14ac:dyDescent="0.25">
      <c r="A1039" s="11"/>
      <c r="B1039" s="12"/>
      <c r="C1039" s="12"/>
      <c r="D1039" s="12"/>
      <c r="E1039" s="12"/>
      <c r="F1039" s="12"/>
      <c r="G1039" s="13"/>
      <c r="H1039" s="13"/>
      <c r="I1039" s="13"/>
      <c r="J1039" s="13"/>
      <c r="K1039" s="14"/>
      <c r="L1039" s="14"/>
      <c r="M1039" s="14"/>
      <c r="N1039" s="14"/>
      <c r="O1039" s="14"/>
      <c r="P1039" s="14"/>
      <c r="Q1039" s="16"/>
      <c r="R1039" s="16"/>
      <c r="S1039" s="16"/>
      <c r="T1039" s="16"/>
      <c r="U1039" s="16"/>
      <c r="V1039" s="16"/>
      <c r="W1039" s="16"/>
      <c r="X1039" s="17"/>
      <c r="Y1039" s="13"/>
      <c r="Z1039" s="13"/>
    </row>
    <row r="1040" spans="1:26" x14ac:dyDescent="0.25">
      <c r="A1040" s="11"/>
      <c r="B1040" s="12"/>
      <c r="C1040" s="12"/>
      <c r="D1040" s="12"/>
      <c r="E1040" s="12"/>
      <c r="F1040" s="12"/>
      <c r="G1040" s="13"/>
      <c r="H1040" s="13"/>
      <c r="I1040" s="13"/>
      <c r="J1040" s="13"/>
      <c r="K1040" s="14"/>
      <c r="L1040" s="14"/>
      <c r="M1040" s="14"/>
      <c r="N1040" s="14"/>
      <c r="O1040" s="14"/>
      <c r="P1040" s="14"/>
      <c r="Q1040" s="16"/>
      <c r="R1040" s="16"/>
      <c r="S1040" s="16"/>
      <c r="T1040" s="16"/>
      <c r="U1040" s="16"/>
      <c r="V1040" s="16"/>
      <c r="W1040" s="16"/>
      <c r="X1040" s="17"/>
      <c r="Y1040" s="13"/>
      <c r="Z1040" s="13"/>
    </row>
    <row r="1041" spans="1:26" x14ac:dyDescent="0.25">
      <c r="A1041" s="11"/>
      <c r="B1041" s="12"/>
      <c r="C1041" s="12"/>
      <c r="D1041" s="12"/>
      <c r="E1041" s="12"/>
      <c r="F1041" s="12"/>
      <c r="G1041" s="13"/>
      <c r="H1041" s="13"/>
      <c r="I1041" s="13"/>
      <c r="J1041" s="13"/>
      <c r="K1041" s="14"/>
      <c r="L1041" s="14"/>
      <c r="M1041" s="14"/>
      <c r="N1041" s="14"/>
      <c r="O1041" s="14"/>
      <c r="P1041" s="14"/>
      <c r="Q1041" s="16"/>
      <c r="R1041" s="16"/>
      <c r="S1041" s="16"/>
      <c r="T1041" s="16"/>
      <c r="U1041" s="16"/>
      <c r="V1041" s="16"/>
      <c r="W1041" s="16"/>
      <c r="X1041" s="17"/>
      <c r="Y1041" s="13"/>
      <c r="Z1041" s="13"/>
    </row>
    <row r="1042" spans="1:26" x14ac:dyDescent="0.25">
      <c r="A1042" s="11"/>
      <c r="B1042" s="12"/>
      <c r="C1042" s="12"/>
      <c r="D1042" s="12"/>
      <c r="E1042" s="12"/>
      <c r="F1042" s="12"/>
      <c r="G1042" s="13"/>
      <c r="H1042" s="13"/>
      <c r="I1042" s="13"/>
      <c r="J1042" s="13"/>
      <c r="K1042" s="14"/>
      <c r="L1042" s="14"/>
      <c r="M1042" s="14"/>
      <c r="N1042" s="14"/>
      <c r="O1042" s="14"/>
      <c r="P1042" s="14"/>
      <c r="Q1042" s="15"/>
      <c r="R1042" s="16"/>
      <c r="S1042" s="16"/>
      <c r="T1042" s="16"/>
      <c r="U1042" s="16"/>
      <c r="V1042" s="16"/>
      <c r="W1042" s="16"/>
      <c r="X1042" s="17"/>
      <c r="Y1042" s="13"/>
      <c r="Z1042" s="13"/>
    </row>
    <row r="1043" spans="1:26" x14ac:dyDescent="0.25">
      <c r="A1043" s="11"/>
      <c r="B1043" s="12"/>
      <c r="C1043" s="12"/>
      <c r="D1043" s="12"/>
      <c r="E1043" s="12"/>
      <c r="F1043" s="12"/>
      <c r="G1043" s="13"/>
      <c r="H1043" s="13"/>
      <c r="I1043" s="13"/>
      <c r="J1043" s="13"/>
      <c r="K1043" s="14"/>
      <c r="L1043" s="14"/>
      <c r="M1043" s="14"/>
      <c r="N1043" s="14"/>
      <c r="O1043" s="14"/>
      <c r="P1043" s="14"/>
      <c r="Q1043" s="15"/>
      <c r="R1043" s="16"/>
      <c r="S1043" s="16"/>
      <c r="T1043" s="16"/>
      <c r="U1043" s="16"/>
      <c r="V1043" s="16"/>
      <c r="W1043" s="17"/>
      <c r="X1043" s="17"/>
      <c r="Y1043" s="13"/>
      <c r="Z1043" s="13"/>
    </row>
    <row r="1044" spans="1:26" x14ac:dyDescent="0.25">
      <c r="A1044" s="11"/>
      <c r="B1044" s="12"/>
      <c r="C1044" s="12"/>
      <c r="D1044" s="12"/>
      <c r="E1044" s="12"/>
      <c r="F1044" s="12"/>
      <c r="G1044" s="13"/>
      <c r="H1044" s="13"/>
      <c r="I1044" s="13"/>
      <c r="J1044" s="13"/>
      <c r="K1044" s="14"/>
      <c r="L1044" s="14"/>
      <c r="M1044" s="14"/>
      <c r="N1044" s="14"/>
      <c r="O1044" s="14"/>
      <c r="P1044" s="14"/>
      <c r="Q1044" s="15"/>
      <c r="R1044" s="16"/>
      <c r="S1044" s="16"/>
      <c r="T1044" s="16"/>
      <c r="U1044" s="16"/>
      <c r="V1044" s="16"/>
      <c r="W1044" s="16"/>
      <c r="X1044" s="17"/>
      <c r="Y1044" s="13"/>
      <c r="Z1044" s="13"/>
    </row>
    <row r="1045" spans="1:26" x14ac:dyDescent="0.25">
      <c r="A1045" s="11"/>
      <c r="B1045" s="12"/>
      <c r="C1045" s="12"/>
      <c r="D1045" s="12"/>
      <c r="E1045" s="12"/>
      <c r="F1045" s="12"/>
      <c r="G1045" s="13"/>
      <c r="H1045" s="13"/>
      <c r="I1045" s="13"/>
      <c r="J1045" s="13"/>
      <c r="K1045" s="14"/>
      <c r="L1045" s="14"/>
      <c r="M1045" s="14"/>
      <c r="N1045" s="14"/>
      <c r="O1045" s="14"/>
      <c r="P1045" s="14"/>
      <c r="Q1045" s="15"/>
      <c r="R1045" s="16"/>
      <c r="S1045" s="16"/>
      <c r="T1045" s="16"/>
      <c r="U1045" s="16"/>
      <c r="V1045" s="16"/>
      <c r="W1045" s="16"/>
      <c r="X1045" s="17"/>
      <c r="Y1045" s="13"/>
      <c r="Z1045" s="13"/>
    </row>
    <row r="1046" spans="1:26" x14ac:dyDescent="0.25">
      <c r="A1046" s="11"/>
      <c r="B1046" s="12"/>
      <c r="C1046" s="12"/>
      <c r="D1046" s="12"/>
      <c r="E1046" s="12"/>
      <c r="F1046" s="12"/>
      <c r="G1046" s="13"/>
      <c r="H1046" s="13"/>
      <c r="I1046" s="13"/>
      <c r="J1046" s="13"/>
      <c r="K1046" s="14"/>
      <c r="L1046" s="14"/>
      <c r="M1046" s="14"/>
      <c r="N1046" s="14"/>
      <c r="O1046" s="14"/>
      <c r="P1046" s="14"/>
      <c r="Q1046" s="15"/>
      <c r="R1046" s="16"/>
      <c r="S1046" s="16"/>
      <c r="T1046" s="16"/>
      <c r="U1046" s="16"/>
      <c r="V1046" s="16"/>
      <c r="W1046" s="17"/>
      <c r="X1046" s="17"/>
      <c r="Y1046" s="13"/>
      <c r="Z1046" s="13"/>
    </row>
    <row r="1047" spans="1:26" x14ac:dyDescent="0.25">
      <c r="A1047" s="11"/>
      <c r="B1047" s="12"/>
      <c r="C1047" s="12"/>
      <c r="D1047" s="12"/>
      <c r="E1047" s="12"/>
      <c r="F1047" s="12"/>
      <c r="G1047" s="13"/>
      <c r="H1047" s="13"/>
      <c r="I1047" s="13"/>
      <c r="J1047" s="13"/>
      <c r="K1047" s="14"/>
      <c r="L1047" s="14"/>
      <c r="M1047" s="14"/>
      <c r="N1047" s="14"/>
      <c r="O1047" s="14"/>
      <c r="P1047" s="14"/>
      <c r="Q1047" s="15"/>
      <c r="R1047" s="16"/>
      <c r="S1047" s="16"/>
      <c r="T1047" s="16"/>
      <c r="U1047" s="16"/>
      <c r="V1047" s="16"/>
      <c r="W1047" s="16"/>
      <c r="X1047" s="17"/>
      <c r="Y1047" s="13"/>
      <c r="Z1047" s="13"/>
    </row>
    <row r="1048" spans="1:26" x14ac:dyDescent="0.25">
      <c r="A1048" s="11"/>
      <c r="B1048" s="12"/>
      <c r="C1048" s="12"/>
      <c r="D1048" s="12"/>
      <c r="E1048" s="12"/>
      <c r="F1048" s="12"/>
      <c r="G1048" s="13"/>
      <c r="H1048" s="13"/>
      <c r="I1048" s="13"/>
      <c r="J1048" s="13"/>
      <c r="K1048" s="14"/>
      <c r="L1048" s="14"/>
      <c r="M1048" s="14"/>
      <c r="N1048" s="14"/>
      <c r="O1048" s="14"/>
      <c r="P1048" s="14"/>
      <c r="Q1048" s="16"/>
      <c r="R1048" s="16"/>
      <c r="S1048" s="16"/>
      <c r="T1048" s="16"/>
      <c r="U1048" s="16"/>
      <c r="V1048" s="16"/>
      <c r="W1048" s="16"/>
      <c r="X1048" s="17"/>
      <c r="Y1048" s="13"/>
      <c r="Z1048" s="13"/>
    </row>
    <row r="1049" spans="1:26" x14ac:dyDescent="0.25">
      <c r="A1049" s="11"/>
      <c r="B1049" s="12"/>
      <c r="C1049" s="12"/>
      <c r="D1049" s="12"/>
      <c r="E1049" s="12"/>
      <c r="F1049" s="12"/>
      <c r="G1049" s="13"/>
      <c r="H1049" s="13"/>
      <c r="I1049" s="13"/>
      <c r="J1049" s="13"/>
      <c r="K1049" s="14"/>
      <c r="L1049" s="14"/>
      <c r="M1049" s="14"/>
      <c r="N1049" s="14"/>
      <c r="O1049" s="14"/>
      <c r="P1049" s="14"/>
      <c r="Q1049" s="16"/>
      <c r="R1049" s="16"/>
      <c r="S1049" s="16"/>
      <c r="T1049" s="16"/>
      <c r="U1049" s="16"/>
      <c r="V1049" s="16"/>
      <c r="W1049" s="16"/>
      <c r="X1049" s="17"/>
      <c r="Y1049" s="13"/>
      <c r="Z1049" s="13"/>
    </row>
    <row r="1050" spans="1:26" x14ac:dyDescent="0.25">
      <c r="A1050" s="11"/>
      <c r="B1050" s="12"/>
      <c r="C1050" s="12"/>
      <c r="D1050" s="12"/>
      <c r="E1050" s="12"/>
      <c r="F1050" s="12"/>
      <c r="G1050" s="13"/>
      <c r="H1050" s="13"/>
      <c r="I1050" s="13"/>
      <c r="J1050" s="13"/>
      <c r="K1050" s="14"/>
      <c r="L1050" s="14"/>
      <c r="M1050" s="14"/>
      <c r="N1050" s="14"/>
      <c r="O1050" s="14"/>
      <c r="P1050" s="14"/>
      <c r="Q1050" s="16"/>
      <c r="R1050" s="16"/>
      <c r="S1050" s="16"/>
      <c r="T1050" s="16"/>
      <c r="U1050" s="16"/>
      <c r="V1050" s="16"/>
      <c r="W1050" s="16"/>
      <c r="X1050" s="17"/>
      <c r="Y1050" s="13"/>
      <c r="Z1050" s="13"/>
    </row>
    <row r="1051" spans="1:26" x14ac:dyDescent="0.25">
      <c r="A1051" s="11"/>
      <c r="B1051" s="12"/>
      <c r="C1051" s="12"/>
      <c r="D1051" s="12"/>
      <c r="E1051" s="12"/>
      <c r="F1051" s="12"/>
      <c r="G1051" s="13"/>
      <c r="H1051" s="13"/>
      <c r="I1051" s="13"/>
      <c r="J1051" s="13"/>
      <c r="K1051" s="14"/>
      <c r="L1051" s="14"/>
      <c r="M1051" s="14"/>
      <c r="N1051" s="14"/>
      <c r="O1051" s="14"/>
      <c r="P1051" s="14"/>
      <c r="Q1051" s="15"/>
      <c r="R1051" s="16"/>
      <c r="S1051" s="16"/>
      <c r="T1051" s="16"/>
      <c r="U1051" s="16"/>
      <c r="V1051" s="16"/>
      <c r="W1051" s="16"/>
      <c r="X1051" s="17"/>
      <c r="Y1051" s="13"/>
      <c r="Z1051" s="13"/>
    </row>
    <row r="1052" spans="1:26" x14ac:dyDescent="0.25">
      <c r="A1052" s="11"/>
      <c r="B1052" s="12"/>
      <c r="C1052" s="12"/>
      <c r="D1052" s="12"/>
      <c r="E1052" s="12"/>
      <c r="F1052" s="12"/>
      <c r="G1052" s="13"/>
      <c r="H1052" s="13"/>
      <c r="I1052" s="13"/>
      <c r="J1052" s="13"/>
      <c r="K1052" s="14"/>
      <c r="L1052" s="14"/>
      <c r="M1052" s="14"/>
      <c r="N1052" s="14"/>
      <c r="O1052" s="14"/>
      <c r="P1052" s="14"/>
      <c r="Q1052" s="16"/>
      <c r="R1052" s="16"/>
      <c r="S1052" s="16"/>
      <c r="T1052" s="16"/>
      <c r="U1052" s="16"/>
      <c r="V1052" s="16"/>
      <c r="W1052" s="17"/>
      <c r="X1052" s="17"/>
      <c r="Y1052" s="13"/>
      <c r="Z1052" s="13"/>
    </row>
    <row r="1053" spans="1:26" x14ac:dyDescent="0.25">
      <c r="A1053" s="11"/>
      <c r="B1053" s="12"/>
      <c r="C1053" s="12"/>
      <c r="D1053" s="12"/>
      <c r="E1053" s="12"/>
      <c r="F1053" s="12"/>
      <c r="G1053" s="13"/>
      <c r="H1053" s="13"/>
      <c r="I1053" s="13"/>
      <c r="J1053" s="13"/>
      <c r="K1053" s="14"/>
      <c r="L1053" s="14"/>
      <c r="M1053" s="14"/>
      <c r="N1053" s="14"/>
      <c r="O1053" s="14"/>
      <c r="P1053" s="14"/>
      <c r="Q1053" s="15"/>
      <c r="R1053" s="16"/>
      <c r="S1053" s="16"/>
      <c r="T1053" s="16"/>
      <c r="U1053" s="16"/>
      <c r="V1053" s="16"/>
      <c r="W1053" s="16"/>
      <c r="X1053" s="17"/>
      <c r="Y1053" s="13"/>
      <c r="Z1053" s="13"/>
    </row>
    <row r="1054" spans="1:26" x14ac:dyDescent="0.25">
      <c r="A1054" s="11"/>
      <c r="B1054" s="12"/>
      <c r="C1054" s="12"/>
      <c r="D1054" s="12"/>
      <c r="E1054" s="12"/>
      <c r="F1054" s="12"/>
      <c r="G1054" s="13"/>
      <c r="H1054" s="13"/>
      <c r="I1054" s="13"/>
      <c r="J1054" s="13"/>
      <c r="K1054" s="14"/>
      <c r="L1054" s="14"/>
      <c r="M1054" s="14"/>
      <c r="N1054" s="14"/>
      <c r="O1054" s="14"/>
      <c r="P1054" s="14"/>
      <c r="Q1054" s="16"/>
      <c r="R1054" s="16"/>
      <c r="S1054" s="16"/>
      <c r="T1054" s="16"/>
      <c r="U1054" s="16"/>
      <c r="V1054" s="16"/>
      <c r="W1054" s="16"/>
      <c r="X1054" s="17"/>
      <c r="Y1054" s="13"/>
      <c r="Z1054" s="13"/>
    </row>
    <row r="1055" spans="1:26" x14ac:dyDescent="0.25">
      <c r="A1055" s="11"/>
      <c r="B1055" s="12"/>
      <c r="C1055" s="12"/>
      <c r="D1055" s="12"/>
      <c r="E1055" s="12"/>
      <c r="F1055" s="12"/>
      <c r="G1055" s="13"/>
      <c r="H1055" s="13"/>
      <c r="I1055" s="13"/>
      <c r="J1055" s="13"/>
      <c r="K1055" s="14"/>
      <c r="L1055" s="14"/>
      <c r="M1055" s="14"/>
      <c r="N1055" s="14"/>
      <c r="O1055" s="14"/>
      <c r="P1055" s="14"/>
      <c r="Q1055" s="16"/>
      <c r="R1055" s="16"/>
      <c r="S1055" s="16"/>
      <c r="T1055" s="16"/>
      <c r="U1055" s="16"/>
      <c r="V1055" s="16"/>
      <c r="W1055" s="17"/>
      <c r="X1055" s="17"/>
      <c r="Y1055" s="13"/>
      <c r="Z1055" s="13"/>
    </row>
    <row r="1056" spans="1:26" x14ac:dyDescent="0.25">
      <c r="A1056" s="11"/>
      <c r="B1056" s="12"/>
      <c r="C1056" s="12"/>
      <c r="D1056" s="12"/>
      <c r="E1056" s="12"/>
      <c r="F1056" s="12"/>
      <c r="G1056" s="13"/>
      <c r="H1056" s="13"/>
      <c r="I1056" s="13"/>
      <c r="J1056" s="13"/>
      <c r="K1056" s="14"/>
      <c r="L1056" s="14"/>
      <c r="M1056" s="14"/>
      <c r="N1056" s="14"/>
      <c r="O1056" s="14"/>
      <c r="P1056" s="14"/>
      <c r="Q1056" s="15"/>
      <c r="R1056" s="16"/>
      <c r="S1056" s="16"/>
      <c r="T1056" s="16"/>
      <c r="U1056" s="16"/>
      <c r="V1056" s="16"/>
      <c r="W1056" s="17"/>
      <c r="X1056" s="17"/>
      <c r="Y1056" s="13"/>
      <c r="Z1056" s="13"/>
    </row>
    <row r="1057" spans="1:26" x14ac:dyDescent="0.25">
      <c r="A1057" s="11"/>
      <c r="B1057" s="12"/>
      <c r="C1057" s="12"/>
      <c r="D1057" s="12"/>
      <c r="E1057" s="12"/>
      <c r="F1057" s="12"/>
      <c r="G1057" s="13"/>
      <c r="H1057" s="13"/>
      <c r="I1057" s="13"/>
      <c r="J1057" s="13"/>
      <c r="K1057" s="14"/>
      <c r="L1057" s="14"/>
      <c r="M1057" s="14"/>
      <c r="N1057" s="14"/>
      <c r="O1057" s="14"/>
      <c r="P1057" s="14"/>
      <c r="Q1057" s="15"/>
      <c r="R1057" s="16"/>
      <c r="S1057" s="16"/>
      <c r="T1057" s="16"/>
      <c r="U1057" s="16"/>
      <c r="V1057" s="16"/>
      <c r="W1057" s="16"/>
      <c r="X1057" s="17"/>
      <c r="Y1057" s="13"/>
      <c r="Z1057" s="13"/>
    </row>
    <row r="1058" spans="1:26" x14ac:dyDescent="0.25">
      <c r="A1058" s="11"/>
      <c r="B1058" s="12"/>
      <c r="C1058" s="12"/>
      <c r="D1058" s="12"/>
      <c r="E1058" s="12"/>
      <c r="F1058" s="12"/>
      <c r="G1058" s="13"/>
      <c r="H1058" s="13"/>
      <c r="I1058" s="13"/>
      <c r="J1058" s="13"/>
      <c r="K1058" s="14"/>
      <c r="L1058" s="14"/>
      <c r="M1058" s="14"/>
      <c r="N1058" s="14"/>
      <c r="O1058" s="14"/>
      <c r="P1058" s="14"/>
      <c r="Q1058" s="16"/>
      <c r="R1058" s="16"/>
      <c r="S1058" s="16"/>
      <c r="T1058" s="16"/>
      <c r="U1058" s="16"/>
      <c r="V1058" s="16"/>
      <c r="W1058" s="16"/>
      <c r="X1058" s="17"/>
      <c r="Y1058" s="13"/>
      <c r="Z1058" s="13"/>
    </row>
    <row r="1059" spans="1:26" x14ac:dyDescent="0.25">
      <c r="A1059" s="11"/>
      <c r="B1059" s="12"/>
      <c r="C1059" s="12"/>
      <c r="D1059" s="12"/>
      <c r="E1059" s="12"/>
      <c r="F1059" s="12"/>
      <c r="G1059" s="13"/>
      <c r="H1059" s="13"/>
      <c r="I1059" s="13"/>
      <c r="J1059" s="13"/>
      <c r="K1059" s="14"/>
      <c r="L1059" s="14"/>
      <c r="M1059" s="14"/>
      <c r="N1059" s="14"/>
      <c r="O1059" s="14"/>
      <c r="P1059" s="14"/>
      <c r="Q1059" s="16"/>
      <c r="R1059" s="16"/>
      <c r="S1059" s="16"/>
      <c r="T1059" s="16"/>
      <c r="U1059" s="16"/>
      <c r="V1059" s="16"/>
      <c r="W1059" s="16"/>
      <c r="X1059" s="17"/>
      <c r="Y1059" s="13"/>
      <c r="Z1059" s="13"/>
    </row>
    <row r="1060" spans="1:26" x14ac:dyDescent="0.25">
      <c r="A1060" s="11"/>
      <c r="B1060" s="12"/>
      <c r="C1060" s="12"/>
      <c r="D1060" s="12"/>
      <c r="E1060" s="12"/>
      <c r="F1060" s="12"/>
      <c r="G1060" s="13"/>
      <c r="H1060" s="13"/>
      <c r="I1060" s="13"/>
      <c r="J1060" s="13"/>
      <c r="K1060" s="14"/>
      <c r="L1060" s="14"/>
      <c r="M1060" s="14"/>
      <c r="N1060" s="14"/>
      <c r="O1060" s="14"/>
      <c r="P1060" s="14"/>
      <c r="Q1060" s="16"/>
      <c r="R1060" s="16"/>
      <c r="S1060" s="16"/>
      <c r="T1060" s="16"/>
      <c r="U1060" s="16"/>
      <c r="V1060" s="16"/>
      <c r="W1060" s="17"/>
      <c r="X1060" s="17"/>
      <c r="Y1060" s="13"/>
      <c r="Z1060" s="13"/>
    </row>
    <row r="1061" spans="1:26" x14ac:dyDescent="0.25">
      <c r="A1061" s="11"/>
      <c r="B1061" s="12"/>
      <c r="C1061" s="12"/>
      <c r="D1061" s="12"/>
      <c r="E1061" s="12"/>
      <c r="F1061" s="12"/>
      <c r="G1061" s="13"/>
      <c r="H1061" s="13"/>
      <c r="I1061" s="13"/>
      <c r="J1061" s="13"/>
      <c r="K1061" s="14"/>
      <c r="L1061" s="14"/>
      <c r="M1061" s="14"/>
      <c r="N1061" s="14"/>
      <c r="O1061" s="14"/>
      <c r="P1061" s="14"/>
      <c r="Q1061" s="15"/>
      <c r="R1061" s="16"/>
      <c r="S1061" s="16"/>
      <c r="T1061" s="16"/>
      <c r="U1061" s="16"/>
      <c r="V1061" s="16"/>
      <c r="W1061" s="16"/>
      <c r="X1061" s="17"/>
      <c r="Y1061" s="13"/>
      <c r="Z1061" s="13"/>
    </row>
    <row r="1062" spans="1:26" x14ac:dyDescent="0.25">
      <c r="A1062" s="11"/>
      <c r="B1062" s="12"/>
      <c r="C1062" s="12"/>
      <c r="D1062" s="12"/>
      <c r="E1062" s="12"/>
      <c r="F1062" s="12"/>
      <c r="G1062" s="13"/>
      <c r="H1062" s="13"/>
      <c r="I1062" s="13"/>
      <c r="J1062" s="13"/>
      <c r="K1062" s="14"/>
      <c r="L1062" s="14"/>
      <c r="M1062" s="14"/>
      <c r="N1062" s="14"/>
      <c r="O1062" s="14"/>
      <c r="P1062" s="14"/>
      <c r="Q1062" s="16"/>
      <c r="R1062" s="16"/>
      <c r="S1062" s="16"/>
      <c r="T1062" s="16"/>
      <c r="U1062" s="16"/>
      <c r="V1062" s="16"/>
      <c r="W1062" s="17"/>
      <c r="X1062" s="17"/>
      <c r="Y1062" s="13"/>
      <c r="Z1062" s="13"/>
    </row>
    <row r="1063" spans="1:26" x14ac:dyDescent="0.25">
      <c r="A1063" s="11"/>
      <c r="B1063" s="12"/>
      <c r="C1063" s="12"/>
      <c r="D1063" s="12"/>
      <c r="E1063" s="12"/>
      <c r="F1063" s="12"/>
      <c r="G1063" s="13"/>
      <c r="H1063" s="13"/>
      <c r="I1063" s="13"/>
      <c r="J1063" s="13"/>
      <c r="K1063" s="14"/>
      <c r="L1063" s="14"/>
      <c r="M1063" s="14"/>
      <c r="N1063" s="14"/>
      <c r="O1063" s="14"/>
      <c r="P1063" s="14"/>
      <c r="Q1063" s="16"/>
      <c r="R1063" s="16"/>
      <c r="S1063" s="16"/>
      <c r="T1063" s="16"/>
      <c r="U1063" s="16"/>
      <c r="V1063" s="16"/>
      <c r="W1063" s="16"/>
      <c r="X1063" s="17"/>
      <c r="Y1063" s="13"/>
      <c r="Z1063" s="13"/>
    </row>
    <row r="1064" spans="1:26" x14ac:dyDescent="0.25">
      <c r="A1064" s="11"/>
      <c r="B1064" s="12"/>
      <c r="C1064" s="12"/>
      <c r="D1064" s="12"/>
      <c r="E1064" s="12"/>
      <c r="F1064" s="12"/>
      <c r="G1064" s="13"/>
      <c r="H1064" s="13"/>
      <c r="I1064" s="13"/>
      <c r="J1064" s="13"/>
      <c r="K1064" s="14"/>
      <c r="L1064" s="14"/>
      <c r="M1064" s="14"/>
      <c r="N1064" s="14"/>
      <c r="O1064" s="14"/>
      <c r="P1064" s="14"/>
      <c r="Q1064" s="15"/>
      <c r="R1064" s="16"/>
      <c r="S1064" s="16"/>
      <c r="T1064" s="16"/>
      <c r="U1064" s="16"/>
      <c r="V1064" s="16"/>
      <c r="W1064" s="16"/>
      <c r="X1064" s="17"/>
      <c r="Y1064" s="13"/>
      <c r="Z1064" s="13"/>
    </row>
    <row r="1065" spans="1:26" x14ac:dyDescent="0.25">
      <c r="A1065" s="11"/>
      <c r="B1065" s="12"/>
      <c r="C1065" s="12"/>
      <c r="D1065" s="12"/>
      <c r="E1065" s="12"/>
      <c r="F1065" s="12"/>
      <c r="G1065" s="13"/>
      <c r="H1065" s="13"/>
      <c r="I1065" s="13"/>
      <c r="J1065" s="13"/>
      <c r="K1065" s="14"/>
      <c r="L1065" s="14"/>
      <c r="M1065" s="14"/>
      <c r="N1065" s="14"/>
      <c r="O1065" s="14"/>
      <c r="P1065" s="14"/>
      <c r="Q1065" s="15"/>
      <c r="R1065" s="16"/>
      <c r="S1065" s="16"/>
      <c r="T1065" s="16"/>
      <c r="U1065" s="16"/>
      <c r="V1065" s="16"/>
      <c r="W1065" s="16"/>
      <c r="X1065" s="17"/>
      <c r="Y1065" s="13"/>
      <c r="Z1065" s="13"/>
    </row>
    <row r="1066" spans="1:26" x14ac:dyDescent="0.25">
      <c r="A1066" s="11"/>
      <c r="B1066" s="12"/>
      <c r="C1066" s="12"/>
      <c r="D1066" s="12"/>
      <c r="E1066" s="12"/>
      <c r="F1066" s="12"/>
      <c r="G1066" s="13"/>
      <c r="H1066" s="13"/>
      <c r="I1066" s="13"/>
      <c r="J1066" s="13"/>
      <c r="K1066" s="14"/>
      <c r="L1066" s="14"/>
      <c r="M1066" s="14"/>
      <c r="N1066" s="14"/>
      <c r="O1066" s="14"/>
      <c r="P1066" s="14"/>
      <c r="Q1066" s="16"/>
      <c r="R1066" s="16"/>
      <c r="S1066" s="16"/>
      <c r="T1066" s="16"/>
      <c r="U1066" s="16"/>
      <c r="V1066" s="16"/>
      <c r="W1066" s="16"/>
      <c r="X1066" s="17"/>
      <c r="Y1066" s="13"/>
      <c r="Z1066" s="13"/>
    </row>
    <row r="1067" spans="1:26" x14ac:dyDescent="0.25">
      <c r="A1067" s="11"/>
      <c r="B1067" s="12"/>
      <c r="C1067" s="12"/>
      <c r="D1067" s="12"/>
      <c r="E1067" s="12"/>
      <c r="F1067" s="12"/>
      <c r="G1067" s="13"/>
      <c r="H1067" s="13"/>
      <c r="I1067" s="13"/>
      <c r="J1067" s="13"/>
      <c r="K1067" s="14"/>
      <c r="L1067" s="14"/>
      <c r="M1067" s="14"/>
      <c r="N1067" s="14"/>
      <c r="O1067" s="14"/>
      <c r="P1067" s="14"/>
      <c r="Q1067" s="15"/>
      <c r="R1067" s="16"/>
      <c r="S1067" s="16"/>
      <c r="T1067" s="16"/>
      <c r="U1067" s="16"/>
      <c r="V1067" s="16"/>
      <c r="W1067" s="16"/>
      <c r="X1067" s="17"/>
      <c r="Y1067" s="13"/>
      <c r="Z1067" s="13"/>
    </row>
    <row r="1068" spans="1:26" x14ac:dyDescent="0.25">
      <c r="A1068" s="11"/>
      <c r="B1068" s="12"/>
      <c r="C1068" s="12"/>
      <c r="D1068" s="12"/>
      <c r="E1068" s="12"/>
      <c r="F1068" s="12"/>
      <c r="G1068" s="13"/>
      <c r="H1068" s="13"/>
      <c r="I1068" s="13"/>
      <c r="J1068" s="13"/>
      <c r="K1068" s="14"/>
      <c r="L1068" s="14"/>
      <c r="M1068" s="14"/>
      <c r="N1068" s="14"/>
      <c r="O1068" s="14"/>
      <c r="P1068" s="14"/>
      <c r="Q1068" s="15"/>
      <c r="R1068" s="16"/>
      <c r="S1068" s="16"/>
      <c r="T1068" s="16"/>
      <c r="U1068" s="16"/>
      <c r="V1068" s="16"/>
      <c r="W1068" s="16"/>
      <c r="X1068" s="17"/>
      <c r="Y1068" s="13"/>
      <c r="Z1068" s="13"/>
    </row>
    <row r="1069" spans="1:26" x14ac:dyDescent="0.25">
      <c r="A1069" s="11"/>
      <c r="B1069" s="12"/>
      <c r="C1069" s="12"/>
      <c r="D1069" s="12"/>
      <c r="E1069" s="12"/>
      <c r="F1069" s="12"/>
      <c r="G1069" s="13"/>
      <c r="H1069" s="13"/>
      <c r="I1069" s="13"/>
      <c r="J1069" s="13"/>
      <c r="K1069" s="14"/>
      <c r="L1069" s="14"/>
      <c r="M1069" s="14"/>
      <c r="N1069" s="14"/>
      <c r="O1069" s="14"/>
      <c r="P1069" s="14"/>
      <c r="Q1069" s="15"/>
      <c r="R1069" s="16"/>
      <c r="S1069" s="16"/>
      <c r="T1069" s="16"/>
      <c r="U1069" s="16"/>
      <c r="V1069" s="16"/>
      <c r="W1069" s="16"/>
      <c r="X1069" s="17"/>
      <c r="Y1069" s="13"/>
      <c r="Z1069" s="13"/>
    </row>
    <row r="1070" spans="1:26" x14ac:dyDescent="0.25">
      <c r="A1070" s="11"/>
      <c r="B1070" s="12"/>
      <c r="C1070" s="12"/>
      <c r="D1070" s="12"/>
      <c r="E1070" s="12"/>
      <c r="F1070" s="12"/>
      <c r="G1070" s="13"/>
      <c r="H1070" s="13"/>
      <c r="I1070" s="13"/>
      <c r="J1070" s="13"/>
      <c r="K1070" s="14"/>
      <c r="L1070" s="14"/>
      <c r="M1070" s="14"/>
      <c r="N1070" s="14"/>
      <c r="O1070" s="14"/>
      <c r="P1070" s="14"/>
      <c r="Q1070" s="15"/>
      <c r="R1070" s="16"/>
      <c r="S1070" s="16"/>
      <c r="T1070" s="16"/>
      <c r="U1070" s="16"/>
      <c r="V1070" s="16"/>
      <c r="W1070" s="16"/>
      <c r="X1070" s="17"/>
      <c r="Y1070" s="13"/>
      <c r="Z1070" s="13"/>
    </row>
    <row r="1071" spans="1:26" x14ac:dyDescent="0.25">
      <c r="A1071" s="11"/>
      <c r="B1071" s="12"/>
      <c r="C1071" s="12"/>
      <c r="D1071" s="12"/>
      <c r="E1071" s="12"/>
      <c r="F1071" s="12"/>
      <c r="G1071" s="13"/>
      <c r="H1071" s="13"/>
      <c r="I1071" s="13"/>
      <c r="J1071" s="13"/>
      <c r="K1071" s="14"/>
      <c r="L1071" s="14"/>
      <c r="M1071" s="14"/>
      <c r="N1071" s="14"/>
      <c r="O1071" s="14"/>
      <c r="P1071" s="14"/>
      <c r="Q1071" s="16"/>
      <c r="R1071" s="16"/>
      <c r="S1071" s="16"/>
      <c r="T1071" s="16"/>
      <c r="U1071" s="16"/>
      <c r="V1071" s="16"/>
      <c r="W1071" s="17"/>
      <c r="X1071" s="17"/>
      <c r="Y1071" s="13"/>
      <c r="Z1071" s="13"/>
    </row>
    <row r="1072" spans="1:26" x14ac:dyDescent="0.25">
      <c r="A1072" s="11"/>
      <c r="B1072" s="12"/>
      <c r="C1072" s="12"/>
      <c r="D1072" s="12"/>
      <c r="E1072" s="12"/>
      <c r="F1072" s="12"/>
      <c r="G1072" s="13"/>
      <c r="H1072" s="13"/>
      <c r="I1072" s="13"/>
      <c r="J1072" s="13"/>
      <c r="K1072" s="14"/>
      <c r="L1072" s="14"/>
      <c r="M1072" s="14"/>
      <c r="N1072" s="14"/>
      <c r="O1072" s="14"/>
      <c r="P1072" s="14"/>
      <c r="Q1072" s="16"/>
      <c r="R1072" s="16"/>
      <c r="S1072" s="16"/>
      <c r="T1072" s="16"/>
      <c r="U1072" s="16"/>
      <c r="V1072" s="16"/>
      <c r="W1072" s="16"/>
      <c r="X1072" s="17"/>
      <c r="Y1072" s="13"/>
      <c r="Z1072" s="13"/>
    </row>
    <row r="1073" spans="1:26" x14ac:dyDescent="0.25">
      <c r="A1073" s="11"/>
      <c r="B1073" s="12"/>
      <c r="C1073" s="12"/>
      <c r="D1073" s="12"/>
      <c r="E1073" s="12"/>
      <c r="F1073" s="12"/>
      <c r="G1073" s="13"/>
      <c r="H1073" s="13"/>
      <c r="I1073" s="13"/>
      <c r="J1073" s="13"/>
      <c r="K1073" s="14"/>
      <c r="L1073" s="14"/>
      <c r="M1073" s="14"/>
      <c r="N1073" s="14"/>
      <c r="O1073" s="14"/>
      <c r="P1073" s="14"/>
      <c r="Q1073" s="16"/>
      <c r="R1073" s="16"/>
      <c r="S1073" s="16"/>
      <c r="T1073" s="16"/>
      <c r="U1073" s="16"/>
      <c r="V1073" s="16"/>
      <c r="W1073" s="17"/>
      <c r="X1073" s="17"/>
      <c r="Y1073" s="13"/>
      <c r="Z1073" s="13"/>
    </row>
    <row r="1074" spans="1:26" x14ac:dyDescent="0.25">
      <c r="A1074" s="11"/>
      <c r="B1074" s="12"/>
      <c r="C1074" s="12"/>
      <c r="D1074" s="12"/>
      <c r="E1074" s="12"/>
      <c r="F1074" s="12"/>
      <c r="G1074" s="13"/>
      <c r="H1074" s="13"/>
      <c r="I1074" s="13"/>
      <c r="J1074" s="13"/>
      <c r="K1074" s="14"/>
      <c r="L1074" s="14"/>
      <c r="M1074" s="14"/>
      <c r="N1074" s="14"/>
      <c r="O1074" s="14"/>
      <c r="P1074" s="14"/>
      <c r="Q1074" s="15"/>
      <c r="R1074" s="16"/>
      <c r="S1074" s="16"/>
      <c r="T1074" s="16"/>
      <c r="U1074" s="16"/>
      <c r="V1074" s="16"/>
      <c r="W1074" s="16"/>
      <c r="X1074" s="17"/>
      <c r="Y1074" s="13"/>
      <c r="Z1074" s="13"/>
    </row>
    <row r="1075" spans="1:26" x14ac:dyDescent="0.25">
      <c r="A1075" s="11"/>
      <c r="B1075" s="12"/>
      <c r="C1075" s="12"/>
      <c r="D1075" s="12"/>
      <c r="E1075" s="12"/>
      <c r="F1075" s="12"/>
      <c r="G1075" s="13"/>
      <c r="H1075" s="13"/>
      <c r="I1075" s="13"/>
      <c r="J1075" s="13"/>
      <c r="K1075" s="14"/>
      <c r="L1075" s="14"/>
      <c r="M1075" s="14"/>
      <c r="N1075" s="14"/>
      <c r="O1075" s="14"/>
      <c r="P1075" s="14"/>
      <c r="Q1075" s="15"/>
      <c r="R1075" s="16"/>
      <c r="S1075" s="16"/>
      <c r="T1075" s="16"/>
      <c r="U1075" s="16"/>
      <c r="V1075" s="16"/>
      <c r="W1075" s="16"/>
      <c r="X1075" s="17"/>
      <c r="Y1075" s="13"/>
      <c r="Z1075" s="13"/>
    </row>
    <row r="1076" spans="1:26" x14ac:dyDescent="0.25">
      <c r="A1076" s="11"/>
      <c r="B1076" s="12"/>
      <c r="C1076" s="12"/>
      <c r="D1076" s="12"/>
      <c r="E1076" s="12"/>
      <c r="F1076" s="12"/>
      <c r="G1076" s="13"/>
      <c r="H1076" s="13"/>
      <c r="I1076" s="13"/>
      <c r="J1076" s="13"/>
      <c r="K1076" s="14"/>
      <c r="L1076" s="14"/>
      <c r="M1076" s="14"/>
      <c r="N1076" s="14"/>
      <c r="O1076" s="14"/>
      <c r="P1076" s="14"/>
      <c r="Q1076" s="16"/>
      <c r="R1076" s="16"/>
      <c r="S1076" s="16"/>
      <c r="T1076" s="16"/>
      <c r="U1076" s="16"/>
      <c r="V1076" s="16"/>
      <c r="W1076" s="16"/>
      <c r="X1076" s="17"/>
      <c r="Y1076" s="13"/>
      <c r="Z1076" s="13"/>
    </row>
    <row r="1077" spans="1:26" x14ac:dyDescent="0.25">
      <c r="A1077" s="11"/>
      <c r="B1077" s="12"/>
      <c r="C1077" s="12"/>
      <c r="D1077" s="12"/>
      <c r="E1077" s="12"/>
      <c r="F1077" s="12"/>
      <c r="G1077" s="13"/>
      <c r="H1077" s="13"/>
      <c r="I1077" s="13"/>
      <c r="J1077" s="13"/>
      <c r="K1077" s="14"/>
      <c r="L1077" s="14"/>
      <c r="M1077" s="14"/>
      <c r="N1077" s="14"/>
      <c r="O1077" s="14"/>
      <c r="P1077" s="14"/>
      <c r="Q1077" s="16"/>
      <c r="R1077" s="16"/>
      <c r="S1077" s="16"/>
      <c r="T1077" s="16"/>
      <c r="U1077" s="16"/>
      <c r="V1077" s="16"/>
      <c r="W1077" s="16"/>
      <c r="X1077" s="17"/>
      <c r="Y1077" s="13"/>
      <c r="Z1077" s="13"/>
    </row>
    <row r="1078" spans="1:26" x14ac:dyDescent="0.25">
      <c r="A1078" s="11"/>
      <c r="B1078" s="12"/>
      <c r="C1078" s="12"/>
      <c r="D1078" s="12"/>
      <c r="E1078" s="12"/>
      <c r="F1078" s="12"/>
      <c r="G1078" s="13"/>
      <c r="H1078" s="13"/>
      <c r="I1078" s="13"/>
      <c r="J1078" s="13"/>
      <c r="K1078" s="14"/>
      <c r="L1078" s="14"/>
      <c r="M1078" s="14"/>
      <c r="N1078" s="14"/>
      <c r="O1078" s="14"/>
      <c r="P1078" s="14"/>
      <c r="Q1078" s="15"/>
      <c r="R1078" s="16"/>
      <c r="S1078" s="16"/>
      <c r="T1078" s="16"/>
      <c r="U1078" s="16"/>
      <c r="V1078" s="16"/>
      <c r="W1078" s="16"/>
      <c r="X1078" s="17"/>
      <c r="Y1078" s="13"/>
      <c r="Z1078" s="13"/>
    </row>
    <row r="1079" spans="1:26" x14ac:dyDescent="0.25">
      <c r="A1079" s="11"/>
      <c r="B1079" s="12"/>
      <c r="C1079" s="12"/>
      <c r="D1079" s="12"/>
      <c r="E1079" s="12"/>
      <c r="F1079" s="12"/>
      <c r="G1079" s="13"/>
      <c r="H1079" s="13"/>
      <c r="I1079" s="13"/>
      <c r="J1079" s="13"/>
      <c r="K1079" s="14"/>
      <c r="L1079" s="14"/>
      <c r="M1079" s="14"/>
      <c r="N1079" s="14"/>
      <c r="O1079" s="14"/>
      <c r="P1079" s="14"/>
      <c r="Q1079" s="15"/>
      <c r="R1079" s="16"/>
      <c r="S1079" s="16"/>
      <c r="T1079" s="16"/>
      <c r="U1079" s="16"/>
      <c r="V1079" s="16"/>
      <c r="W1079" s="16"/>
      <c r="X1079" s="17"/>
      <c r="Y1079" s="13"/>
      <c r="Z1079" s="13"/>
    </row>
    <row r="1080" spans="1:26" x14ac:dyDescent="0.25">
      <c r="A1080" s="11"/>
      <c r="B1080" s="12"/>
      <c r="C1080" s="12"/>
      <c r="D1080" s="12"/>
      <c r="E1080" s="12"/>
      <c r="F1080" s="12"/>
      <c r="G1080" s="13"/>
      <c r="H1080" s="13"/>
      <c r="I1080" s="13"/>
      <c r="J1080" s="13"/>
      <c r="K1080" s="14"/>
      <c r="L1080" s="14"/>
      <c r="M1080" s="14"/>
      <c r="N1080" s="14"/>
      <c r="O1080" s="14"/>
      <c r="P1080" s="14"/>
      <c r="Q1080" s="15"/>
      <c r="R1080" s="16"/>
      <c r="S1080" s="16"/>
      <c r="T1080" s="16"/>
      <c r="U1080" s="16"/>
      <c r="V1080" s="16"/>
      <c r="W1080" s="17"/>
      <c r="X1080" s="17"/>
      <c r="Y1080" s="13"/>
      <c r="Z1080" s="13"/>
    </row>
    <row r="1081" spans="1:26" x14ac:dyDescent="0.25">
      <c r="A1081" s="11"/>
      <c r="B1081" s="12"/>
      <c r="C1081" s="12"/>
      <c r="D1081" s="12"/>
      <c r="E1081" s="12"/>
      <c r="F1081" s="12"/>
      <c r="G1081" s="13"/>
      <c r="H1081" s="13"/>
      <c r="I1081" s="13"/>
      <c r="J1081" s="13"/>
      <c r="K1081" s="14"/>
      <c r="L1081" s="14"/>
      <c r="M1081" s="14"/>
      <c r="N1081" s="14"/>
      <c r="O1081" s="14"/>
      <c r="P1081" s="14"/>
      <c r="Q1081" s="16"/>
      <c r="R1081" s="16"/>
      <c r="S1081" s="16"/>
      <c r="T1081" s="16"/>
      <c r="U1081" s="16"/>
      <c r="V1081" s="16"/>
      <c r="W1081" s="16"/>
      <c r="X1081" s="17"/>
      <c r="Y1081" s="13"/>
      <c r="Z1081" s="13"/>
    </row>
    <row r="1082" spans="1:26" x14ac:dyDescent="0.25">
      <c r="A1082" s="11"/>
      <c r="B1082" s="12"/>
      <c r="C1082" s="12"/>
      <c r="D1082" s="12"/>
      <c r="E1082" s="12"/>
      <c r="F1082" s="12"/>
      <c r="G1082" s="13"/>
      <c r="H1082" s="13"/>
      <c r="I1082" s="13"/>
      <c r="J1082" s="13"/>
      <c r="K1082" s="14"/>
      <c r="L1082" s="14"/>
      <c r="M1082" s="14"/>
      <c r="N1082" s="14"/>
      <c r="O1082" s="14"/>
      <c r="P1082" s="14"/>
      <c r="Q1082" s="15"/>
      <c r="R1082" s="16"/>
      <c r="S1082" s="16"/>
      <c r="T1082" s="16"/>
      <c r="U1082" s="16"/>
      <c r="V1082" s="16"/>
      <c r="W1082" s="16"/>
      <c r="X1082" s="17"/>
      <c r="Y1082" s="13"/>
      <c r="Z1082" s="13"/>
    </row>
    <row r="1083" spans="1:26" x14ac:dyDescent="0.25">
      <c r="A1083" s="11"/>
      <c r="B1083" s="12"/>
      <c r="C1083" s="12"/>
      <c r="D1083" s="12"/>
      <c r="E1083" s="12"/>
      <c r="F1083" s="12"/>
      <c r="G1083" s="13"/>
      <c r="H1083" s="13"/>
      <c r="I1083" s="13"/>
      <c r="J1083" s="13"/>
      <c r="K1083" s="14"/>
      <c r="L1083" s="14"/>
      <c r="M1083" s="14"/>
      <c r="N1083" s="14"/>
      <c r="O1083" s="14"/>
      <c r="P1083" s="14"/>
      <c r="Q1083" s="15"/>
      <c r="R1083" s="16"/>
      <c r="S1083" s="16"/>
      <c r="T1083" s="16"/>
      <c r="U1083" s="16"/>
      <c r="V1083" s="16"/>
      <c r="W1083" s="16"/>
      <c r="X1083" s="17"/>
      <c r="Y1083" s="13"/>
      <c r="Z1083" s="13"/>
    </row>
    <row r="1084" spans="1:26" x14ac:dyDescent="0.25">
      <c r="A1084" s="11"/>
      <c r="B1084" s="12"/>
      <c r="C1084" s="12"/>
      <c r="D1084" s="12"/>
      <c r="E1084" s="12"/>
      <c r="F1084" s="12"/>
      <c r="G1084" s="13"/>
      <c r="H1084" s="13"/>
      <c r="I1084" s="13"/>
      <c r="J1084" s="13"/>
      <c r="K1084" s="14"/>
      <c r="L1084" s="14"/>
      <c r="M1084" s="14"/>
      <c r="N1084" s="14"/>
      <c r="O1084" s="14"/>
      <c r="P1084" s="14"/>
      <c r="Q1084" s="15"/>
      <c r="R1084" s="16"/>
      <c r="S1084" s="16"/>
      <c r="T1084" s="16"/>
      <c r="U1084" s="16"/>
      <c r="V1084" s="16"/>
      <c r="W1084" s="17"/>
      <c r="X1084" s="17"/>
      <c r="Y1084" s="13"/>
      <c r="Z1084" s="13"/>
    </row>
    <row r="1085" spans="1:26" x14ac:dyDescent="0.25">
      <c r="A1085" s="11"/>
      <c r="B1085" s="12"/>
      <c r="C1085" s="12"/>
      <c r="D1085" s="12"/>
      <c r="E1085" s="12"/>
      <c r="F1085" s="12"/>
      <c r="G1085" s="13"/>
      <c r="H1085" s="13"/>
      <c r="I1085" s="13"/>
      <c r="J1085" s="13"/>
      <c r="K1085" s="14"/>
      <c r="L1085" s="14"/>
      <c r="M1085" s="14"/>
      <c r="N1085" s="14"/>
      <c r="O1085" s="14"/>
      <c r="P1085" s="14"/>
      <c r="Q1085" s="16"/>
      <c r="R1085" s="16"/>
      <c r="S1085" s="16"/>
      <c r="T1085" s="16"/>
      <c r="U1085" s="16"/>
      <c r="V1085" s="16"/>
      <c r="W1085" s="17"/>
      <c r="X1085" s="17"/>
      <c r="Y1085" s="13"/>
      <c r="Z1085" s="13"/>
    </row>
    <row r="1086" spans="1:26" x14ac:dyDescent="0.25">
      <c r="A1086" s="11"/>
      <c r="B1086" s="12"/>
      <c r="C1086" s="12"/>
      <c r="D1086" s="12"/>
      <c r="E1086" s="12"/>
      <c r="F1086" s="12"/>
      <c r="G1086" s="13"/>
      <c r="H1086" s="13"/>
      <c r="I1086" s="13"/>
      <c r="J1086" s="13"/>
      <c r="K1086" s="14"/>
      <c r="L1086" s="14"/>
      <c r="M1086" s="14"/>
      <c r="N1086" s="14"/>
      <c r="O1086" s="14"/>
      <c r="P1086" s="14"/>
      <c r="Q1086" s="15"/>
      <c r="R1086" s="16"/>
      <c r="S1086" s="16"/>
      <c r="T1086" s="16"/>
      <c r="U1086" s="16"/>
      <c r="V1086" s="16"/>
      <c r="W1086" s="17"/>
      <c r="X1086" s="17"/>
      <c r="Y1086" s="13"/>
      <c r="Z1086" s="13"/>
    </row>
    <row r="1087" spans="1:26" x14ac:dyDescent="0.25">
      <c r="A1087" s="11"/>
      <c r="B1087" s="12"/>
      <c r="C1087" s="12"/>
      <c r="D1087" s="12"/>
      <c r="E1087" s="12"/>
      <c r="F1087" s="12"/>
      <c r="G1087" s="13"/>
      <c r="H1087" s="13"/>
      <c r="I1087" s="13"/>
      <c r="J1087" s="13"/>
      <c r="K1087" s="14"/>
      <c r="L1087" s="14"/>
      <c r="M1087" s="14"/>
      <c r="N1087" s="14"/>
      <c r="O1087" s="14"/>
      <c r="P1087" s="14"/>
      <c r="Q1087" s="15"/>
      <c r="R1087" s="16"/>
      <c r="S1087" s="16"/>
      <c r="T1087" s="16"/>
      <c r="U1087" s="16"/>
      <c r="V1087" s="16"/>
      <c r="W1087" s="16"/>
      <c r="X1087" s="17"/>
      <c r="Y1087" s="13"/>
      <c r="Z1087" s="13"/>
    </row>
    <row r="1088" spans="1:26" x14ac:dyDescent="0.25">
      <c r="A1088" s="11"/>
      <c r="B1088" s="12"/>
      <c r="C1088" s="12"/>
      <c r="D1088" s="12"/>
      <c r="E1088" s="12"/>
      <c r="F1088" s="12"/>
      <c r="G1088" s="13"/>
      <c r="H1088" s="13"/>
      <c r="I1088" s="13"/>
      <c r="J1088" s="13"/>
      <c r="K1088" s="14"/>
      <c r="L1088" s="14"/>
      <c r="M1088" s="14"/>
      <c r="N1088" s="14"/>
      <c r="O1088" s="14"/>
      <c r="P1088" s="14"/>
      <c r="Q1088" s="16"/>
      <c r="R1088" s="16"/>
      <c r="S1088" s="16"/>
      <c r="T1088" s="16"/>
      <c r="U1088" s="16"/>
      <c r="V1088" s="16"/>
      <c r="W1088" s="16"/>
      <c r="X1088" s="17"/>
      <c r="Y1088" s="13"/>
      <c r="Z1088" s="13"/>
    </row>
    <row r="1089" spans="1:26" x14ac:dyDescent="0.25">
      <c r="A1089" s="11"/>
      <c r="B1089" s="12"/>
      <c r="C1089" s="12"/>
      <c r="D1089" s="12"/>
      <c r="E1089" s="12"/>
      <c r="F1089" s="12"/>
      <c r="G1089" s="13"/>
      <c r="H1089" s="13"/>
      <c r="I1089" s="13"/>
      <c r="J1089" s="13"/>
      <c r="K1089" s="14"/>
      <c r="L1089" s="14"/>
      <c r="M1089" s="14"/>
      <c r="N1089" s="14"/>
      <c r="O1089" s="14"/>
      <c r="P1089" s="14"/>
      <c r="Q1089" s="16"/>
      <c r="R1089" s="16"/>
      <c r="S1089" s="16"/>
      <c r="T1089" s="16"/>
      <c r="U1089" s="16"/>
      <c r="V1089" s="16"/>
      <c r="W1089" s="16"/>
      <c r="X1089" s="17"/>
      <c r="Y1089" s="13"/>
      <c r="Z1089" s="13"/>
    </row>
    <row r="1090" spans="1:26" x14ac:dyDescent="0.25">
      <c r="A1090" s="11"/>
      <c r="B1090" s="12"/>
      <c r="C1090" s="12"/>
      <c r="D1090" s="12"/>
      <c r="E1090" s="12"/>
      <c r="F1090" s="12"/>
      <c r="G1090" s="13"/>
      <c r="H1090" s="13"/>
      <c r="I1090" s="13"/>
      <c r="J1090" s="13"/>
      <c r="K1090" s="14"/>
      <c r="L1090" s="14"/>
      <c r="M1090" s="14"/>
      <c r="N1090" s="14"/>
      <c r="O1090" s="14"/>
      <c r="P1090" s="14"/>
      <c r="Q1090" s="16"/>
      <c r="R1090" s="16"/>
      <c r="S1090" s="16"/>
      <c r="T1090" s="16"/>
      <c r="U1090" s="16"/>
      <c r="V1090" s="16"/>
      <c r="W1090" s="17"/>
      <c r="X1090" s="17"/>
      <c r="Y1090" s="13"/>
      <c r="Z1090" s="13"/>
    </row>
    <row r="1091" spans="1:26" x14ac:dyDescent="0.25">
      <c r="A1091" s="11"/>
      <c r="B1091" s="12"/>
      <c r="C1091" s="12"/>
      <c r="D1091" s="12"/>
      <c r="E1091" s="12"/>
      <c r="F1091" s="12"/>
      <c r="G1091" s="13"/>
      <c r="H1091" s="13"/>
      <c r="I1091" s="13"/>
      <c r="J1091" s="13"/>
      <c r="K1091" s="14"/>
      <c r="L1091" s="14"/>
      <c r="M1091" s="14"/>
      <c r="N1091" s="14"/>
      <c r="O1091" s="14"/>
      <c r="P1091" s="14"/>
      <c r="Q1091" s="15"/>
      <c r="R1091" s="16"/>
      <c r="S1091" s="16"/>
      <c r="T1091" s="16"/>
      <c r="U1091" s="16"/>
      <c r="V1091" s="16"/>
      <c r="W1091" s="16"/>
      <c r="X1091" s="17"/>
      <c r="Y1091" s="13"/>
      <c r="Z1091" s="13"/>
    </row>
    <row r="1092" spans="1:26" x14ac:dyDescent="0.25">
      <c r="A1092" s="11"/>
      <c r="B1092" s="12"/>
      <c r="C1092" s="12"/>
      <c r="D1092" s="12"/>
      <c r="E1092" s="12"/>
      <c r="F1092" s="12"/>
      <c r="G1092" s="13"/>
      <c r="H1092" s="13"/>
      <c r="I1092" s="13"/>
      <c r="J1092" s="13"/>
      <c r="K1092" s="14"/>
      <c r="L1092" s="14"/>
      <c r="M1092" s="14"/>
      <c r="N1092" s="14"/>
      <c r="O1092" s="14"/>
      <c r="P1092" s="14"/>
      <c r="Q1092" s="15"/>
      <c r="R1092" s="16"/>
      <c r="S1092" s="16"/>
      <c r="T1092" s="16"/>
      <c r="U1092" s="16"/>
      <c r="V1092" s="16"/>
      <c r="W1092" s="16"/>
      <c r="X1092" s="17"/>
      <c r="Y1092" s="13"/>
      <c r="Z1092" s="13"/>
    </row>
    <row r="1093" spans="1:26" x14ac:dyDescent="0.25">
      <c r="A1093" s="11"/>
      <c r="B1093" s="12"/>
      <c r="C1093" s="12"/>
      <c r="D1093" s="12"/>
      <c r="E1093" s="12"/>
      <c r="F1093" s="12"/>
      <c r="G1093" s="13"/>
      <c r="H1093" s="13"/>
      <c r="I1093" s="13"/>
      <c r="J1093" s="13"/>
      <c r="K1093" s="14"/>
      <c r="L1093" s="14"/>
      <c r="M1093" s="14"/>
      <c r="N1093" s="14"/>
      <c r="O1093" s="14"/>
      <c r="P1093" s="14"/>
      <c r="Q1093" s="16"/>
      <c r="R1093" s="16"/>
      <c r="S1093" s="16"/>
      <c r="T1093" s="16"/>
      <c r="U1093" s="16"/>
      <c r="V1093" s="16"/>
      <c r="W1093" s="17"/>
      <c r="X1093" s="17"/>
      <c r="Y1093" s="13"/>
      <c r="Z1093" s="13"/>
    </row>
    <row r="1094" spans="1:26" x14ac:dyDescent="0.25">
      <c r="A1094" s="11"/>
      <c r="B1094" s="12"/>
      <c r="C1094" s="12"/>
      <c r="D1094" s="12"/>
      <c r="E1094" s="12"/>
      <c r="F1094" s="12"/>
      <c r="G1094" s="13"/>
      <c r="H1094" s="13"/>
      <c r="I1094" s="13"/>
      <c r="J1094" s="13"/>
      <c r="K1094" s="14"/>
      <c r="L1094" s="14"/>
      <c r="M1094" s="14"/>
      <c r="N1094" s="14"/>
      <c r="O1094" s="14"/>
      <c r="P1094" s="14"/>
      <c r="Q1094" s="16"/>
      <c r="R1094" s="16"/>
      <c r="S1094" s="16"/>
      <c r="T1094" s="16"/>
      <c r="U1094" s="16"/>
      <c r="V1094" s="16"/>
      <c r="W1094" s="16"/>
      <c r="X1094" s="17"/>
      <c r="Y1094" s="13"/>
      <c r="Z1094" s="13"/>
    </row>
    <row r="1095" spans="1:26" x14ac:dyDescent="0.25">
      <c r="A1095" s="11"/>
      <c r="B1095" s="12"/>
      <c r="C1095" s="12"/>
      <c r="D1095" s="12"/>
      <c r="E1095" s="12"/>
      <c r="F1095" s="12"/>
      <c r="G1095" s="13"/>
      <c r="H1095" s="13"/>
      <c r="I1095" s="13"/>
      <c r="J1095" s="13"/>
      <c r="K1095" s="14"/>
      <c r="L1095" s="14"/>
      <c r="M1095" s="14"/>
      <c r="N1095" s="14"/>
      <c r="O1095" s="14"/>
      <c r="P1095" s="14"/>
      <c r="Q1095" s="15"/>
      <c r="R1095" s="16"/>
      <c r="S1095" s="16"/>
      <c r="T1095" s="16"/>
      <c r="U1095" s="16"/>
      <c r="V1095" s="16"/>
      <c r="W1095" s="16"/>
      <c r="X1095" s="17"/>
      <c r="Y1095" s="13"/>
      <c r="Z1095" s="13"/>
    </row>
    <row r="1096" spans="1:26" x14ac:dyDescent="0.25">
      <c r="A1096" s="11"/>
      <c r="B1096" s="12"/>
      <c r="C1096" s="12"/>
      <c r="D1096" s="12"/>
      <c r="E1096" s="12"/>
      <c r="F1096" s="12"/>
      <c r="G1096" s="13"/>
      <c r="H1096" s="13"/>
      <c r="I1096" s="13"/>
      <c r="J1096" s="13"/>
      <c r="K1096" s="14"/>
      <c r="L1096" s="14"/>
      <c r="M1096" s="14"/>
      <c r="N1096" s="14"/>
      <c r="O1096" s="14"/>
      <c r="P1096" s="14"/>
      <c r="Q1096" s="16"/>
      <c r="R1096" s="16"/>
      <c r="S1096" s="16"/>
      <c r="T1096" s="16"/>
      <c r="U1096" s="16"/>
      <c r="V1096" s="16"/>
      <c r="W1096" s="16"/>
      <c r="X1096" s="17"/>
      <c r="Y1096" s="13"/>
      <c r="Z1096" s="13"/>
    </row>
    <row r="1097" spans="1:26" x14ac:dyDescent="0.25">
      <c r="A1097" s="11"/>
      <c r="B1097" s="12"/>
      <c r="C1097" s="12"/>
      <c r="D1097" s="12"/>
      <c r="E1097" s="12"/>
      <c r="F1097" s="12"/>
      <c r="G1097" s="13"/>
      <c r="H1097" s="13"/>
      <c r="I1097" s="13"/>
      <c r="J1097" s="13"/>
      <c r="K1097" s="14"/>
      <c r="L1097" s="14"/>
      <c r="M1097" s="14"/>
      <c r="N1097" s="14"/>
      <c r="O1097" s="14"/>
      <c r="P1097" s="14"/>
      <c r="Q1097" s="16"/>
      <c r="R1097" s="16"/>
      <c r="S1097" s="16"/>
      <c r="T1097" s="16"/>
      <c r="U1097" s="16"/>
      <c r="V1097" s="16"/>
      <c r="W1097" s="16"/>
      <c r="X1097" s="17"/>
      <c r="Y1097" s="13"/>
      <c r="Z1097" s="13"/>
    </row>
    <row r="1098" spans="1:26" x14ac:dyDescent="0.25">
      <c r="A1098" s="11"/>
      <c r="B1098" s="12"/>
      <c r="C1098" s="12"/>
      <c r="D1098" s="12"/>
      <c r="E1098" s="12"/>
      <c r="F1098" s="12"/>
      <c r="G1098" s="13"/>
      <c r="H1098" s="13"/>
      <c r="I1098" s="13"/>
      <c r="J1098" s="13"/>
      <c r="K1098" s="14"/>
      <c r="L1098" s="14"/>
      <c r="M1098" s="14"/>
      <c r="N1098" s="14"/>
      <c r="O1098" s="14"/>
      <c r="P1098" s="14"/>
      <c r="Q1098" s="16"/>
      <c r="R1098" s="16"/>
      <c r="S1098" s="16"/>
      <c r="T1098" s="16"/>
      <c r="U1098" s="16"/>
      <c r="V1098" s="16"/>
      <c r="W1098" s="17"/>
      <c r="X1098" s="17"/>
      <c r="Y1098" s="13"/>
      <c r="Z1098" s="13"/>
    </row>
    <row r="1099" spans="1:26" x14ac:dyDescent="0.25">
      <c r="A1099" s="11"/>
      <c r="B1099" s="12"/>
      <c r="C1099" s="12"/>
      <c r="D1099" s="12"/>
      <c r="E1099" s="12"/>
      <c r="F1099" s="12"/>
      <c r="G1099" s="13"/>
      <c r="H1099" s="13"/>
      <c r="I1099" s="13"/>
      <c r="J1099" s="13"/>
      <c r="K1099" s="14"/>
      <c r="L1099" s="14"/>
      <c r="M1099" s="14"/>
      <c r="N1099" s="14"/>
      <c r="O1099" s="14"/>
      <c r="P1099" s="14"/>
      <c r="Q1099" s="16"/>
      <c r="R1099" s="16"/>
      <c r="S1099" s="16"/>
      <c r="T1099" s="16"/>
      <c r="U1099" s="16"/>
      <c r="V1099" s="16"/>
      <c r="W1099" s="17"/>
      <c r="X1099" s="17"/>
      <c r="Y1099" s="13"/>
      <c r="Z1099" s="13"/>
    </row>
    <row r="1100" spans="1:26" x14ac:dyDescent="0.25">
      <c r="A1100" s="11"/>
      <c r="B1100" s="12"/>
      <c r="C1100" s="12"/>
      <c r="D1100" s="12"/>
      <c r="E1100" s="12"/>
      <c r="F1100" s="12"/>
      <c r="G1100" s="13"/>
      <c r="H1100" s="13"/>
      <c r="I1100" s="13"/>
      <c r="J1100" s="13"/>
      <c r="K1100" s="14"/>
      <c r="L1100" s="14"/>
      <c r="M1100" s="14"/>
      <c r="N1100" s="14"/>
      <c r="O1100" s="14"/>
      <c r="P1100" s="14"/>
      <c r="Q1100" s="15"/>
      <c r="R1100" s="16"/>
      <c r="S1100" s="16"/>
      <c r="T1100" s="16"/>
      <c r="U1100" s="16"/>
      <c r="V1100" s="16"/>
      <c r="W1100" s="17"/>
      <c r="X1100" s="17"/>
      <c r="Y1100" s="13"/>
      <c r="Z1100" s="13"/>
    </row>
    <row r="1101" spans="1:26" x14ac:dyDescent="0.25">
      <c r="A1101" s="11"/>
      <c r="B1101" s="12"/>
      <c r="C1101" s="12"/>
      <c r="D1101" s="12"/>
      <c r="E1101" s="12"/>
      <c r="F1101" s="12"/>
      <c r="G1101" s="13"/>
      <c r="H1101" s="13"/>
      <c r="I1101" s="13"/>
      <c r="J1101" s="13"/>
      <c r="K1101" s="14"/>
      <c r="L1101" s="14"/>
      <c r="M1101" s="14"/>
      <c r="N1101" s="14"/>
      <c r="O1101" s="14"/>
      <c r="P1101" s="14"/>
      <c r="Q1101" s="15"/>
      <c r="R1101" s="16"/>
      <c r="S1101" s="16"/>
      <c r="T1101" s="16"/>
      <c r="U1101" s="16"/>
      <c r="V1101" s="16"/>
      <c r="W1101" s="16"/>
      <c r="X1101" s="17"/>
      <c r="Y1101" s="13"/>
      <c r="Z1101" s="13"/>
    </row>
    <row r="1102" spans="1:26" x14ac:dyDescent="0.25">
      <c r="A1102" s="11"/>
      <c r="B1102" s="12"/>
      <c r="C1102" s="12"/>
      <c r="D1102" s="12"/>
      <c r="E1102" s="12"/>
      <c r="F1102" s="12"/>
      <c r="G1102" s="13"/>
      <c r="H1102" s="13"/>
      <c r="I1102" s="13"/>
      <c r="J1102" s="13"/>
      <c r="K1102" s="14"/>
      <c r="L1102" s="14"/>
      <c r="M1102" s="14"/>
      <c r="N1102" s="14"/>
      <c r="O1102" s="14"/>
      <c r="P1102" s="14"/>
      <c r="Q1102" s="15"/>
      <c r="R1102" s="16"/>
      <c r="S1102" s="16"/>
      <c r="T1102" s="16"/>
      <c r="U1102" s="16"/>
      <c r="V1102" s="16"/>
      <c r="W1102" s="16"/>
      <c r="X1102" s="17"/>
      <c r="Y1102" s="13"/>
      <c r="Z1102" s="13"/>
    </row>
    <row r="1103" spans="1:26" x14ac:dyDescent="0.25">
      <c r="A1103" s="11"/>
      <c r="B1103" s="12"/>
      <c r="C1103" s="12"/>
      <c r="D1103" s="12"/>
      <c r="E1103" s="12"/>
      <c r="F1103" s="12"/>
      <c r="G1103" s="13"/>
      <c r="H1103" s="13"/>
      <c r="I1103" s="13"/>
      <c r="J1103" s="13"/>
      <c r="K1103" s="14"/>
      <c r="L1103" s="14"/>
      <c r="M1103" s="14"/>
      <c r="N1103" s="14"/>
      <c r="O1103" s="14"/>
      <c r="P1103" s="14"/>
      <c r="Q1103" s="16"/>
      <c r="R1103" s="16"/>
      <c r="S1103" s="16"/>
      <c r="T1103" s="16"/>
      <c r="U1103" s="16"/>
      <c r="V1103" s="16"/>
      <c r="W1103" s="16"/>
      <c r="X1103" s="17"/>
      <c r="Y1103" s="13"/>
      <c r="Z1103" s="13"/>
    </row>
    <row r="1104" spans="1:26" x14ac:dyDescent="0.25">
      <c r="A1104" s="11"/>
      <c r="B1104" s="12"/>
      <c r="C1104" s="12"/>
      <c r="D1104" s="12"/>
      <c r="E1104" s="12"/>
      <c r="F1104" s="12"/>
      <c r="G1104" s="13"/>
      <c r="H1104" s="13"/>
      <c r="I1104" s="13"/>
      <c r="J1104" s="13"/>
      <c r="K1104" s="14"/>
      <c r="L1104" s="14"/>
      <c r="M1104" s="14"/>
      <c r="N1104" s="14"/>
      <c r="O1104" s="14"/>
      <c r="P1104" s="14"/>
      <c r="Q1104" s="16"/>
      <c r="R1104" s="16"/>
      <c r="S1104" s="16"/>
      <c r="T1104" s="16"/>
      <c r="U1104" s="16"/>
      <c r="V1104" s="16"/>
      <c r="W1104" s="16"/>
      <c r="X1104" s="17"/>
      <c r="Y1104" s="13"/>
      <c r="Z1104" s="13"/>
    </row>
    <row r="1105" spans="1:26" x14ac:dyDescent="0.25">
      <c r="A1105" s="11"/>
      <c r="B1105" s="12"/>
      <c r="C1105" s="12"/>
      <c r="D1105" s="12"/>
      <c r="E1105" s="12"/>
      <c r="F1105" s="12"/>
      <c r="G1105" s="13"/>
      <c r="H1105" s="13"/>
      <c r="I1105" s="13"/>
      <c r="J1105" s="13"/>
      <c r="K1105" s="14"/>
      <c r="L1105" s="14"/>
      <c r="M1105" s="14"/>
      <c r="N1105" s="14"/>
      <c r="O1105" s="14"/>
      <c r="P1105" s="14"/>
      <c r="Q1105" s="15"/>
      <c r="R1105" s="16"/>
      <c r="S1105" s="16"/>
      <c r="T1105" s="16"/>
      <c r="U1105" s="16"/>
      <c r="V1105" s="16"/>
      <c r="W1105" s="17"/>
      <c r="X1105" s="17"/>
      <c r="Y1105" s="13"/>
      <c r="Z1105" s="13"/>
    </row>
    <row r="1106" spans="1:26" x14ac:dyDescent="0.25">
      <c r="A1106" s="11"/>
      <c r="B1106" s="12"/>
      <c r="C1106" s="12"/>
      <c r="D1106" s="12"/>
      <c r="E1106" s="12"/>
      <c r="F1106" s="12"/>
      <c r="G1106" s="13"/>
      <c r="H1106" s="13"/>
      <c r="I1106" s="13"/>
      <c r="J1106" s="13"/>
      <c r="K1106" s="14"/>
      <c r="L1106" s="14"/>
      <c r="M1106" s="14"/>
      <c r="N1106" s="14"/>
      <c r="O1106" s="14"/>
      <c r="P1106" s="14"/>
      <c r="Q1106" s="16"/>
      <c r="R1106" s="16"/>
      <c r="S1106" s="16"/>
      <c r="T1106" s="16"/>
      <c r="U1106" s="16"/>
      <c r="V1106" s="16"/>
      <c r="W1106" s="17"/>
      <c r="X1106" s="17"/>
      <c r="Y1106" s="13"/>
      <c r="Z1106" s="13"/>
    </row>
    <row r="1107" spans="1:26" x14ac:dyDescent="0.25">
      <c r="A1107" s="11"/>
      <c r="B1107" s="12"/>
      <c r="C1107" s="12"/>
      <c r="D1107" s="12"/>
      <c r="E1107" s="12"/>
      <c r="F1107" s="12"/>
      <c r="G1107" s="13"/>
      <c r="H1107" s="13"/>
      <c r="I1107" s="13"/>
      <c r="J1107" s="13"/>
      <c r="K1107" s="14"/>
      <c r="L1107" s="14"/>
      <c r="M1107" s="14"/>
      <c r="N1107" s="14"/>
      <c r="O1107" s="14"/>
      <c r="P1107" s="14"/>
      <c r="Q1107" s="16"/>
      <c r="R1107" s="16"/>
      <c r="S1107" s="16"/>
      <c r="T1107" s="16"/>
      <c r="U1107" s="16"/>
      <c r="V1107" s="16"/>
      <c r="W1107" s="16"/>
      <c r="X1107" s="17"/>
      <c r="Y1107" s="13"/>
      <c r="Z1107" s="13"/>
    </row>
    <row r="1108" spans="1:26" x14ac:dyDescent="0.25">
      <c r="A1108" s="11"/>
      <c r="B1108" s="12"/>
      <c r="C1108" s="12"/>
      <c r="D1108" s="12"/>
      <c r="E1108" s="12"/>
      <c r="F1108" s="12"/>
      <c r="G1108" s="13"/>
      <c r="H1108" s="13"/>
      <c r="I1108" s="13"/>
      <c r="J1108" s="13"/>
      <c r="K1108" s="14"/>
      <c r="L1108" s="14"/>
      <c r="M1108" s="14"/>
      <c r="N1108" s="14"/>
      <c r="O1108" s="14"/>
      <c r="P1108" s="14"/>
      <c r="Q1108" s="15"/>
      <c r="R1108" s="16"/>
      <c r="S1108" s="16"/>
      <c r="T1108" s="16"/>
      <c r="U1108" s="16"/>
      <c r="V1108" s="16"/>
      <c r="W1108" s="17"/>
      <c r="X1108" s="17"/>
      <c r="Y1108" s="13"/>
      <c r="Z1108" s="13"/>
    </row>
    <row r="1109" spans="1:26" x14ac:dyDescent="0.25">
      <c r="A1109" s="11"/>
      <c r="B1109" s="12"/>
      <c r="C1109" s="12"/>
      <c r="D1109" s="12"/>
      <c r="E1109" s="12"/>
      <c r="F1109" s="12"/>
      <c r="G1109" s="13"/>
      <c r="H1109" s="13"/>
      <c r="I1109" s="13"/>
      <c r="J1109" s="13"/>
      <c r="K1109" s="14"/>
      <c r="L1109" s="14"/>
      <c r="M1109" s="14"/>
      <c r="N1109" s="14"/>
      <c r="O1109" s="14"/>
      <c r="P1109" s="14"/>
      <c r="Q1109" s="15"/>
      <c r="R1109" s="16"/>
      <c r="S1109" s="16"/>
      <c r="T1109" s="16"/>
      <c r="U1109" s="16"/>
      <c r="V1109" s="16"/>
      <c r="W1109" s="17"/>
      <c r="X1109" s="17"/>
      <c r="Y1109" s="13"/>
      <c r="Z1109" s="13"/>
    </row>
    <row r="1110" spans="1:26" x14ac:dyDescent="0.25">
      <c r="A1110" s="11"/>
      <c r="B1110" s="12"/>
      <c r="C1110" s="12"/>
      <c r="D1110" s="12"/>
      <c r="E1110" s="12"/>
      <c r="F1110" s="12"/>
      <c r="G1110" s="13"/>
      <c r="H1110" s="13"/>
      <c r="I1110" s="13"/>
      <c r="J1110" s="13"/>
      <c r="K1110" s="14"/>
      <c r="L1110" s="14"/>
      <c r="M1110" s="14"/>
      <c r="N1110" s="14"/>
      <c r="O1110" s="14"/>
      <c r="P1110" s="14"/>
      <c r="Q1110" s="16"/>
      <c r="R1110" s="16"/>
      <c r="S1110" s="16"/>
      <c r="T1110" s="16"/>
      <c r="U1110" s="16"/>
      <c r="V1110" s="16"/>
      <c r="W1110" s="16"/>
      <c r="X1110" s="17"/>
      <c r="Y1110" s="13"/>
      <c r="Z1110" s="13"/>
    </row>
    <row r="1111" spans="1:26" x14ac:dyDescent="0.25">
      <c r="A1111" s="11"/>
      <c r="B1111" s="12"/>
      <c r="C1111" s="12"/>
      <c r="D1111" s="12"/>
      <c r="E1111" s="12"/>
      <c r="F1111" s="12"/>
      <c r="G1111" s="13"/>
      <c r="H1111" s="13"/>
      <c r="I1111" s="13"/>
      <c r="J1111" s="13"/>
      <c r="K1111" s="14"/>
      <c r="L1111" s="14"/>
      <c r="M1111" s="14"/>
      <c r="N1111" s="14"/>
      <c r="O1111" s="14"/>
      <c r="P1111" s="14"/>
      <c r="Q1111" s="15"/>
      <c r="R1111" s="16"/>
      <c r="S1111" s="16"/>
      <c r="T1111" s="16"/>
      <c r="U1111" s="16"/>
      <c r="V1111" s="16"/>
      <c r="W1111" s="16"/>
      <c r="X1111" s="17"/>
      <c r="Y1111" s="13"/>
      <c r="Z1111" s="13"/>
    </row>
    <row r="1112" spans="1:26" x14ac:dyDescent="0.25">
      <c r="A1112" s="11"/>
      <c r="B1112" s="12"/>
      <c r="C1112" s="12"/>
      <c r="D1112" s="12"/>
      <c r="E1112" s="12"/>
      <c r="F1112" s="12"/>
      <c r="G1112" s="13"/>
      <c r="H1112" s="13"/>
      <c r="I1112" s="13"/>
      <c r="J1112" s="13"/>
      <c r="K1112" s="14"/>
      <c r="L1112" s="14"/>
      <c r="M1112" s="14"/>
      <c r="N1112" s="14"/>
      <c r="O1112" s="14"/>
      <c r="P1112" s="14"/>
      <c r="Q1112" s="15"/>
      <c r="R1112" s="16"/>
      <c r="S1112" s="16"/>
      <c r="T1112" s="16"/>
      <c r="U1112" s="16"/>
      <c r="V1112" s="16"/>
      <c r="W1112" s="16"/>
      <c r="X1112" s="17"/>
      <c r="Y1112" s="13"/>
      <c r="Z1112" s="13"/>
    </row>
    <row r="1113" spans="1:26" x14ac:dyDescent="0.25">
      <c r="A1113" s="11"/>
      <c r="B1113" s="12"/>
      <c r="C1113" s="12"/>
      <c r="D1113" s="12"/>
      <c r="E1113" s="12"/>
      <c r="F1113" s="12"/>
      <c r="G1113" s="13"/>
      <c r="H1113" s="13"/>
      <c r="I1113" s="13"/>
      <c r="J1113" s="13"/>
      <c r="K1113" s="14"/>
      <c r="L1113" s="14"/>
      <c r="M1113" s="14"/>
      <c r="N1113" s="14"/>
      <c r="O1113" s="14"/>
      <c r="P1113" s="14"/>
      <c r="Q1113" s="16"/>
      <c r="R1113" s="16"/>
      <c r="S1113" s="16"/>
      <c r="T1113" s="16"/>
      <c r="U1113" s="16"/>
      <c r="V1113" s="16"/>
      <c r="W1113" s="16"/>
      <c r="X1113" s="17"/>
      <c r="Y1113" s="13"/>
      <c r="Z1113" s="13"/>
    </row>
    <row r="1114" spans="1:26" x14ac:dyDescent="0.25">
      <c r="A1114" s="11"/>
      <c r="B1114" s="12"/>
      <c r="C1114" s="12"/>
      <c r="D1114" s="12"/>
      <c r="E1114" s="12"/>
      <c r="F1114" s="12"/>
      <c r="G1114" s="13"/>
      <c r="H1114" s="13"/>
      <c r="I1114" s="13"/>
      <c r="J1114" s="13"/>
      <c r="K1114" s="14"/>
      <c r="L1114" s="14"/>
      <c r="M1114" s="14"/>
      <c r="N1114" s="14"/>
      <c r="O1114" s="14"/>
      <c r="P1114" s="14"/>
      <c r="Q1114" s="16"/>
      <c r="R1114" s="16"/>
      <c r="S1114" s="16"/>
      <c r="T1114" s="16"/>
      <c r="U1114" s="16"/>
      <c r="V1114" s="16"/>
      <c r="W1114" s="17"/>
      <c r="X1114" s="17"/>
      <c r="Y1114" s="13"/>
      <c r="Z1114" s="13"/>
    </row>
    <row r="1115" spans="1:26" x14ac:dyDescent="0.25">
      <c r="A1115" s="11"/>
      <c r="B1115" s="12"/>
      <c r="C1115" s="12"/>
      <c r="D1115" s="12"/>
      <c r="E1115" s="12"/>
      <c r="F1115" s="12"/>
      <c r="G1115" s="13"/>
      <c r="H1115" s="13"/>
      <c r="I1115" s="13"/>
      <c r="J1115" s="13"/>
      <c r="K1115" s="14"/>
      <c r="L1115" s="14"/>
      <c r="M1115" s="14"/>
      <c r="N1115" s="14"/>
      <c r="O1115" s="14"/>
      <c r="P1115" s="14"/>
      <c r="Q1115" s="15"/>
      <c r="R1115" s="16"/>
      <c r="S1115" s="16"/>
      <c r="T1115" s="16"/>
      <c r="U1115" s="16"/>
      <c r="V1115" s="16"/>
      <c r="W1115" s="16"/>
      <c r="X1115" s="17"/>
      <c r="Y1115" s="13"/>
      <c r="Z1115" s="13"/>
    </row>
    <row r="1116" spans="1:26" x14ac:dyDescent="0.25">
      <c r="A1116" s="11"/>
      <c r="B1116" s="12"/>
      <c r="C1116" s="12"/>
      <c r="D1116" s="12"/>
      <c r="E1116" s="12"/>
      <c r="F1116" s="12"/>
      <c r="G1116" s="13"/>
      <c r="H1116" s="13"/>
      <c r="I1116" s="13"/>
      <c r="J1116" s="13"/>
      <c r="K1116" s="14"/>
      <c r="L1116" s="14"/>
      <c r="M1116" s="14"/>
      <c r="N1116" s="14"/>
      <c r="O1116" s="14"/>
      <c r="P1116" s="14"/>
      <c r="Q1116" s="15"/>
      <c r="R1116" s="16"/>
      <c r="S1116" s="16"/>
      <c r="T1116" s="16"/>
      <c r="U1116" s="16"/>
      <c r="V1116" s="16"/>
      <c r="W1116" s="16"/>
      <c r="X1116" s="17"/>
      <c r="Y1116" s="13"/>
      <c r="Z1116" s="13"/>
    </row>
    <row r="1117" spans="1:26" x14ac:dyDescent="0.25">
      <c r="A1117" s="11"/>
      <c r="B1117" s="12"/>
      <c r="C1117" s="12"/>
      <c r="D1117" s="12"/>
      <c r="E1117" s="12"/>
      <c r="F1117" s="12"/>
      <c r="G1117" s="13"/>
      <c r="H1117" s="13"/>
      <c r="I1117" s="13"/>
      <c r="J1117" s="13"/>
      <c r="K1117" s="14"/>
      <c r="L1117" s="14"/>
      <c r="M1117" s="14"/>
      <c r="N1117" s="14"/>
      <c r="O1117" s="14"/>
      <c r="P1117" s="14"/>
      <c r="Q1117" s="15"/>
      <c r="R1117" s="16"/>
      <c r="S1117" s="16"/>
      <c r="T1117" s="16"/>
      <c r="U1117" s="16"/>
      <c r="V1117" s="16"/>
      <c r="W1117" s="17"/>
      <c r="X1117" s="17"/>
      <c r="Y1117" s="13"/>
      <c r="Z1117" s="13"/>
    </row>
    <row r="1118" spans="1:26" x14ac:dyDescent="0.25">
      <c r="A1118" s="11"/>
      <c r="B1118" s="12"/>
      <c r="C1118" s="12"/>
      <c r="D1118" s="12"/>
      <c r="E1118" s="12"/>
      <c r="F1118" s="12"/>
      <c r="G1118" s="13"/>
      <c r="H1118" s="13"/>
      <c r="I1118" s="13"/>
      <c r="J1118" s="13"/>
      <c r="K1118" s="14"/>
      <c r="L1118" s="14"/>
      <c r="M1118" s="14"/>
      <c r="N1118" s="14"/>
      <c r="O1118" s="14"/>
      <c r="P1118" s="14"/>
      <c r="Q1118" s="15"/>
      <c r="R1118" s="16"/>
      <c r="S1118" s="16"/>
      <c r="T1118" s="16"/>
      <c r="U1118" s="16"/>
      <c r="V1118" s="16"/>
      <c r="W1118" s="16"/>
      <c r="X1118" s="17"/>
      <c r="Y1118" s="13"/>
      <c r="Z1118" s="13"/>
    </row>
    <row r="1119" spans="1:26" x14ac:dyDescent="0.25">
      <c r="A1119" s="11"/>
      <c r="B1119" s="12"/>
      <c r="C1119" s="12"/>
      <c r="D1119" s="12"/>
      <c r="E1119" s="12"/>
      <c r="F1119" s="12"/>
      <c r="G1119" s="13"/>
      <c r="H1119" s="13"/>
      <c r="I1119" s="13"/>
      <c r="J1119" s="13"/>
      <c r="K1119" s="14"/>
      <c r="L1119" s="14"/>
      <c r="M1119" s="14"/>
      <c r="N1119" s="14"/>
      <c r="O1119" s="14"/>
      <c r="P1119" s="14"/>
      <c r="Q1119" s="15"/>
      <c r="R1119" s="16"/>
      <c r="S1119" s="16"/>
      <c r="T1119" s="16"/>
      <c r="U1119" s="16"/>
      <c r="V1119" s="16"/>
      <c r="W1119" s="17"/>
      <c r="X1119" s="17"/>
      <c r="Y1119" s="13"/>
      <c r="Z1119" s="13"/>
    </row>
    <row r="1120" spans="1:26" x14ac:dyDescent="0.25">
      <c r="A1120" s="11"/>
      <c r="B1120" s="12"/>
      <c r="C1120" s="12"/>
      <c r="D1120" s="12"/>
      <c r="E1120" s="12"/>
      <c r="F1120" s="12"/>
      <c r="G1120" s="13"/>
      <c r="H1120" s="13"/>
      <c r="I1120" s="13"/>
      <c r="J1120" s="13"/>
      <c r="K1120" s="14"/>
      <c r="L1120" s="14"/>
      <c r="M1120" s="14"/>
      <c r="N1120" s="14"/>
      <c r="O1120" s="14"/>
      <c r="P1120" s="14"/>
      <c r="Q1120" s="15"/>
      <c r="R1120" s="16"/>
      <c r="S1120" s="16"/>
      <c r="T1120" s="16"/>
      <c r="U1120" s="16"/>
      <c r="V1120" s="16"/>
      <c r="W1120" s="17"/>
      <c r="X1120" s="17"/>
      <c r="Y1120" s="13"/>
      <c r="Z1120" s="13"/>
    </row>
    <row r="1121" spans="1:26" x14ac:dyDescent="0.25">
      <c r="A1121" s="11"/>
      <c r="B1121" s="12"/>
      <c r="C1121" s="12"/>
      <c r="D1121" s="12"/>
      <c r="E1121" s="12"/>
      <c r="F1121" s="12"/>
      <c r="G1121" s="13"/>
      <c r="H1121" s="13"/>
      <c r="I1121" s="13"/>
      <c r="J1121" s="13"/>
      <c r="K1121" s="14"/>
      <c r="L1121" s="14"/>
      <c r="M1121" s="14"/>
      <c r="N1121" s="14"/>
      <c r="O1121" s="14"/>
      <c r="P1121" s="14"/>
      <c r="Q1121" s="16"/>
      <c r="R1121" s="16"/>
      <c r="S1121" s="16"/>
      <c r="T1121" s="16"/>
      <c r="U1121" s="16"/>
      <c r="V1121" s="16"/>
      <c r="W1121" s="17"/>
      <c r="X1121" s="17"/>
      <c r="Y1121" s="13"/>
      <c r="Z1121" s="13"/>
    </row>
    <row r="1122" spans="1:26" x14ac:dyDescent="0.25">
      <c r="A1122" s="11"/>
      <c r="B1122" s="12"/>
      <c r="C1122" s="12"/>
      <c r="D1122" s="12"/>
      <c r="E1122" s="12"/>
      <c r="F1122" s="12"/>
      <c r="G1122" s="13"/>
      <c r="H1122" s="13"/>
      <c r="I1122" s="13"/>
      <c r="J1122" s="13"/>
      <c r="K1122" s="14"/>
      <c r="L1122" s="14"/>
      <c r="M1122" s="14"/>
      <c r="N1122" s="14"/>
      <c r="O1122" s="14"/>
      <c r="P1122" s="14"/>
      <c r="Q1122" s="15"/>
      <c r="R1122" s="16"/>
      <c r="S1122" s="16"/>
      <c r="T1122" s="16"/>
      <c r="U1122" s="16"/>
      <c r="V1122" s="16"/>
      <c r="W1122" s="17"/>
      <c r="X1122" s="17"/>
      <c r="Y1122" s="13"/>
      <c r="Z1122" s="13"/>
    </row>
    <row r="1123" spans="1:26" x14ac:dyDescent="0.25">
      <c r="A1123" s="11"/>
      <c r="B1123" s="12"/>
      <c r="C1123" s="12"/>
      <c r="D1123" s="12"/>
      <c r="E1123" s="12"/>
      <c r="F1123" s="12"/>
      <c r="G1123" s="13"/>
      <c r="H1123" s="13"/>
      <c r="I1123" s="13"/>
      <c r="J1123" s="13"/>
      <c r="K1123" s="14"/>
      <c r="L1123" s="14"/>
      <c r="M1123" s="14"/>
      <c r="N1123" s="14"/>
      <c r="O1123" s="14"/>
      <c r="P1123" s="14"/>
      <c r="Q1123" s="16"/>
      <c r="R1123" s="16"/>
      <c r="S1123" s="16"/>
      <c r="T1123" s="16"/>
      <c r="U1123" s="16"/>
      <c r="V1123" s="16"/>
      <c r="W1123" s="17"/>
      <c r="X1123" s="17"/>
      <c r="Y1123" s="13"/>
      <c r="Z1123" s="13"/>
    </row>
    <row r="1124" spans="1:26" x14ac:dyDescent="0.25">
      <c r="A1124" s="11"/>
      <c r="B1124" s="12"/>
      <c r="C1124" s="12"/>
      <c r="D1124" s="12"/>
      <c r="E1124" s="12"/>
      <c r="F1124" s="12"/>
      <c r="G1124" s="13"/>
      <c r="H1124" s="13"/>
      <c r="I1124" s="13"/>
      <c r="J1124" s="13"/>
      <c r="K1124" s="14"/>
      <c r="L1124" s="14"/>
      <c r="M1124" s="14"/>
      <c r="N1124" s="14"/>
      <c r="O1124" s="14"/>
      <c r="P1124" s="14"/>
      <c r="Q1124" s="16"/>
      <c r="R1124" s="16"/>
      <c r="S1124" s="16"/>
      <c r="T1124" s="16"/>
      <c r="U1124" s="16"/>
      <c r="V1124" s="16"/>
      <c r="W1124" s="16"/>
      <c r="X1124" s="17"/>
      <c r="Y1124" s="13"/>
      <c r="Z1124" s="13"/>
    </row>
    <row r="1125" spans="1:26" x14ac:dyDescent="0.25">
      <c r="A1125" s="11"/>
      <c r="B1125" s="12"/>
      <c r="C1125" s="12"/>
      <c r="D1125" s="12"/>
      <c r="E1125" s="12"/>
      <c r="F1125" s="12"/>
      <c r="G1125" s="13"/>
      <c r="H1125" s="13"/>
      <c r="I1125" s="13"/>
      <c r="J1125" s="13"/>
      <c r="K1125" s="14"/>
      <c r="L1125" s="14"/>
      <c r="M1125" s="14"/>
      <c r="N1125" s="14"/>
      <c r="O1125" s="14"/>
      <c r="P1125" s="14"/>
      <c r="Q1125" s="15"/>
      <c r="R1125" s="16"/>
      <c r="S1125" s="16"/>
      <c r="T1125" s="16"/>
      <c r="U1125" s="16"/>
      <c r="V1125" s="16"/>
      <c r="W1125" s="17"/>
      <c r="X1125" s="17"/>
      <c r="Y1125" s="13"/>
      <c r="Z1125" s="13"/>
    </row>
    <row r="1126" spans="1:26" x14ac:dyDescent="0.25">
      <c r="A1126" s="11"/>
      <c r="B1126" s="12"/>
      <c r="C1126" s="12"/>
      <c r="D1126" s="12"/>
      <c r="E1126" s="12"/>
      <c r="F1126" s="12"/>
      <c r="G1126" s="13"/>
      <c r="H1126" s="13"/>
      <c r="I1126" s="13"/>
      <c r="J1126" s="13"/>
      <c r="K1126" s="14"/>
      <c r="L1126" s="14"/>
      <c r="M1126" s="14"/>
      <c r="N1126" s="14"/>
      <c r="O1126" s="14"/>
      <c r="P1126" s="14"/>
      <c r="Q1126" s="15"/>
      <c r="R1126" s="16"/>
      <c r="S1126" s="16"/>
      <c r="T1126" s="16"/>
      <c r="U1126" s="16"/>
      <c r="V1126" s="16"/>
      <c r="W1126" s="16"/>
      <c r="X1126" s="17"/>
      <c r="Y1126" s="13"/>
      <c r="Z1126" s="13"/>
    </row>
    <row r="1127" spans="1:26" x14ac:dyDescent="0.25">
      <c r="A1127" s="11"/>
      <c r="B1127" s="12"/>
      <c r="C1127" s="12"/>
      <c r="D1127" s="12"/>
      <c r="E1127" s="12"/>
      <c r="F1127" s="12"/>
      <c r="G1127" s="13"/>
      <c r="H1127" s="13"/>
      <c r="I1127" s="13"/>
      <c r="J1127" s="13"/>
      <c r="K1127" s="14"/>
      <c r="L1127" s="14"/>
      <c r="M1127" s="14"/>
      <c r="N1127" s="14"/>
      <c r="O1127" s="14"/>
      <c r="P1127" s="14"/>
      <c r="Q1127" s="15"/>
      <c r="R1127" s="16"/>
      <c r="S1127" s="16"/>
      <c r="T1127" s="16"/>
      <c r="U1127" s="16"/>
      <c r="V1127" s="16"/>
      <c r="W1127" s="17"/>
      <c r="X1127" s="17"/>
      <c r="Y1127" s="13"/>
      <c r="Z1127" s="13"/>
    </row>
    <row r="1128" spans="1:26" x14ac:dyDescent="0.25">
      <c r="A1128" s="11"/>
      <c r="B1128" s="12"/>
      <c r="C1128" s="12"/>
      <c r="D1128" s="12"/>
      <c r="E1128" s="12"/>
      <c r="F1128" s="12"/>
      <c r="G1128" s="13"/>
      <c r="H1128" s="13"/>
      <c r="I1128" s="13"/>
      <c r="J1128" s="13"/>
      <c r="K1128" s="14"/>
      <c r="L1128" s="14"/>
      <c r="M1128" s="14"/>
      <c r="N1128" s="14"/>
      <c r="O1128" s="14"/>
      <c r="P1128" s="14"/>
      <c r="Q1128" s="16"/>
      <c r="R1128" s="16"/>
      <c r="S1128" s="16"/>
      <c r="T1128" s="16"/>
      <c r="U1128" s="16"/>
      <c r="V1128" s="16"/>
      <c r="W1128" s="16"/>
      <c r="X1128" s="17"/>
      <c r="Y1128" s="13"/>
      <c r="Z1128" s="13"/>
    </row>
    <row r="1129" spans="1:26" x14ac:dyDescent="0.25">
      <c r="A1129" s="11"/>
      <c r="B1129" s="12"/>
      <c r="C1129" s="12"/>
      <c r="D1129" s="12"/>
      <c r="E1129" s="12"/>
      <c r="F1129" s="12"/>
      <c r="G1129" s="13"/>
      <c r="H1129" s="13"/>
      <c r="I1129" s="13"/>
      <c r="J1129" s="13"/>
      <c r="K1129" s="14"/>
      <c r="L1129" s="14"/>
      <c r="M1129" s="14"/>
      <c r="N1129" s="14"/>
      <c r="O1129" s="14"/>
      <c r="P1129" s="14"/>
      <c r="Q1129" s="15"/>
      <c r="R1129" s="16"/>
      <c r="S1129" s="16"/>
      <c r="T1129" s="16"/>
      <c r="U1129" s="16"/>
      <c r="V1129" s="16"/>
      <c r="W1129" s="17"/>
      <c r="X1129" s="17"/>
      <c r="Y1129" s="13"/>
      <c r="Z1129" s="13"/>
    </row>
    <row r="1130" spans="1:26" x14ac:dyDescent="0.25">
      <c r="A1130" s="11"/>
      <c r="B1130" s="12"/>
      <c r="C1130" s="12"/>
      <c r="D1130" s="12"/>
      <c r="E1130" s="12"/>
      <c r="F1130" s="12"/>
      <c r="G1130" s="13"/>
      <c r="H1130" s="13"/>
      <c r="I1130" s="13"/>
      <c r="J1130" s="13"/>
      <c r="K1130" s="14"/>
      <c r="L1130" s="14"/>
      <c r="M1130" s="14"/>
      <c r="N1130" s="14"/>
      <c r="O1130" s="14"/>
      <c r="P1130" s="14"/>
      <c r="Q1130" s="15"/>
      <c r="R1130" s="16"/>
      <c r="S1130" s="16"/>
      <c r="T1130" s="16"/>
      <c r="U1130" s="16"/>
      <c r="V1130" s="16"/>
      <c r="W1130" s="16"/>
      <c r="X1130" s="17"/>
      <c r="Y1130" s="13"/>
      <c r="Z1130" s="13"/>
    </row>
    <row r="1131" spans="1:26" x14ac:dyDescent="0.25">
      <c r="A1131" s="11"/>
      <c r="B1131" s="12"/>
      <c r="C1131" s="12"/>
      <c r="D1131" s="12"/>
      <c r="E1131" s="12"/>
      <c r="F1131" s="12"/>
      <c r="G1131" s="13"/>
      <c r="H1131" s="13"/>
      <c r="I1131" s="13"/>
      <c r="J1131" s="13"/>
      <c r="K1131" s="14"/>
      <c r="L1131" s="14"/>
      <c r="M1131" s="14"/>
      <c r="N1131" s="14"/>
      <c r="O1131" s="14"/>
      <c r="P1131" s="14"/>
      <c r="Q1131" s="15"/>
      <c r="R1131" s="16"/>
      <c r="S1131" s="16"/>
      <c r="T1131" s="16"/>
      <c r="U1131" s="16"/>
      <c r="V1131" s="16"/>
      <c r="W1131" s="17"/>
      <c r="X1131" s="17"/>
      <c r="Y1131" s="13"/>
      <c r="Z1131" s="13"/>
    </row>
    <row r="1132" spans="1:26" x14ac:dyDescent="0.25">
      <c r="A1132" s="11"/>
      <c r="B1132" s="12"/>
      <c r="C1132" s="12"/>
      <c r="D1132" s="12"/>
      <c r="E1132" s="12"/>
      <c r="F1132" s="12"/>
      <c r="G1132" s="13"/>
      <c r="H1132" s="13"/>
      <c r="I1132" s="13"/>
      <c r="J1132" s="13"/>
      <c r="K1132" s="14"/>
      <c r="L1132" s="14"/>
      <c r="M1132" s="14"/>
      <c r="N1132" s="14"/>
      <c r="O1132" s="14"/>
      <c r="P1132" s="14"/>
      <c r="Q1132" s="15"/>
      <c r="R1132" s="16"/>
      <c r="S1132" s="16"/>
      <c r="T1132" s="16"/>
      <c r="U1132" s="16"/>
      <c r="V1132" s="16"/>
      <c r="W1132" s="16"/>
      <c r="X1132" s="17"/>
      <c r="Y1132" s="13"/>
      <c r="Z1132" s="13"/>
    </row>
    <row r="1133" spans="1:26" x14ac:dyDescent="0.25">
      <c r="A1133" s="11"/>
      <c r="B1133" s="12"/>
      <c r="C1133" s="12"/>
      <c r="D1133" s="12"/>
      <c r="E1133" s="12"/>
      <c r="F1133" s="12"/>
      <c r="G1133" s="13"/>
      <c r="H1133" s="13"/>
      <c r="I1133" s="13"/>
      <c r="J1133" s="13"/>
      <c r="K1133" s="14"/>
      <c r="L1133" s="14"/>
      <c r="M1133" s="14"/>
      <c r="N1133" s="14"/>
      <c r="O1133" s="14"/>
      <c r="P1133" s="14"/>
      <c r="Q1133" s="16"/>
      <c r="R1133" s="16"/>
      <c r="S1133" s="16"/>
      <c r="T1133" s="16"/>
      <c r="U1133" s="16"/>
      <c r="V1133" s="16"/>
      <c r="W1133" s="16"/>
      <c r="X1133" s="17"/>
      <c r="Y1133" s="13"/>
      <c r="Z1133" s="13"/>
    </row>
    <row r="1134" spans="1:26" x14ac:dyDescent="0.25">
      <c r="A1134" s="11"/>
      <c r="B1134" s="12"/>
      <c r="C1134" s="12"/>
      <c r="D1134" s="12"/>
      <c r="E1134" s="12"/>
      <c r="F1134" s="12"/>
      <c r="G1134" s="13"/>
      <c r="H1134" s="13"/>
      <c r="I1134" s="13"/>
      <c r="J1134" s="13"/>
      <c r="K1134" s="14"/>
      <c r="L1134" s="14"/>
      <c r="M1134" s="14"/>
      <c r="N1134" s="14"/>
      <c r="O1134" s="14"/>
      <c r="P1134" s="14"/>
      <c r="Q1134" s="15"/>
      <c r="R1134" s="16"/>
      <c r="S1134" s="16"/>
      <c r="T1134" s="16"/>
      <c r="U1134" s="16"/>
      <c r="V1134" s="16"/>
      <c r="W1134" s="16"/>
      <c r="X1134" s="17"/>
      <c r="Y1134" s="13"/>
      <c r="Z1134" s="13"/>
    </row>
    <row r="1135" spans="1:26" x14ac:dyDescent="0.25">
      <c r="A1135" s="11"/>
      <c r="B1135" s="12"/>
      <c r="C1135" s="12"/>
      <c r="D1135" s="12"/>
      <c r="E1135" s="12"/>
      <c r="F1135" s="12"/>
      <c r="G1135" s="13"/>
      <c r="H1135" s="13"/>
      <c r="I1135" s="13"/>
      <c r="J1135" s="13"/>
      <c r="K1135" s="14"/>
      <c r="L1135" s="14"/>
      <c r="M1135" s="14"/>
      <c r="N1135" s="14"/>
      <c r="O1135" s="14"/>
      <c r="P1135" s="14"/>
      <c r="Q1135" s="15"/>
      <c r="R1135" s="16"/>
      <c r="S1135" s="16"/>
      <c r="T1135" s="16"/>
      <c r="U1135" s="16"/>
      <c r="V1135" s="16"/>
      <c r="W1135" s="17"/>
      <c r="X1135" s="17"/>
      <c r="Y1135" s="13"/>
      <c r="Z1135" s="13"/>
    </row>
    <row r="1136" spans="1:26" x14ac:dyDescent="0.25">
      <c r="A1136" s="11"/>
      <c r="B1136" s="12"/>
      <c r="C1136" s="12"/>
      <c r="D1136" s="12"/>
      <c r="E1136" s="12"/>
      <c r="F1136" s="12"/>
      <c r="G1136" s="13"/>
      <c r="H1136" s="13"/>
      <c r="I1136" s="13"/>
      <c r="J1136" s="13"/>
      <c r="K1136" s="14"/>
      <c r="L1136" s="14"/>
      <c r="M1136" s="14"/>
      <c r="N1136" s="14"/>
      <c r="O1136" s="14"/>
      <c r="P1136" s="14"/>
      <c r="Q1136" s="15"/>
      <c r="R1136" s="16"/>
      <c r="S1136" s="16"/>
      <c r="T1136" s="16"/>
      <c r="U1136" s="16"/>
      <c r="V1136" s="16"/>
      <c r="W1136" s="17"/>
      <c r="X1136" s="17"/>
      <c r="Y1136" s="13"/>
      <c r="Z1136" s="13"/>
    </row>
    <row r="1137" spans="1:26" x14ac:dyDescent="0.25">
      <c r="A1137" s="11"/>
      <c r="B1137" s="12"/>
      <c r="C1137" s="12"/>
      <c r="D1137" s="12"/>
      <c r="E1137" s="12"/>
      <c r="F1137" s="12"/>
      <c r="G1137" s="13"/>
      <c r="H1137" s="13"/>
      <c r="I1137" s="13"/>
      <c r="J1137" s="13"/>
      <c r="K1137" s="14"/>
      <c r="L1137" s="14"/>
      <c r="M1137" s="14"/>
      <c r="N1137" s="14"/>
      <c r="O1137" s="14"/>
      <c r="P1137" s="14"/>
      <c r="Q1137" s="15"/>
      <c r="R1137" s="16"/>
      <c r="S1137" s="16"/>
      <c r="T1137" s="16"/>
      <c r="U1137" s="16"/>
      <c r="V1137" s="16"/>
      <c r="W1137" s="16"/>
      <c r="X1137" s="17"/>
      <c r="Y1137" s="13"/>
      <c r="Z1137" s="13"/>
    </row>
    <row r="1138" spans="1:26" x14ac:dyDescent="0.25">
      <c r="A1138" s="11"/>
      <c r="B1138" s="12"/>
      <c r="C1138" s="12"/>
      <c r="D1138" s="12"/>
      <c r="E1138" s="12"/>
      <c r="F1138" s="12"/>
      <c r="G1138" s="13"/>
      <c r="H1138" s="13"/>
      <c r="I1138" s="13"/>
      <c r="J1138" s="13"/>
      <c r="K1138" s="14"/>
      <c r="L1138" s="14"/>
      <c r="M1138" s="14"/>
      <c r="N1138" s="14"/>
      <c r="O1138" s="14"/>
      <c r="P1138" s="14"/>
      <c r="Q1138" s="15"/>
      <c r="R1138" s="16"/>
      <c r="S1138" s="16"/>
      <c r="T1138" s="16"/>
      <c r="U1138" s="16"/>
      <c r="V1138" s="16"/>
      <c r="W1138" s="16"/>
      <c r="X1138" s="17"/>
      <c r="Y1138" s="13"/>
      <c r="Z1138" s="13"/>
    </row>
    <row r="1139" spans="1:26" x14ac:dyDescent="0.25">
      <c r="A1139" s="11"/>
      <c r="B1139" s="12"/>
      <c r="C1139" s="12"/>
      <c r="D1139" s="12"/>
      <c r="E1139" s="12"/>
      <c r="F1139" s="12"/>
      <c r="G1139" s="13"/>
      <c r="H1139" s="13"/>
      <c r="I1139" s="13"/>
      <c r="J1139" s="13"/>
      <c r="K1139" s="14"/>
      <c r="L1139" s="14"/>
      <c r="M1139" s="14"/>
      <c r="N1139" s="14"/>
      <c r="O1139" s="14"/>
      <c r="P1139" s="14"/>
      <c r="Q1139" s="15"/>
      <c r="R1139" s="16"/>
      <c r="S1139" s="16"/>
      <c r="T1139" s="16"/>
      <c r="U1139" s="16"/>
      <c r="V1139" s="16"/>
      <c r="W1139" s="17"/>
      <c r="X1139" s="17"/>
      <c r="Y1139" s="13"/>
      <c r="Z1139" s="13"/>
    </row>
    <row r="1140" spans="1:26" x14ac:dyDescent="0.25">
      <c r="A1140" s="11"/>
      <c r="B1140" s="12"/>
      <c r="C1140" s="12"/>
      <c r="D1140" s="12"/>
      <c r="E1140" s="12"/>
      <c r="F1140" s="12"/>
      <c r="G1140" s="13"/>
      <c r="H1140" s="13"/>
      <c r="I1140" s="13"/>
      <c r="J1140" s="13"/>
      <c r="K1140" s="14"/>
      <c r="L1140" s="14"/>
      <c r="M1140" s="14"/>
      <c r="N1140" s="14"/>
      <c r="O1140" s="14"/>
      <c r="P1140" s="14"/>
      <c r="Q1140" s="15"/>
      <c r="R1140" s="16"/>
      <c r="S1140" s="16"/>
      <c r="T1140" s="16"/>
      <c r="U1140" s="16"/>
      <c r="V1140" s="16"/>
      <c r="W1140" s="17"/>
      <c r="X1140" s="17"/>
      <c r="Y1140" s="13"/>
      <c r="Z1140" s="13"/>
    </row>
    <row r="1141" spans="1:26" x14ac:dyDescent="0.25">
      <c r="A1141" s="11"/>
      <c r="B1141" s="12"/>
      <c r="C1141" s="12"/>
      <c r="D1141" s="12"/>
      <c r="E1141" s="12"/>
      <c r="F1141" s="12"/>
      <c r="G1141" s="13"/>
      <c r="H1141" s="13"/>
      <c r="I1141" s="13"/>
      <c r="J1141" s="13"/>
      <c r="K1141" s="14"/>
      <c r="L1141" s="14"/>
      <c r="M1141" s="14"/>
      <c r="N1141" s="14"/>
      <c r="O1141" s="14"/>
      <c r="P1141" s="14"/>
      <c r="Q1141" s="15"/>
      <c r="R1141" s="16"/>
      <c r="S1141" s="16"/>
      <c r="T1141" s="16"/>
      <c r="U1141" s="16"/>
      <c r="V1141" s="16"/>
      <c r="W1141" s="17"/>
      <c r="X1141" s="17"/>
      <c r="Y1141" s="13"/>
      <c r="Z1141" s="13"/>
    </row>
    <row r="1142" spans="1:26" x14ac:dyDescent="0.25">
      <c r="A1142" s="11"/>
      <c r="B1142" s="12"/>
      <c r="C1142" s="12"/>
      <c r="D1142" s="12"/>
      <c r="E1142" s="12"/>
      <c r="F1142" s="12"/>
      <c r="G1142" s="13"/>
      <c r="H1142" s="13"/>
      <c r="I1142" s="13"/>
      <c r="J1142" s="13"/>
      <c r="K1142" s="14"/>
      <c r="L1142" s="14"/>
      <c r="M1142" s="14"/>
      <c r="N1142" s="14"/>
      <c r="O1142" s="14"/>
      <c r="P1142" s="14"/>
      <c r="Q1142" s="15"/>
      <c r="R1142" s="16"/>
      <c r="S1142" s="16"/>
      <c r="T1142" s="16"/>
      <c r="U1142" s="16"/>
      <c r="V1142" s="16"/>
      <c r="W1142" s="16"/>
      <c r="X1142" s="17"/>
      <c r="Y1142" s="13"/>
      <c r="Z1142" s="13"/>
    </row>
    <row r="1143" spans="1:26" x14ac:dyDescent="0.25">
      <c r="A1143" s="11"/>
      <c r="B1143" s="12"/>
      <c r="C1143" s="12"/>
      <c r="D1143" s="12"/>
      <c r="E1143" s="12"/>
      <c r="F1143" s="12"/>
      <c r="G1143" s="13"/>
      <c r="H1143" s="13"/>
      <c r="I1143" s="13"/>
      <c r="J1143" s="13"/>
      <c r="K1143" s="14"/>
      <c r="L1143" s="14"/>
      <c r="M1143" s="14"/>
      <c r="N1143" s="14"/>
      <c r="O1143" s="14"/>
      <c r="P1143" s="14"/>
      <c r="Q1143" s="16"/>
      <c r="R1143" s="16"/>
      <c r="S1143" s="16"/>
      <c r="T1143" s="16"/>
      <c r="U1143" s="16"/>
      <c r="V1143" s="16"/>
      <c r="W1143" s="16"/>
      <c r="X1143" s="17"/>
      <c r="Y1143" s="13"/>
      <c r="Z1143" s="13"/>
    </row>
    <row r="1144" spans="1:26" x14ac:dyDescent="0.25">
      <c r="A1144" s="11"/>
      <c r="B1144" s="12"/>
      <c r="C1144" s="12"/>
      <c r="D1144" s="12"/>
      <c r="E1144" s="12"/>
      <c r="F1144" s="12"/>
      <c r="G1144" s="13"/>
      <c r="H1144" s="13"/>
      <c r="I1144" s="13"/>
      <c r="J1144" s="13"/>
      <c r="K1144" s="14"/>
      <c r="L1144" s="14"/>
      <c r="M1144" s="14"/>
      <c r="N1144" s="14"/>
      <c r="O1144" s="14"/>
      <c r="P1144" s="14"/>
      <c r="Q1144" s="16"/>
      <c r="R1144" s="16"/>
      <c r="S1144" s="16"/>
      <c r="T1144" s="16"/>
      <c r="U1144" s="16"/>
      <c r="V1144" s="16"/>
      <c r="W1144" s="17"/>
      <c r="X1144" s="17"/>
      <c r="Y1144" s="13"/>
      <c r="Z1144" s="13"/>
    </row>
    <row r="1145" spans="1:26" x14ac:dyDescent="0.25">
      <c r="A1145" s="11"/>
      <c r="B1145" s="12"/>
      <c r="C1145" s="12"/>
      <c r="D1145" s="12"/>
      <c r="E1145" s="12"/>
      <c r="F1145" s="12"/>
      <c r="G1145" s="13"/>
      <c r="H1145" s="13"/>
      <c r="I1145" s="13"/>
      <c r="J1145" s="13"/>
      <c r="K1145" s="14"/>
      <c r="L1145" s="14"/>
      <c r="M1145" s="14"/>
      <c r="N1145" s="14"/>
      <c r="O1145" s="14"/>
      <c r="P1145" s="14"/>
      <c r="Q1145" s="16"/>
      <c r="R1145" s="16"/>
      <c r="S1145" s="16"/>
      <c r="T1145" s="16"/>
      <c r="U1145" s="16"/>
      <c r="V1145" s="16"/>
      <c r="W1145" s="17"/>
      <c r="X1145" s="17"/>
      <c r="Y1145" s="13"/>
      <c r="Z1145" s="13"/>
    </row>
    <row r="1146" spans="1:26" x14ac:dyDescent="0.25">
      <c r="A1146" s="11"/>
      <c r="B1146" s="12"/>
      <c r="C1146" s="12"/>
      <c r="D1146" s="12"/>
      <c r="E1146" s="12"/>
      <c r="F1146" s="12"/>
      <c r="G1146" s="13"/>
      <c r="H1146" s="13"/>
      <c r="I1146" s="13"/>
      <c r="J1146" s="13"/>
      <c r="K1146" s="14"/>
      <c r="L1146" s="14"/>
      <c r="M1146" s="14"/>
      <c r="N1146" s="14"/>
      <c r="O1146" s="14"/>
      <c r="P1146" s="14"/>
      <c r="Q1146" s="16"/>
      <c r="R1146" s="16"/>
      <c r="S1146" s="16"/>
      <c r="T1146" s="16"/>
      <c r="U1146" s="16"/>
      <c r="V1146" s="16"/>
      <c r="W1146" s="16"/>
      <c r="X1146" s="17"/>
      <c r="Y1146" s="13"/>
      <c r="Z1146" s="13"/>
    </row>
    <row r="1147" spans="1:26" x14ac:dyDescent="0.25">
      <c r="A1147" s="11"/>
      <c r="B1147" s="12"/>
      <c r="C1147" s="12"/>
      <c r="D1147" s="12"/>
      <c r="E1147" s="12"/>
      <c r="F1147" s="12"/>
      <c r="G1147" s="13"/>
      <c r="H1147" s="13"/>
      <c r="I1147" s="13"/>
      <c r="J1147" s="13"/>
      <c r="K1147" s="14"/>
      <c r="L1147" s="14"/>
      <c r="M1147" s="14"/>
      <c r="N1147" s="14"/>
      <c r="O1147" s="14"/>
      <c r="P1147" s="14"/>
      <c r="Q1147" s="16"/>
      <c r="R1147" s="16"/>
      <c r="S1147" s="16"/>
      <c r="T1147" s="16"/>
      <c r="U1147" s="16"/>
      <c r="V1147" s="16"/>
      <c r="W1147" s="17"/>
      <c r="X1147" s="17"/>
      <c r="Y1147" s="13"/>
      <c r="Z1147" s="13"/>
    </row>
    <row r="1148" spans="1:26" x14ac:dyDescent="0.25">
      <c r="A1148" s="11"/>
      <c r="B1148" s="12"/>
      <c r="C1148" s="12"/>
      <c r="D1148" s="12"/>
      <c r="E1148" s="12"/>
      <c r="F1148" s="12"/>
      <c r="G1148" s="13"/>
      <c r="H1148" s="13"/>
      <c r="I1148" s="13"/>
      <c r="J1148" s="13"/>
      <c r="K1148" s="14"/>
      <c r="L1148" s="14"/>
      <c r="M1148" s="14"/>
      <c r="N1148" s="14"/>
      <c r="O1148" s="14"/>
      <c r="P1148" s="14"/>
      <c r="Q1148" s="16"/>
      <c r="R1148" s="16"/>
      <c r="S1148" s="16"/>
      <c r="T1148" s="16"/>
      <c r="U1148" s="16"/>
      <c r="V1148" s="16"/>
      <c r="W1148" s="17"/>
      <c r="X1148" s="17"/>
      <c r="Y1148" s="13"/>
      <c r="Z1148" s="13"/>
    </row>
    <row r="1149" spans="1:26" x14ac:dyDescent="0.25">
      <c r="A1149" s="11"/>
      <c r="B1149" s="12"/>
      <c r="C1149" s="12"/>
      <c r="D1149" s="12"/>
      <c r="E1149" s="12"/>
      <c r="F1149" s="12"/>
      <c r="G1149" s="13"/>
      <c r="H1149" s="13"/>
      <c r="I1149" s="13"/>
      <c r="J1149" s="13"/>
      <c r="K1149" s="14"/>
      <c r="L1149" s="14"/>
      <c r="M1149" s="14"/>
      <c r="N1149" s="14"/>
      <c r="O1149" s="14"/>
      <c r="P1149" s="14"/>
      <c r="Q1149" s="16"/>
      <c r="R1149" s="16"/>
      <c r="S1149" s="16"/>
      <c r="T1149" s="16"/>
      <c r="U1149" s="16"/>
      <c r="V1149" s="16"/>
      <c r="W1149" s="16"/>
      <c r="X1149" s="17"/>
      <c r="Y1149" s="13"/>
      <c r="Z1149" s="13"/>
    </row>
    <row r="1150" spans="1:26" x14ac:dyDescent="0.25">
      <c r="A1150" s="11"/>
      <c r="B1150" s="12"/>
      <c r="C1150" s="12"/>
      <c r="D1150" s="12"/>
      <c r="E1150" s="12"/>
      <c r="F1150" s="12"/>
      <c r="G1150" s="13"/>
      <c r="H1150" s="13"/>
      <c r="I1150" s="13"/>
      <c r="J1150" s="13"/>
      <c r="K1150" s="14"/>
      <c r="L1150" s="14"/>
      <c r="M1150" s="14"/>
      <c r="N1150" s="14"/>
      <c r="O1150" s="14"/>
      <c r="P1150" s="14"/>
      <c r="Q1150" s="15"/>
      <c r="R1150" s="16"/>
      <c r="S1150" s="16"/>
      <c r="T1150" s="16"/>
      <c r="U1150" s="16"/>
      <c r="V1150" s="16"/>
      <c r="W1150" s="16"/>
      <c r="X1150" s="17"/>
      <c r="Y1150" s="13"/>
      <c r="Z1150" s="13"/>
    </row>
    <row r="1151" spans="1:26" x14ac:dyDescent="0.25">
      <c r="A1151" s="11"/>
      <c r="B1151" s="12"/>
      <c r="C1151" s="12"/>
      <c r="D1151" s="12"/>
      <c r="E1151" s="12"/>
      <c r="F1151" s="12"/>
      <c r="G1151" s="13"/>
      <c r="H1151" s="13"/>
      <c r="I1151" s="13"/>
      <c r="J1151" s="13"/>
      <c r="K1151" s="14"/>
      <c r="L1151" s="14"/>
      <c r="M1151" s="14"/>
      <c r="N1151" s="14"/>
      <c r="O1151" s="14"/>
      <c r="P1151" s="14"/>
      <c r="Q1151" s="15"/>
      <c r="R1151" s="16"/>
      <c r="S1151" s="16"/>
      <c r="T1151" s="16"/>
      <c r="U1151" s="16"/>
      <c r="V1151" s="16"/>
      <c r="W1151" s="16"/>
      <c r="X1151" s="17"/>
      <c r="Y1151" s="13"/>
      <c r="Z1151" s="13"/>
    </row>
    <row r="1152" spans="1:26" x14ac:dyDescent="0.25">
      <c r="A1152" s="11"/>
      <c r="B1152" s="12"/>
      <c r="C1152" s="12"/>
      <c r="D1152" s="12"/>
      <c r="E1152" s="12"/>
      <c r="F1152" s="12"/>
      <c r="G1152" s="13"/>
      <c r="H1152" s="13"/>
      <c r="I1152" s="13"/>
      <c r="J1152" s="13"/>
      <c r="K1152" s="14"/>
      <c r="L1152" s="14"/>
      <c r="M1152" s="14"/>
      <c r="N1152" s="14"/>
      <c r="O1152" s="14"/>
      <c r="P1152" s="14"/>
      <c r="Q1152" s="15"/>
      <c r="R1152" s="16"/>
      <c r="S1152" s="16"/>
      <c r="T1152" s="16"/>
      <c r="U1152" s="16"/>
      <c r="V1152" s="16"/>
      <c r="W1152" s="16"/>
      <c r="X1152" s="17"/>
      <c r="Y1152" s="13"/>
      <c r="Z1152" s="13"/>
    </row>
    <row r="1153" spans="1:26" x14ac:dyDescent="0.25">
      <c r="A1153" s="11"/>
      <c r="B1153" s="12"/>
      <c r="C1153" s="12"/>
      <c r="D1153" s="12"/>
      <c r="E1153" s="12"/>
      <c r="F1153" s="12"/>
      <c r="G1153" s="13"/>
      <c r="H1153" s="13"/>
      <c r="I1153" s="13"/>
      <c r="J1153" s="13"/>
      <c r="K1153" s="14"/>
      <c r="L1153" s="14"/>
      <c r="M1153" s="14"/>
      <c r="N1153" s="14"/>
      <c r="O1153" s="14"/>
      <c r="P1153" s="14"/>
      <c r="Q1153" s="15"/>
      <c r="R1153" s="16"/>
      <c r="S1153" s="16"/>
      <c r="T1153" s="16"/>
      <c r="U1153" s="16"/>
      <c r="V1153" s="16"/>
      <c r="W1153" s="16"/>
      <c r="X1153" s="17"/>
      <c r="Y1153" s="13"/>
      <c r="Z1153" s="13"/>
    </row>
    <row r="1154" spans="1:26" x14ac:dyDescent="0.25">
      <c r="A1154" s="11"/>
      <c r="B1154" s="12"/>
      <c r="C1154" s="12"/>
      <c r="D1154" s="12"/>
      <c r="E1154" s="12"/>
      <c r="F1154" s="12"/>
      <c r="G1154" s="13"/>
      <c r="H1154" s="13"/>
      <c r="I1154" s="13"/>
      <c r="J1154" s="13"/>
      <c r="K1154" s="14"/>
      <c r="L1154" s="14"/>
      <c r="M1154" s="14"/>
      <c r="N1154" s="14"/>
      <c r="O1154" s="14"/>
      <c r="P1154" s="14"/>
      <c r="Q1154" s="15"/>
      <c r="R1154" s="16"/>
      <c r="S1154" s="16"/>
      <c r="T1154" s="16"/>
      <c r="U1154" s="16"/>
      <c r="V1154" s="16"/>
      <c r="W1154" s="16"/>
      <c r="X1154" s="17"/>
      <c r="Y1154" s="13"/>
      <c r="Z1154" s="13"/>
    </row>
    <row r="1155" spans="1:26" x14ac:dyDescent="0.25">
      <c r="A1155" s="11"/>
      <c r="B1155" s="12"/>
      <c r="C1155" s="12"/>
      <c r="D1155" s="12"/>
      <c r="E1155" s="12"/>
      <c r="F1155" s="12"/>
      <c r="G1155" s="13"/>
      <c r="H1155" s="13"/>
      <c r="I1155" s="13"/>
      <c r="J1155" s="13"/>
      <c r="K1155" s="14"/>
      <c r="L1155" s="14"/>
      <c r="M1155" s="14"/>
      <c r="N1155" s="14"/>
      <c r="O1155" s="14"/>
      <c r="P1155" s="14"/>
      <c r="Q1155" s="15"/>
      <c r="R1155" s="16"/>
      <c r="S1155" s="16"/>
      <c r="T1155" s="16"/>
      <c r="U1155" s="16"/>
      <c r="V1155" s="16"/>
      <c r="W1155" s="17"/>
      <c r="X1155" s="17"/>
      <c r="Y1155" s="13"/>
      <c r="Z1155" s="13"/>
    </row>
    <row r="1156" spans="1:26" x14ac:dyDescent="0.25">
      <c r="A1156" s="11"/>
      <c r="B1156" s="12"/>
      <c r="C1156" s="12"/>
      <c r="D1156" s="12"/>
      <c r="E1156" s="12"/>
      <c r="F1156" s="12"/>
      <c r="G1156" s="13"/>
      <c r="H1156" s="13"/>
      <c r="I1156" s="13"/>
      <c r="J1156" s="13"/>
      <c r="K1156" s="14"/>
      <c r="L1156" s="14"/>
      <c r="M1156" s="14"/>
      <c r="N1156" s="14"/>
      <c r="O1156" s="14"/>
      <c r="P1156" s="14"/>
      <c r="Q1156" s="16"/>
      <c r="R1156" s="16"/>
      <c r="S1156" s="16"/>
      <c r="T1156" s="16"/>
      <c r="U1156" s="16"/>
      <c r="V1156" s="16"/>
      <c r="W1156" s="16"/>
      <c r="X1156" s="17"/>
      <c r="Y1156" s="13"/>
      <c r="Z1156" s="13"/>
    </row>
    <row r="1157" spans="1:26" x14ac:dyDescent="0.25">
      <c r="A1157" s="11"/>
      <c r="B1157" s="12"/>
      <c r="C1157" s="12"/>
      <c r="D1157" s="12"/>
      <c r="E1157" s="12"/>
      <c r="F1157" s="12"/>
      <c r="G1157" s="13"/>
      <c r="H1157" s="13"/>
      <c r="I1157" s="13"/>
      <c r="J1157" s="13"/>
      <c r="K1157" s="14"/>
      <c r="L1157" s="14"/>
      <c r="M1157" s="14"/>
      <c r="N1157" s="14"/>
      <c r="O1157" s="14"/>
      <c r="P1157" s="14"/>
      <c r="Q1157" s="15"/>
      <c r="R1157" s="16"/>
      <c r="S1157" s="16"/>
      <c r="T1157" s="16"/>
      <c r="U1157" s="16"/>
      <c r="V1157" s="16"/>
      <c r="W1157" s="16"/>
      <c r="X1157" s="17"/>
      <c r="Y1157" s="13"/>
      <c r="Z1157" s="13"/>
    </row>
    <row r="1158" spans="1:26" x14ac:dyDescent="0.25">
      <c r="A1158" s="11"/>
      <c r="B1158" s="12"/>
      <c r="C1158" s="12"/>
      <c r="D1158" s="12"/>
      <c r="E1158" s="12"/>
      <c r="F1158" s="12"/>
      <c r="G1158" s="13"/>
      <c r="H1158" s="13"/>
      <c r="I1158" s="13"/>
      <c r="J1158" s="13"/>
      <c r="K1158" s="14"/>
      <c r="L1158" s="14"/>
      <c r="M1158" s="14"/>
      <c r="N1158" s="14"/>
      <c r="O1158" s="14"/>
      <c r="P1158" s="14"/>
      <c r="Q1158" s="15"/>
      <c r="R1158" s="16"/>
      <c r="S1158" s="16"/>
      <c r="T1158" s="16"/>
      <c r="U1158" s="16"/>
      <c r="V1158" s="16"/>
      <c r="W1158" s="17"/>
      <c r="X1158" s="17"/>
      <c r="Y1158" s="13"/>
      <c r="Z1158" s="13"/>
    </row>
    <row r="1159" spans="1:26" x14ac:dyDescent="0.25">
      <c r="A1159" s="11"/>
      <c r="B1159" s="12"/>
      <c r="C1159" s="12"/>
      <c r="D1159" s="12"/>
      <c r="E1159" s="12"/>
      <c r="F1159" s="12"/>
      <c r="G1159" s="13"/>
      <c r="H1159" s="13"/>
      <c r="I1159" s="13"/>
      <c r="J1159" s="13"/>
      <c r="K1159" s="14"/>
      <c r="L1159" s="14"/>
      <c r="M1159" s="14"/>
      <c r="N1159" s="14"/>
      <c r="O1159" s="14"/>
      <c r="P1159" s="14"/>
      <c r="Q1159" s="15"/>
      <c r="R1159" s="16"/>
      <c r="S1159" s="16"/>
      <c r="T1159" s="16"/>
      <c r="U1159" s="16"/>
      <c r="V1159" s="16"/>
      <c r="W1159" s="16"/>
      <c r="X1159" s="17"/>
      <c r="Y1159" s="13"/>
      <c r="Z1159" s="13"/>
    </row>
    <row r="1160" spans="1:26" x14ac:dyDescent="0.25">
      <c r="A1160" s="11"/>
      <c r="B1160" s="12"/>
      <c r="C1160" s="12"/>
      <c r="D1160" s="12"/>
      <c r="E1160" s="12"/>
      <c r="F1160" s="12"/>
      <c r="G1160" s="13"/>
      <c r="H1160" s="13"/>
      <c r="I1160" s="13"/>
      <c r="J1160" s="13"/>
      <c r="K1160" s="14"/>
      <c r="L1160" s="14"/>
      <c r="M1160" s="14"/>
      <c r="N1160" s="14"/>
      <c r="O1160" s="14"/>
      <c r="P1160" s="14"/>
      <c r="Q1160" s="15"/>
      <c r="R1160" s="16"/>
      <c r="S1160" s="16"/>
      <c r="T1160" s="16"/>
      <c r="U1160" s="16"/>
      <c r="V1160" s="16"/>
      <c r="W1160" s="17"/>
      <c r="X1160" s="17"/>
      <c r="Y1160" s="13"/>
      <c r="Z1160" s="13"/>
    </row>
    <row r="1161" spans="1:26" x14ac:dyDescent="0.25">
      <c r="A1161" s="11"/>
      <c r="B1161" s="12"/>
      <c r="C1161" s="12"/>
      <c r="D1161" s="12"/>
      <c r="E1161" s="12"/>
      <c r="F1161" s="12"/>
      <c r="G1161" s="13"/>
      <c r="H1161" s="13"/>
      <c r="I1161" s="13"/>
      <c r="J1161" s="13"/>
      <c r="K1161" s="14"/>
      <c r="L1161" s="14"/>
      <c r="M1161" s="14"/>
      <c r="N1161" s="14"/>
      <c r="O1161" s="14"/>
      <c r="P1161" s="14"/>
      <c r="Q1161" s="15"/>
      <c r="R1161" s="16"/>
      <c r="S1161" s="16"/>
      <c r="T1161" s="16"/>
      <c r="U1161" s="16"/>
      <c r="V1161" s="16"/>
      <c r="W1161" s="17"/>
      <c r="X1161" s="17"/>
      <c r="Y1161" s="13"/>
      <c r="Z1161" s="13"/>
    </row>
    <row r="1162" spans="1:26" x14ac:dyDescent="0.25">
      <c r="A1162" s="11"/>
      <c r="B1162" s="12"/>
      <c r="C1162" s="12"/>
      <c r="D1162" s="12"/>
      <c r="E1162" s="12"/>
      <c r="F1162" s="12"/>
      <c r="G1162" s="13"/>
      <c r="H1162" s="13"/>
      <c r="I1162" s="13"/>
      <c r="J1162" s="13"/>
      <c r="K1162" s="14"/>
      <c r="L1162" s="14"/>
      <c r="M1162" s="14"/>
      <c r="N1162" s="14"/>
      <c r="O1162" s="14"/>
      <c r="P1162" s="14"/>
      <c r="Q1162" s="15"/>
      <c r="R1162" s="16"/>
      <c r="S1162" s="16"/>
      <c r="T1162" s="16"/>
      <c r="U1162" s="16"/>
      <c r="V1162" s="16"/>
      <c r="W1162" s="17"/>
      <c r="X1162" s="17"/>
      <c r="Y1162" s="13"/>
      <c r="Z1162" s="13"/>
    </row>
    <row r="1163" spans="1:26" x14ac:dyDescent="0.25">
      <c r="A1163" s="11"/>
      <c r="B1163" s="12"/>
      <c r="C1163" s="12"/>
      <c r="D1163" s="12"/>
      <c r="E1163" s="12"/>
      <c r="F1163" s="12"/>
      <c r="G1163" s="13"/>
      <c r="H1163" s="13"/>
      <c r="I1163" s="13"/>
      <c r="J1163" s="13"/>
      <c r="K1163" s="14"/>
      <c r="L1163" s="14"/>
      <c r="M1163" s="14"/>
      <c r="N1163" s="14"/>
      <c r="O1163" s="14"/>
      <c r="P1163" s="14"/>
      <c r="Q1163" s="15"/>
      <c r="R1163" s="16"/>
      <c r="S1163" s="16"/>
      <c r="T1163" s="16"/>
      <c r="U1163" s="16"/>
      <c r="V1163" s="16"/>
      <c r="W1163" s="17"/>
      <c r="X1163" s="17"/>
      <c r="Y1163" s="13"/>
      <c r="Z1163" s="13"/>
    </row>
    <row r="1164" spans="1:26" x14ac:dyDescent="0.25">
      <c r="A1164" s="11"/>
      <c r="B1164" s="12"/>
      <c r="C1164" s="12"/>
      <c r="D1164" s="12"/>
      <c r="E1164" s="12"/>
      <c r="F1164" s="12"/>
      <c r="G1164" s="13"/>
      <c r="H1164" s="13"/>
      <c r="I1164" s="13"/>
      <c r="J1164" s="13"/>
      <c r="K1164" s="14"/>
      <c r="L1164" s="14"/>
      <c r="M1164" s="14"/>
      <c r="N1164" s="14"/>
      <c r="O1164" s="14"/>
      <c r="P1164" s="14"/>
      <c r="Q1164" s="15"/>
      <c r="R1164" s="16"/>
      <c r="S1164" s="16"/>
      <c r="T1164" s="16"/>
      <c r="U1164" s="16"/>
      <c r="V1164" s="16"/>
      <c r="W1164" s="16"/>
      <c r="X1164" s="17"/>
      <c r="Y1164" s="13"/>
      <c r="Z1164" s="13"/>
    </row>
    <row r="1165" spans="1:26" x14ac:dyDescent="0.25">
      <c r="A1165" s="11"/>
      <c r="B1165" s="12"/>
      <c r="C1165" s="12"/>
      <c r="D1165" s="12"/>
      <c r="E1165" s="12"/>
      <c r="F1165" s="12"/>
      <c r="G1165" s="13"/>
      <c r="H1165" s="13"/>
      <c r="I1165" s="13"/>
      <c r="J1165" s="13"/>
      <c r="K1165" s="14"/>
      <c r="L1165" s="14"/>
      <c r="M1165" s="14"/>
      <c r="N1165" s="14"/>
      <c r="O1165" s="14"/>
      <c r="P1165" s="14"/>
      <c r="Q1165" s="15"/>
      <c r="R1165" s="16"/>
      <c r="S1165" s="16"/>
      <c r="T1165" s="16"/>
      <c r="U1165" s="16"/>
      <c r="V1165" s="16"/>
      <c r="W1165" s="16"/>
      <c r="X1165" s="17"/>
      <c r="Y1165" s="13"/>
      <c r="Z1165" s="13"/>
    </row>
    <row r="1166" spans="1:26" x14ac:dyDescent="0.25">
      <c r="A1166" s="11"/>
      <c r="B1166" s="12"/>
      <c r="C1166" s="12"/>
      <c r="D1166" s="12"/>
      <c r="E1166" s="12"/>
      <c r="F1166" s="12"/>
      <c r="G1166" s="13"/>
      <c r="H1166" s="13"/>
      <c r="I1166" s="13"/>
      <c r="J1166" s="13"/>
      <c r="K1166" s="14"/>
      <c r="L1166" s="14"/>
      <c r="M1166" s="14"/>
      <c r="N1166" s="14"/>
      <c r="O1166" s="14"/>
      <c r="P1166" s="14"/>
      <c r="Q1166" s="15"/>
      <c r="R1166" s="16"/>
      <c r="S1166" s="16"/>
      <c r="T1166" s="16"/>
      <c r="U1166" s="16"/>
      <c r="V1166" s="16"/>
      <c r="W1166" s="17"/>
      <c r="X1166" s="17"/>
      <c r="Y1166" s="13"/>
      <c r="Z1166" s="13"/>
    </row>
    <row r="1167" spans="1:26" x14ac:dyDescent="0.25">
      <c r="A1167" s="11"/>
      <c r="B1167" s="12"/>
      <c r="C1167" s="12"/>
      <c r="D1167" s="12"/>
      <c r="E1167" s="12"/>
      <c r="F1167" s="12"/>
      <c r="G1167" s="13"/>
      <c r="H1167" s="13"/>
      <c r="I1167" s="13"/>
      <c r="J1167" s="13"/>
      <c r="K1167" s="14"/>
      <c r="L1167" s="14"/>
      <c r="M1167" s="14"/>
      <c r="N1167" s="14"/>
      <c r="O1167" s="14"/>
      <c r="P1167" s="14"/>
      <c r="Q1167" s="16"/>
      <c r="R1167" s="16"/>
      <c r="S1167" s="16"/>
      <c r="T1167" s="16"/>
      <c r="U1167" s="16"/>
      <c r="V1167" s="16"/>
      <c r="W1167" s="17"/>
      <c r="X1167" s="17"/>
      <c r="Y1167" s="13"/>
      <c r="Z1167" s="13"/>
    </row>
    <row r="1168" spans="1:26" x14ac:dyDescent="0.25">
      <c r="A1168" s="11"/>
      <c r="B1168" s="12"/>
      <c r="C1168" s="12"/>
      <c r="D1168" s="12"/>
      <c r="E1168" s="12"/>
      <c r="F1168" s="12"/>
      <c r="G1168" s="13"/>
      <c r="H1168" s="13"/>
      <c r="I1168" s="13"/>
      <c r="J1168" s="13"/>
      <c r="K1168" s="14"/>
      <c r="L1168" s="14"/>
      <c r="M1168" s="14"/>
      <c r="N1168" s="14"/>
      <c r="O1168" s="14"/>
      <c r="P1168" s="14"/>
      <c r="Q1168" s="16"/>
      <c r="R1168" s="16"/>
      <c r="S1168" s="16"/>
      <c r="T1168" s="16"/>
      <c r="U1168" s="16"/>
      <c r="V1168" s="16"/>
      <c r="W1168" s="16"/>
      <c r="X1168" s="17"/>
      <c r="Y1168" s="13"/>
      <c r="Z1168" s="13"/>
    </row>
    <row r="1169" spans="1:26" x14ac:dyDescent="0.25">
      <c r="A1169" s="11"/>
      <c r="B1169" s="12"/>
      <c r="C1169" s="12"/>
      <c r="D1169" s="12"/>
      <c r="E1169" s="12"/>
      <c r="F1169" s="12"/>
      <c r="G1169" s="13"/>
      <c r="H1169" s="13"/>
      <c r="I1169" s="13"/>
      <c r="J1169" s="13"/>
      <c r="K1169" s="14"/>
      <c r="L1169" s="14"/>
      <c r="M1169" s="14"/>
      <c r="N1169" s="14"/>
      <c r="O1169" s="14"/>
      <c r="P1169" s="14"/>
      <c r="Q1169" s="16"/>
      <c r="R1169" s="16"/>
      <c r="S1169" s="16"/>
      <c r="T1169" s="16"/>
      <c r="U1169" s="16"/>
      <c r="V1169" s="16"/>
      <c r="W1169" s="17"/>
      <c r="X1169" s="17"/>
      <c r="Y1169" s="13"/>
      <c r="Z1169" s="13"/>
    </row>
    <row r="1170" spans="1:26" x14ac:dyDescent="0.25">
      <c r="A1170" s="11"/>
      <c r="B1170" s="12"/>
      <c r="C1170" s="12"/>
      <c r="D1170" s="12"/>
      <c r="E1170" s="12"/>
      <c r="F1170" s="12"/>
      <c r="G1170" s="13"/>
      <c r="H1170" s="13"/>
      <c r="I1170" s="13"/>
      <c r="J1170" s="13"/>
      <c r="K1170" s="14"/>
      <c r="L1170" s="14"/>
      <c r="M1170" s="14"/>
      <c r="N1170" s="14"/>
      <c r="O1170" s="14"/>
      <c r="P1170" s="14"/>
      <c r="Q1170" s="16"/>
      <c r="R1170" s="16"/>
      <c r="S1170" s="16"/>
      <c r="T1170" s="16"/>
      <c r="U1170" s="16"/>
      <c r="V1170" s="16"/>
      <c r="W1170" s="16"/>
      <c r="X1170" s="17"/>
      <c r="Y1170" s="13"/>
      <c r="Z1170" s="13"/>
    </row>
    <row r="1171" spans="1:26" x14ac:dyDescent="0.25">
      <c r="A1171" s="11"/>
      <c r="B1171" s="12"/>
      <c r="C1171" s="12"/>
      <c r="D1171" s="12"/>
      <c r="E1171" s="12"/>
      <c r="F1171" s="12"/>
      <c r="G1171" s="13"/>
      <c r="H1171" s="13"/>
      <c r="I1171" s="13"/>
      <c r="J1171" s="13"/>
      <c r="K1171" s="14"/>
      <c r="L1171" s="14"/>
      <c r="M1171" s="14"/>
      <c r="N1171" s="14"/>
      <c r="O1171" s="14"/>
      <c r="P1171" s="14"/>
      <c r="Q1171" s="16"/>
      <c r="R1171" s="16"/>
      <c r="S1171" s="16"/>
      <c r="T1171" s="16"/>
      <c r="U1171" s="16"/>
      <c r="V1171" s="16"/>
      <c r="W1171" s="16"/>
      <c r="X1171" s="17"/>
      <c r="Y1171" s="13"/>
      <c r="Z1171" s="13"/>
    </row>
    <row r="1172" spans="1:26" x14ac:dyDescent="0.25">
      <c r="A1172" s="11"/>
      <c r="B1172" s="12"/>
      <c r="C1172" s="12"/>
      <c r="D1172" s="12"/>
      <c r="E1172" s="12"/>
      <c r="F1172" s="12"/>
      <c r="G1172" s="13"/>
      <c r="H1172" s="13"/>
      <c r="I1172" s="13"/>
      <c r="J1172" s="13"/>
      <c r="K1172" s="14"/>
      <c r="L1172" s="14"/>
      <c r="M1172" s="14"/>
      <c r="N1172" s="14"/>
      <c r="O1172" s="14"/>
      <c r="P1172" s="14"/>
      <c r="Q1172" s="16"/>
      <c r="R1172" s="16"/>
      <c r="S1172" s="16"/>
      <c r="T1172" s="16"/>
      <c r="U1172" s="16"/>
      <c r="V1172" s="16"/>
      <c r="W1172" s="16"/>
      <c r="X1172" s="17"/>
      <c r="Y1172" s="13"/>
      <c r="Z1172" s="13"/>
    </row>
    <row r="1173" spans="1:26" x14ac:dyDescent="0.25">
      <c r="A1173" s="11"/>
      <c r="B1173" s="12"/>
      <c r="C1173" s="12"/>
      <c r="D1173" s="12"/>
      <c r="E1173" s="12"/>
      <c r="F1173" s="12"/>
      <c r="G1173" s="13"/>
      <c r="H1173" s="13"/>
      <c r="I1173" s="13"/>
      <c r="J1173" s="13"/>
      <c r="K1173" s="14"/>
      <c r="L1173" s="14"/>
      <c r="M1173" s="14"/>
      <c r="N1173" s="14"/>
      <c r="O1173" s="14"/>
      <c r="P1173" s="14"/>
      <c r="Q1173" s="16"/>
      <c r="R1173" s="16"/>
      <c r="S1173" s="16"/>
      <c r="T1173" s="16"/>
      <c r="U1173" s="16"/>
      <c r="V1173" s="16"/>
      <c r="W1173" s="17"/>
      <c r="X1173" s="17"/>
      <c r="Y1173" s="13"/>
      <c r="Z1173" s="13"/>
    </row>
    <row r="1174" spans="1:26" x14ac:dyDescent="0.25">
      <c r="A1174" s="11"/>
      <c r="B1174" s="12"/>
      <c r="C1174" s="12"/>
      <c r="D1174" s="12"/>
      <c r="E1174" s="12"/>
      <c r="F1174" s="12"/>
      <c r="G1174" s="13"/>
      <c r="H1174" s="13"/>
      <c r="I1174" s="13"/>
      <c r="J1174" s="13"/>
      <c r="K1174" s="14"/>
      <c r="L1174" s="14"/>
      <c r="M1174" s="14"/>
      <c r="N1174" s="14"/>
      <c r="O1174" s="14"/>
      <c r="P1174" s="14"/>
      <c r="Q1174" s="15"/>
      <c r="R1174" s="16"/>
      <c r="S1174" s="16"/>
      <c r="T1174" s="16"/>
      <c r="U1174" s="16"/>
      <c r="V1174" s="16"/>
      <c r="W1174" s="16"/>
      <c r="X1174" s="17"/>
      <c r="Y1174" s="13"/>
      <c r="Z1174" s="13"/>
    </row>
    <row r="1175" spans="1:26" x14ac:dyDescent="0.25">
      <c r="A1175" s="11"/>
      <c r="B1175" s="12"/>
      <c r="C1175" s="12"/>
      <c r="D1175" s="12"/>
      <c r="E1175" s="12"/>
      <c r="F1175" s="12"/>
      <c r="G1175" s="13"/>
      <c r="H1175" s="13"/>
      <c r="I1175" s="13"/>
      <c r="J1175" s="13"/>
      <c r="K1175" s="14"/>
      <c r="L1175" s="14"/>
      <c r="M1175" s="14"/>
      <c r="N1175" s="14"/>
      <c r="O1175" s="14"/>
      <c r="P1175" s="14"/>
      <c r="Q1175" s="16"/>
      <c r="R1175" s="16"/>
      <c r="S1175" s="16"/>
      <c r="T1175" s="16"/>
      <c r="U1175" s="16"/>
      <c r="V1175" s="16"/>
      <c r="W1175" s="16"/>
      <c r="X1175" s="17"/>
      <c r="Y1175" s="13"/>
      <c r="Z1175" s="13"/>
    </row>
    <row r="1176" spans="1:26" x14ac:dyDescent="0.25">
      <c r="A1176" s="11"/>
      <c r="B1176" s="12"/>
      <c r="C1176" s="12"/>
      <c r="D1176" s="12"/>
      <c r="E1176" s="12"/>
      <c r="F1176" s="12"/>
      <c r="G1176" s="13"/>
      <c r="H1176" s="13"/>
      <c r="I1176" s="13"/>
      <c r="J1176" s="13"/>
      <c r="K1176" s="14"/>
      <c r="L1176" s="14"/>
      <c r="M1176" s="14"/>
      <c r="N1176" s="14"/>
      <c r="O1176" s="14"/>
      <c r="P1176" s="14"/>
      <c r="Q1176" s="16"/>
      <c r="R1176" s="16"/>
      <c r="S1176" s="16"/>
      <c r="T1176" s="16"/>
      <c r="U1176" s="16"/>
      <c r="V1176" s="16"/>
      <c r="W1176" s="16"/>
      <c r="X1176" s="17"/>
      <c r="Y1176" s="13"/>
      <c r="Z1176" s="13"/>
    </row>
    <row r="1177" spans="1:26" x14ac:dyDescent="0.25">
      <c r="A1177" s="11"/>
      <c r="B1177" s="12"/>
      <c r="C1177" s="12"/>
      <c r="D1177" s="12"/>
      <c r="E1177" s="12"/>
      <c r="F1177" s="12"/>
      <c r="G1177" s="13"/>
      <c r="H1177" s="13"/>
      <c r="I1177" s="13"/>
      <c r="J1177" s="13"/>
      <c r="K1177" s="14"/>
      <c r="L1177" s="14"/>
      <c r="M1177" s="14"/>
      <c r="N1177" s="14"/>
      <c r="O1177" s="14"/>
      <c r="P1177" s="14"/>
      <c r="Q1177" s="15"/>
      <c r="R1177" s="16"/>
      <c r="S1177" s="16"/>
      <c r="T1177" s="16"/>
      <c r="U1177" s="16"/>
      <c r="V1177" s="16"/>
      <c r="W1177" s="16"/>
      <c r="X1177" s="17"/>
      <c r="Y1177" s="13"/>
      <c r="Z1177" s="13"/>
    </row>
    <row r="1178" spans="1:26" x14ac:dyDescent="0.25">
      <c r="A1178" s="11"/>
      <c r="B1178" s="12"/>
      <c r="C1178" s="12"/>
      <c r="D1178" s="12"/>
      <c r="E1178" s="12"/>
      <c r="F1178" s="12"/>
      <c r="G1178" s="13"/>
      <c r="H1178" s="13"/>
      <c r="I1178" s="13"/>
      <c r="J1178" s="13"/>
      <c r="K1178" s="14"/>
      <c r="L1178" s="14"/>
      <c r="M1178" s="14"/>
      <c r="N1178" s="14"/>
      <c r="O1178" s="14"/>
      <c r="P1178" s="14"/>
      <c r="Q1178" s="15"/>
      <c r="R1178" s="16"/>
      <c r="S1178" s="16"/>
      <c r="T1178" s="16"/>
      <c r="U1178" s="16"/>
      <c r="V1178" s="16"/>
      <c r="W1178" s="16"/>
      <c r="X1178" s="17"/>
      <c r="Y1178" s="13"/>
      <c r="Z1178" s="13"/>
    </row>
    <row r="1179" spans="1:26" x14ac:dyDescent="0.25">
      <c r="A1179" s="11"/>
      <c r="B1179" s="12"/>
      <c r="C1179" s="12"/>
      <c r="D1179" s="12"/>
      <c r="E1179" s="12"/>
      <c r="F1179" s="12"/>
      <c r="G1179" s="13"/>
      <c r="H1179" s="13"/>
      <c r="I1179" s="13"/>
      <c r="J1179" s="13"/>
      <c r="K1179" s="14"/>
      <c r="L1179" s="14"/>
      <c r="M1179" s="14"/>
      <c r="N1179" s="14"/>
      <c r="O1179" s="14"/>
      <c r="P1179" s="14"/>
      <c r="Q1179" s="15"/>
      <c r="R1179" s="16"/>
      <c r="S1179" s="16"/>
      <c r="T1179" s="16"/>
      <c r="U1179" s="16"/>
      <c r="V1179" s="16"/>
      <c r="W1179" s="16"/>
      <c r="X1179" s="17"/>
      <c r="Y1179" s="13"/>
      <c r="Z1179" s="13"/>
    </row>
    <row r="1180" spans="1:26" x14ac:dyDescent="0.25">
      <c r="A1180" s="11"/>
      <c r="B1180" s="12"/>
      <c r="C1180" s="12"/>
      <c r="D1180" s="12"/>
      <c r="E1180" s="12"/>
      <c r="F1180" s="12"/>
      <c r="G1180" s="13"/>
      <c r="H1180" s="13"/>
      <c r="I1180" s="13"/>
      <c r="J1180" s="13"/>
      <c r="K1180" s="14"/>
      <c r="L1180" s="14"/>
      <c r="M1180" s="14"/>
      <c r="N1180" s="14"/>
      <c r="O1180" s="14"/>
      <c r="P1180" s="14"/>
      <c r="Q1180" s="15"/>
      <c r="R1180" s="16"/>
      <c r="S1180" s="16"/>
      <c r="T1180" s="16"/>
      <c r="U1180" s="16"/>
      <c r="V1180" s="16"/>
      <c r="W1180" s="17"/>
      <c r="X1180" s="17"/>
      <c r="Y1180" s="13"/>
      <c r="Z1180" s="13"/>
    </row>
    <row r="1181" spans="1:26" x14ac:dyDescent="0.25">
      <c r="A1181" s="11"/>
      <c r="B1181" s="12"/>
      <c r="C1181" s="12"/>
      <c r="D1181" s="12"/>
      <c r="E1181" s="12"/>
      <c r="F1181" s="12"/>
      <c r="G1181" s="13"/>
      <c r="H1181" s="13"/>
      <c r="I1181" s="13"/>
      <c r="J1181" s="13"/>
      <c r="K1181" s="14"/>
      <c r="L1181" s="14"/>
      <c r="M1181" s="14"/>
      <c r="N1181" s="14"/>
      <c r="O1181" s="14"/>
      <c r="P1181" s="14"/>
      <c r="Q1181" s="16"/>
      <c r="R1181" s="16"/>
      <c r="S1181" s="16"/>
      <c r="T1181" s="16"/>
      <c r="U1181" s="16"/>
      <c r="V1181" s="16"/>
      <c r="W1181" s="17"/>
      <c r="X1181" s="17"/>
      <c r="Y1181" s="13"/>
      <c r="Z1181" s="13"/>
    </row>
    <row r="1182" spans="1:26" x14ac:dyDescent="0.25">
      <c r="A1182" s="11"/>
      <c r="B1182" s="12"/>
      <c r="C1182" s="12"/>
      <c r="D1182" s="12"/>
      <c r="E1182" s="12"/>
      <c r="F1182" s="12"/>
      <c r="G1182" s="13"/>
      <c r="H1182" s="13"/>
      <c r="I1182" s="13"/>
      <c r="J1182" s="13"/>
      <c r="K1182" s="14"/>
      <c r="L1182" s="14"/>
      <c r="M1182" s="14"/>
      <c r="N1182" s="14"/>
      <c r="O1182" s="14"/>
      <c r="P1182" s="14"/>
      <c r="Q1182" s="15"/>
      <c r="R1182" s="16"/>
      <c r="S1182" s="16"/>
      <c r="T1182" s="16"/>
      <c r="U1182" s="16"/>
      <c r="V1182" s="16"/>
      <c r="W1182" s="16"/>
      <c r="X1182" s="17"/>
      <c r="Y1182" s="13"/>
      <c r="Z1182" s="13"/>
    </row>
    <row r="1183" spans="1:26" x14ac:dyDescent="0.25">
      <c r="A1183" s="11"/>
      <c r="B1183" s="12"/>
      <c r="C1183" s="12"/>
      <c r="D1183" s="12"/>
      <c r="E1183" s="12"/>
      <c r="F1183" s="12"/>
      <c r="G1183" s="13"/>
      <c r="H1183" s="13"/>
      <c r="I1183" s="13"/>
      <c r="J1183" s="13"/>
      <c r="K1183" s="14"/>
      <c r="L1183" s="14"/>
      <c r="M1183" s="14"/>
      <c r="N1183" s="14"/>
      <c r="O1183" s="14"/>
      <c r="P1183" s="14"/>
      <c r="Q1183" s="15"/>
      <c r="R1183" s="16"/>
      <c r="S1183" s="16"/>
      <c r="T1183" s="16"/>
      <c r="U1183" s="16"/>
      <c r="V1183" s="16"/>
      <c r="W1183" s="17"/>
      <c r="X1183" s="17"/>
      <c r="Y1183" s="13"/>
      <c r="Z1183" s="13"/>
    </row>
    <row r="1184" spans="1:26" x14ac:dyDescent="0.25">
      <c r="A1184" s="11"/>
      <c r="B1184" s="12"/>
      <c r="C1184" s="12"/>
      <c r="D1184" s="12"/>
      <c r="E1184" s="12"/>
      <c r="F1184" s="12"/>
      <c r="G1184" s="13"/>
      <c r="H1184" s="13"/>
      <c r="I1184" s="13"/>
      <c r="J1184" s="13"/>
      <c r="K1184" s="14"/>
      <c r="L1184" s="14"/>
      <c r="M1184" s="14"/>
      <c r="N1184" s="14"/>
      <c r="O1184" s="14"/>
      <c r="P1184" s="14"/>
      <c r="Q1184" s="15"/>
      <c r="R1184" s="16"/>
      <c r="S1184" s="16"/>
      <c r="T1184" s="16"/>
      <c r="U1184" s="16"/>
      <c r="V1184" s="16"/>
      <c r="W1184" s="17"/>
      <c r="X1184" s="17"/>
      <c r="Y1184" s="13"/>
      <c r="Z1184" s="13"/>
    </row>
    <row r="1185" spans="1:26" x14ac:dyDescent="0.25">
      <c r="A1185" s="11"/>
      <c r="B1185" s="12"/>
      <c r="C1185" s="12"/>
      <c r="D1185" s="12"/>
      <c r="E1185" s="12"/>
      <c r="F1185" s="12"/>
      <c r="G1185" s="13"/>
      <c r="H1185" s="13"/>
      <c r="I1185" s="13"/>
      <c r="J1185" s="13"/>
      <c r="K1185" s="14"/>
      <c r="L1185" s="14"/>
      <c r="M1185" s="14"/>
      <c r="N1185" s="14"/>
      <c r="O1185" s="14"/>
      <c r="P1185" s="14"/>
      <c r="Q1185" s="15"/>
      <c r="R1185" s="16"/>
      <c r="S1185" s="16"/>
      <c r="T1185" s="16"/>
      <c r="U1185" s="16"/>
      <c r="V1185" s="16"/>
      <c r="W1185" s="17"/>
      <c r="X1185" s="17"/>
      <c r="Y1185" s="13"/>
      <c r="Z1185" s="13"/>
    </row>
    <row r="1186" spans="1:26" x14ac:dyDescent="0.25">
      <c r="A1186" s="11"/>
      <c r="B1186" s="12"/>
      <c r="C1186" s="12"/>
      <c r="D1186" s="12"/>
      <c r="E1186" s="12"/>
      <c r="F1186" s="12"/>
      <c r="G1186" s="13"/>
      <c r="H1186" s="13"/>
      <c r="I1186" s="13"/>
      <c r="J1186" s="13"/>
      <c r="K1186" s="14"/>
      <c r="L1186" s="14"/>
      <c r="M1186" s="14"/>
      <c r="N1186" s="14"/>
      <c r="O1186" s="14"/>
      <c r="P1186" s="14"/>
      <c r="Q1186" s="16"/>
      <c r="R1186" s="16"/>
      <c r="S1186" s="16"/>
      <c r="T1186" s="16"/>
      <c r="U1186" s="16"/>
      <c r="V1186" s="16"/>
      <c r="W1186" s="17"/>
      <c r="X1186" s="17"/>
      <c r="Y1186" s="13"/>
      <c r="Z1186" s="13"/>
    </row>
    <row r="1187" spans="1:26" x14ac:dyDescent="0.25">
      <c r="A1187" s="11"/>
      <c r="B1187" s="12"/>
      <c r="C1187" s="12"/>
      <c r="D1187" s="12"/>
      <c r="E1187" s="12"/>
      <c r="F1187" s="12"/>
      <c r="G1187" s="13"/>
      <c r="H1187" s="13"/>
      <c r="I1187" s="13"/>
      <c r="J1187" s="13"/>
      <c r="K1187" s="14"/>
      <c r="L1187" s="14"/>
      <c r="M1187" s="14"/>
      <c r="N1187" s="14"/>
      <c r="O1187" s="14"/>
      <c r="P1187" s="14"/>
      <c r="Q1187" s="16"/>
      <c r="R1187" s="16"/>
      <c r="S1187" s="16"/>
      <c r="T1187" s="16"/>
      <c r="U1187" s="16"/>
      <c r="V1187" s="16"/>
      <c r="W1187" s="17"/>
      <c r="X1187" s="17"/>
      <c r="Y1187" s="13"/>
      <c r="Z1187" s="13"/>
    </row>
    <row r="1188" spans="1:26" x14ac:dyDescent="0.25">
      <c r="A1188" s="11"/>
      <c r="B1188" s="12"/>
      <c r="C1188" s="12"/>
      <c r="D1188" s="12"/>
      <c r="E1188" s="12"/>
      <c r="F1188" s="12"/>
      <c r="G1188" s="13"/>
      <c r="H1188" s="13"/>
      <c r="I1188" s="13"/>
      <c r="J1188" s="13"/>
      <c r="K1188" s="14"/>
      <c r="L1188" s="14"/>
      <c r="M1188" s="14"/>
      <c r="N1188" s="14"/>
      <c r="O1188" s="14"/>
      <c r="P1188" s="14"/>
      <c r="Q1188" s="16"/>
      <c r="R1188" s="16"/>
      <c r="S1188" s="16"/>
      <c r="T1188" s="16"/>
      <c r="U1188" s="16"/>
      <c r="V1188" s="16"/>
      <c r="W1188" s="17"/>
      <c r="X1188" s="17"/>
      <c r="Y1188" s="13"/>
      <c r="Z1188" s="13"/>
    </row>
    <row r="1189" spans="1:26" x14ac:dyDescent="0.25">
      <c r="A1189" s="11"/>
      <c r="B1189" s="12"/>
      <c r="C1189" s="12"/>
      <c r="D1189" s="12"/>
      <c r="E1189" s="12"/>
      <c r="F1189" s="12"/>
      <c r="G1189" s="13"/>
      <c r="H1189" s="13"/>
      <c r="I1189" s="13"/>
      <c r="J1189" s="13"/>
      <c r="K1189" s="14"/>
      <c r="L1189" s="14"/>
      <c r="M1189" s="14"/>
      <c r="N1189" s="14"/>
      <c r="O1189" s="14"/>
      <c r="P1189" s="14"/>
      <c r="Q1189" s="16"/>
      <c r="R1189" s="16"/>
      <c r="S1189" s="16"/>
      <c r="T1189" s="16"/>
      <c r="U1189" s="16"/>
      <c r="V1189" s="16"/>
      <c r="W1189" s="17"/>
      <c r="X1189" s="17"/>
      <c r="Y1189" s="13"/>
      <c r="Z1189" s="13"/>
    </row>
    <row r="1190" spans="1:26" x14ac:dyDescent="0.25">
      <c r="A1190" s="11"/>
      <c r="B1190" s="12"/>
      <c r="C1190" s="12"/>
      <c r="D1190" s="12"/>
      <c r="E1190" s="12"/>
      <c r="F1190" s="12"/>
      <c r="G1190" s="13"/>
      <c r="H1190" s="13"/>
      <c r="I1190" s="13"/>
      <c r="J1190" s="13"/>
      <c r="K1190" s="14"/>
      <c r="L1190" s="14"/>
      <c r="M1190" s="14"/>
      <c r="N1190" s="14"/>
      <c r="O1190" s="14"/>
      <c r="P1190" s="14"/>
      <c r="Q1190" s="15"/>
      <c r="R1190" s="16"/>
      <c r="S1190" s="16"/>
      <c r="T1190" s="16"/>
      <c r="U1190" s="16"/>
      <c r="V1190" s="16"/>
      <c r="W1190" s="16"/>
      <c r="X1190" s="17"/>
      <c r="Y1190" s="13"/>
      <c r="Z1190" s="13"/>
    </row>
    <row r="1191" spans="1:26" x14ac:dyDescent="0.25">
      <c r="A1191" s="11"/>
      <c r="B1191" s="12"/>
      <c r="C1191" s="12"/>
      <c r="D1191" s="12"/>
      <c r="E1191" s="12"/>
      <c r="F1191" s="12"/>
      <c r="G1191" s="13"/>
      <c r="H1191" s="13"/>
      <c r="I1191" s="13"/>
      <c r="J1191" s="13"/>
      <c r="K1191" s="14"/>
      <c r="L1191" s="14"/>
      <c r="M1191" s="14"/>
      <c r="N1191" s="14"/>
      <c r="O1191" s="14"/>
      <c r="P1191" s="14"/>
      <c r="Q1191" s="16"/>
      <c r="R1191" s="16"/>
      <c r="S1191" s="16"/>
      <c r="T1191" s="16"/>
      <c r="U1191" s="16"/>
      <c r="V1191" s="16"/>
      <c r="W1191" s="16"/>
      <c r="X1191" s="17"/>
      <c r="Y1191" s="13"/>
      <c r="Z1191" s="13"/>
    </row>
    <row r="1192" spans="1:26" x14ac:dyDescent="0.25">
      <c r="A1192" s="11"/>
      <c r="B1192" s="12"/>
      <c r="C1192" s="12"/>
      <c r="D1192" s="12"/>
      <c r="E1192" s="12"/>
      <c r="F1192" s="12"/>
      <c r="G1192" s="13"/>
      <c r="H1192" s="13"/>
      <c r="I1192" s="13"/>
      <c r="J1192" s="13"/>
      <c r="K1192" s="14"/>
      <c r="L1192" s="14"/>
      <c r="M1192" s="14"/>
      <c r="N1192" s="14"/>
      <c r="O1192" s="14"/>
      <c r="P1192" s="14"/>
      <c r="Q1192" s="16"/>
      <c r="R1192" s="16"/>
      <c r="S1192" s="16"/>
      <c r="T1192" s="16"/>
      <c r="U1192" s="16"/>
      <c r="V1192" s="16"/>
      <c r="W1192" s="17"/>
      <c r="X1192" s="17"/>
      <c r="Y1192" s="13"/>
      <c r="Z1192" s="13"/>
    </row>
    <row r="1193" spans="1:26" x14ac:dyDescent="0.25">
      <c r="A1193" s="11"/>
      <c r="B1193" s="12"/>
      <c r="C1193" s="12"/>
      <c r="D1193" s="12"/>
      <c r="E1193" s="12"/>
      <c r="F1193" s="12"/>
      <c r="G1193" s="13"/>
      <c r="H1193" s="13"/>
      <c r="I1193" s="13"/>
      <c r="J1193" s="13"/>
      <c r="K1193" s="14"/>
      <c r="L1193" s="14"/>
      <c r="M1193" s="14"/>
      <c r="N1193" s="14"/>
      <c r="O1193" s="14"/>
      <c r="P1193" s="14"/>
      <c r="Q1193" s="15"/>
      <c r="R1193" s="16"/>
      <c r="S1193" s="16"/>
      <c r="T1193" s="16"/>
      <c r="U1193" s="16"/>
      <c r="V1193" s="16"/>
      <c r="W1193" s="16"/>
      <c r="X1193" s="17"/>
      <c r="Y1193" s="13"/>
      <c r="Z1193" s="13"/>
    </row>
    <row r="1194" spans="1:26" x14ac:dyDescent="0.25">
      <c r="A1194" s="11"/>
      <c r="B1194" s="12"/>
      <c r="C1194" s="12"/>
      <c r="D1194" s="12"/>
      <c r="E1194" s="12"/>
      <c r="F1194" s="12"/>
      <c r="G1194" s="13"/>
      <c r="H1194" s="13"/>
      <c r="I1194" s="13"/>
      <c r="J1194" s="13"/>
      <c r="K1194" s="14"/>
      <c r="L1194" s="14"/>
      <c r="M1194" s="14"/>
      <c r="N1194" s="14"/>
      <c r="O1194" s="14"/>
      <c r="P1194" s="14"/>
      <c r="Q1194" s="16"/>
      <c r="R1194" s="16"/>
      <c r="S1194" s="16"/>
      <c r="T1194" s="16"/>
      <c r="U1194" s="16"/>
      <c r="V1194" s="16"/>
      <c r="W1194" s="17"/>
      <c r="X1194" s="17"/>
      <c r="Y1194" s="13"/>
      <c r="Z1194" s="13"/>
    </row>
    <row r="1195" spans="1:26" x14ac:dyDescent="0.25">
      <c r="A1195" s="11"/>
      <c r="B1195" s="12"/>
      <c r="C1195" s="12"/>
      <c r="D1195" s="12"/>
      <c r="E1195" s="12"/>
      <c r="F1195" s="12"/>
      <c r="G1195" s="13"/>
      <c r="H1195" s="13"/>
      <c r="I1195" s="13"/>
      <c r="J1195" s="13"/>
      <c r="K1195" s="14"/>
      <c r="L1195" s="14"/>
      <c r="M1195" s="14"/>
      <c r="N1195" s="14"/>
      <c r="O1195" s="14"/>
      <c r="P1195" s="14"/>
      <c r="Q1195" s="15"/>
      <c r="R1195" s="16"/>
      <c r="S1195" s="16"/>
      <c r="T1195" s="16"/>
      <c r="U1195" s="16"/>
      <c r="V1195" s="16"/>
      <c r="W1195" s="16"/>
      <c r="X1195" s="17"/>
      <c r="Y1195" s="13"/>
      <c r="Z1195" s="13"/>
    </row>
    <row r="1196" spans="1:26" x14ac:dyDescent="0.25">
      <c r="A1196" s="11"/>
      <c r="B1196" s="12"/>
      <c r="C1196" s="12"/>
      <c r="D1196" s="12"/>
      <c r="E1196" s="12"/>
      <c r="F1196" s="12"/>
      <c r="G1196" s="13"/>
      <c r="H1196" s="13"/>
      <c r="I1196" s="13"/>
      <c r="J1196" s="13"/>
      <c r="K1196" s="14"/>
      <c r="L1196" s="14"/>
      <c r="M1196" s="14"/>
      <c r="N1196" s="14"/>
      <c r="O1196" s="14"/>
      <c r="P1196" s="14"/>
      <c r="Q1196" s="16"/>
      <c r="R1196" s="16"/>
      <c r="S1196" s="16"/>
      <c r="T1196" s="16"/>
      <c r="U1196" s="16"/>
      <c r="V1196" s="16"/>
      <c r="W1196" s="16"/>
      <c r="X1196" s="17"/>
      <c r="Y1196" s="13"/>
      <c r="Z1196" s="13"/>
    </row>
    <row r="1197" spans="1:26" x14ac:dyDescent="0.25">
      <c r="A1197" s="11"/>
      <c r="B1197" s="12"/>
      <c r="C1197" s="12"/>
      <c r="D1197" s="12"/>
      <c r="E1197" s="12"/>
      <c r="F1197" s="12"/>
      <c r="G1197" s="13"/>
      <c r="H1197" s="13"/>
      <c r="I1197" s="13"/>
      <c r="J1197" s="13"/>
      <c r="K1197" s="14"/>
      <c r="L1197" s="14"/>
      <c r="M1197" s="14"/>
      <c r="N1197" s="14"/>
      <c r="O1197" s="14"/>
      <c r="P1197" s="14"/>
      <c r="Q1197" s="15"/>
      <c r="R1197" s="16"/>
      <c r="S1197" s="16"/>
      <c r="T1197" s="16"/>
      <c r="U1197" s="16"/>
      <c r="V1197" s="16"/>
      <c r="W1197" s="17"/>
      <c r="X1197" s="17"/>
      <c r="Y1197" s="13"/>
      <c r="Z1197" s="13"/>
    </row>
    <row r="1198" spans="1:26" x14ac:dyDescent="0.25">
      <c r="A1198" s="11"/>
      <c r="B1198" s="12"/>
      <c r="C1198" s="12"/>
      <c r="D1198" s="12"/>
      <c r="E1198" s="12"/>
      <c r="F1198" s="12"/>
      <c r="G1198" s="13"/>
      <c r="H1198" s="13"/>
      <c r="I1198" s="13"/>
      <c r="J1198" s="13"/>
      <c r="K1198" s="14"/>
      <c r="L1198" s="14"/>
      <c r="M1198" s="14"/>
      <c r="N1198" s="14"/>
      <c r="O1198" s="14"/>
      <c r="P1198" s="14"/>
      <c r="Q1198" s="15"/>
      <c r="R1198" s="16"/>
      <c r="S1198" s="16"/>
      <c r="T1198" s="16"/>
      <c r="U1198" s="16"/>
      <c r="V1198" s="16"/>
      <c r="W1198" s="17"/>
      <c r="X1198" s="17"/>
      <c r="Y1198" s="13"/>
      <c r="Z1198" s="13"/>
    </row>
    <row r="1199" spans="1:26" x14ac:dyDescent="0.25">
      <c r="A1199" s="11"/>
      <c r="B1199" s="12"/>
      <c r="C1199" s="12"/>
      <c r="D1199" s="12"/>
      <c r="E1199" s="12"/>
      <c r="F1199" s="12"/>
      <c r="G1199" s="13"/>
      <c r="H1199" s="13"/>
      <c r="I1199" s="13"/>
      <c r="J1199" s="13"/>
      <c r="K1199" s="14"/>
      <c r="L1199" s="14"/>
      <c r="M1199" s="14"/>
      <c r="N1199" s="14"/>
      <c r="O1199" s="14"/>
      <c r="P1199" s="14"/>
      <c r="Q1199" s="16"/>
      <c r="R1199" s="16"/>
      <c r="S1199" s="16"/>
      <c r="T1199" s="16"/>
      <c r="U1199" s="16"/>
      <c r="V1199" s="16"/>
      <c r="W1199" s="16"/>
      <c r="X1199" s="17"/>
      <c r="Y1199" s="13"/>
      <c r="Z1199" s="13"/>
    </row>
    <row r="1200" spans="1:26" x14ac:dyDescent="0.25">
      <c r="A1200" s="11"/>
      <c r="B1200" s="12"/>
      <c r="C1200" s="12"/>
      <c r="D1200" s="12"/>
      <c r="E1200" s="12"/>
      <c r="F1200" s="12"/>
      <c r="G1200" s="13"/>
      <c r="H1200" s="13"/>
      <c r="I1200" s="13"/>
      <c r="J1200" s="13"/>
      <c r="K1200" s="14"/>
      <c r="L1200" s="14"/>
      <c r="M1200" s="14"/>
      <c r="N1200" s="14"/>
      <c r="O1200" s="14"/>
      <c r="P1200" s="14"/>
      <c r="Q1200" s="15"/>
      <c r="R1200" s="16"/>
      <c r="S1200" s="16"/>
      <c r="T1200" s="16"/>
      <c r="U1200" s="16"/>
      <c r="V1200" s="16"/>
      <c r="W1200" s="16"/>
      <c r="X1200" s="17"/>
      <c r="Y1200" s="13"/>
      <c r="Z1200" s="13"/>
    </row>
    <row r="1201" spans="1:26" x14ac:dyDescent="0.25">
      <c r="A1201" s="11"/>
      <c r="B1201" s="12"/>
      <c r="C1201" s="12"/>
      <c r="D1201" s="12"/>
      <c r="E1201" s="12"/>
      <c r="F1201" s="12"/>
      <c r="G1201" s="13"/>
      <c r="H1201" s="13"/>
      <c r="I1201" s="13"/>
      <c r="J1201" s="13"/>
      <c r="K1201" s="14"/>
      <c r="L1201" s="14"/>
      <c r="M1201" s="14"/>
      <c r="N1201" s="14"/>
      <c r="O1201" s="14"/>
      <c r="P1201" s="14"/>
      <c r="Q1201" s="16"/>
      <c r="R1201" s="16"/>
      <c r="S1201" s="16"/>
      <c r="T1201" s="16"/>
      <c r="U1201" s="16"/>
      <c r="V1201" s="16"/>
      <c r="W1201" s="16"/>
      <c r="X1201" s="17"/>
      <c r="Y1201" s="13"/>
      <c r="Z1201" s="13"/>
    </row>
    <row r="1202" spans="1:26" x14ac:dyDescent="0.25">
      <c r="A1202" s="11"/>
      <c r="B1202" s="12"/>
      <c r="C1202" s="12"/>
      <c r="D1202" s="12"/>
      <c r="E1202" s="12"/>
      <c r="F1202" s="12"/>
      <c r="G1202" s="13"/>
      <c r="H1202" s="13"/>
      <c r="I1202" s="13"/>
      <c r="J1202" s="13"/>
      <c r="K1202" s="14"/>
      <c r="L1202" s="14"/>
      <c r="M1202" s="14"/>
      <c r="N1202" s="14"/>
      <c r="O1202" s="14"/>
      <c r="P1202" s="14"/>
      <c r="Q1202" s="15"/>
      <c r="R1202" s="16"/>
      <c r="S1202" s="16"/>
      <c r="T1202" s="16"/>
      <c r="U1202" s="16"/>
      <c r="V1202" s="16"/>
      <c r="W1202" s="17"/>
      <c r="X1202" s="17"/>
      <c r="Y1202" s="13"/>
      <c r="Z1202" s="13"/>
    </row>
    <row r="1203" spans="1:26" x14ac:dyDescent="0.25">
      <c r="A1203" s="11"/>
      <c r="B1203" s="12"/>
      <c r="C1203" s="12"/>
      <c r="D1203" s="12"/>
      <c r="E1203" s="12"/>
      <c r="F1203" s="12"/>
      <c r="G1203" s="13"/>
      <c r="H1203" s="13"/>
      <c r="I1203" s="13"/>
      <c r="J1203" s="13"/>
      <c r="K1203" s="14"/>
      <c r="L1203" s="14"/>
      <c r="M1203" s="14"/>
      <c r="N1203" s="14"/>
      <c r="O1203" s="14"/>
      <c r="P1203" s="14"/>
      <c r="Q1203" s="16"/>
      <c r="R1203" s="16"/>
      <c r="S1203" s="16"/>
      <c r="T1203" s="16"/>
      <c r="U1203" s="16"/>
      <c r="V1203" s="16"/>
      <c r="W1203" s="16"/>
      <c r="X1203" s="17"/>
      <c r="Y1203" s="13"/>
      <c r="Z1203" s="13"/>
    </row>
    <row r="1204" spans="1:26" x14ac:dyDescent="0.25">
      <c r="A1204" s="11"/>
      <c r="B1204" s="12"/>
      <c r="C1204" s="12"/>
      <c r="D1204" s="12"/>
      <c r="E1204" s="12"/>
      <c r="F1204" s="12"/>
      <c r="G1204" s="13"/>
      <c r="H1204" s="13"/>
      <c r="I1204" s="13"/>
      <c r="J1204" s="13"/>
      <c r="K1204" s="14"/>
      <c r="L1204" s="14"/>
      <c r="M1204" s="14"/>
      <c r="N1204" s="14"/>
      <c r="O1204" s="14"/>
      <c r="P1204" s="14"/>
      <c r="Q1204" s="16"/>
      <c r="R1204" s="16"/>
      <c r="S1204" s="16"/>
      <c r="T1204" s="16"/>
      <c r="U1204" s="16"/>
      <c r="V1204" s="16"/>
      <c r="W1204" s="16"/>
      <c r="X1204" s="17"/>
      <c r="Y1204" s="13"/>
      <c r="Z1204" s="13"/>
    </row>
    <row r="1205" spans="1:26" x14ac:dyDescent="0.25">
      <c r="A1205" s="11"/>
      <c r="B1205" s="12"/>
      <c r="C1205" s="12"/>
      <c r="D1205" s="12"/>
      <c r="E1205" s="12"/>
      <c r="F1205" s="12"/>
      <c r="G1205" s="13"/>
      <c r="H1205" s="13"/>
      <c r="I1205" s="13"/>
      <c r="J1205" s="13"/>
      <c r="K1205" s="14"/>
      <c r="L1205" s="14"/>
      <c r="M1205" s="14"/>
      <c r="N1205" s="14"/>
      <c r="O1205" s="14"/>
      <c r="P1205" s="14"/>
      <c r="Q1205" s="15"/>
      <c r="R1205" s="16"/>
      <c r="S1205" s="16"/>
      <c r="T1205" s="16"/>
      <c r="U1205" s="16"/>
      <c r="V1205" s="16"/>
      <c r="W1205" s="16"/>
      <c r="X1205" s="17"/>
      <c r="Y1205" s="13"/>
      <c r="Z1205" s="13"/>
    </row>
    <row r="1206" spans="1:26" x14ac:dyDescent="0.25">
      <c r="A1206" s="11"/>
      <c r="B1206" s="12"/>
      <c r="C1206" s="12"/>
      <c r="D1206" s="12"/>
      <c r="E1206" s="12"/>
      <c r="F1206" s="12"/>
      <c r="G1206" s="13"/>
      <c r="H1206" s="13"/>
      <c r="I1206" s="13"/>
      <c r="J1206" s="13"/>
      <c r="K1206" s="14"/>
      <c r="L1206" s="14"/>
      <c r="M1206" s="14"/>
      <c r="N1206" s="14"/>
      <c r="O1206" s="14"/>
      <c r="P1206" s="14"/>
      <c r="Q1206" s="16"/>
      <c r="R1206" s="16"/>
      <c r="S1206" s="16"/>
      <c r="T1206" s="16"/>
      <c r="U1206" s="16"/>
      <c r="V1206" s="16"/>
      <c r="W1206" s="16"/>
      <c r="X1206" s="17"/>
      <c r="Y1206" s="13"/>
      <c r="Z1206" s="13"/>
    </row>
    <row r="1207" spans="1:26" x14ac:dyDescent="0.25">
      <c r="A1207" s="11"/>
      <c r="B1207" s="12"/>
      <c r="C1207" s="12"/>
      <c r="D1207" s="12"/>
      <c r="E1207" s="12"/>
      <c r="F1207" s="12"/>
      <c r="G1207" s="13"/>
      <c r="H1207" s="13"/>
      <c r="I1207" s="13"/>
      <c r="J1207" s="13"/>
      <c r="K1207" s="14"/>
      <c r="L1207" s="14"/>
      <c r="M1207" s="14"/>
      <c r="N1207" s="14"/>
      <c r="O1207" s="14"/>
      <c r="P1207" s="14"/>
      <c r="Q1207" s="15"/>
      <c r="R1207" s="16"/>
      <c r="S1207" s="16"/>
      <c r="T1207" s="16"/>
      <c r="U1207" s="16"/>
      <c r="V1207" s="16"/>
      <c r="W1207" s="16"/>
      <c r="X1207" s="17"/>
      <c r="Y1207" s="13"/>
      <c r="Z1207" s="13"/>
    </row>
    <row r="1208" spans="1:26" x14ac:dyDescent="0.25">
      <c r="A1208" s="11"/>
      <c r="B1208" s="12"/>
      <c r="C1208" s="12"/>
      <c r="D1208" s="12"/>
      <c r="E1208" s="12"/>
      <c r="F1208" s="12"/>
      <c r="G1208" s="13"/>
      <c r="H1208" s="13"/>
      <c r="I1208" s="13"/>
      <c r="J1208" s="13"/>
      <c r="K1208" s="14"/>
      <c r="L1208" s="14"/>
      <c r="M1208" s="14"/>
      <c r="N1208" s="14"/>
      <c r="O1208" s="14"/>
      <c r="P1208" s="14"/>
      <c r="Q1208" s="16"/>
      <c r="R1208" s="16"/>
      <c r="S1208" s="16"/>
      <c r="T1208" s="16"/>
      <c r="U1208" s="16"/>
      <c r="V1208" s="16"/>
      <c r="W1208" s="17"/>
      <c r="X1208" s="17"/>
      <c r="Y1208" s="13"/>
      <c r="Z1208" s="13"/>
    </row>
    <row r="1209" spans="1:26" x14ac:dyDescent="0.25">
      <c r="A1209" s="11"/>
      <c r="B1209" s="12"/>
      <c r="C1209" s="12"/>
      <c r="D1209" s="12"/>
      <c r="E1209" s="12"/>
      <c r="F1209" s="12"/>
      <c r="G1209" s="13"/>
      <c r="H1209" s="13"/>
      <c r="I1209" s="13"/>
      <c r="J1209" s="13"/>
      <c r="K1209" s="14"/>
      <c r="L1209" s="14"/>
      <c r="M1209" s="14"/>
      <c r="N1209" s="14"/>
      <c r="O1209" s="14"/>
      <c r="P1209" s="14"/>
      <c r="Q1209" s="16"/>
      <c r="R1209" s="16"/>
      <c r="S1209" s="16"/>
      <c r="T1209" s="16"/>
      <c r="U1209" s="16"/>
      <c r="V1209" s="16"/>
      <c r="W1209" s="17"/>
      <c r="X1209" s="17"/>
      <c r="Y1209" s="13"/>
      <c r="Z1209" s="13"/>
    </row>
    <row r="1210" spans="1:26" x14ac:dyDescent="0.25">
      <c r="A1210" s="11"/>
      <c r="B1210" s="12"/>
      <c r="C1210" s="12"/>
      <c r="D1210" s="12"/>
      <c r="E1210" s="12"/>
      <c r="F1210" s="12"/>
      <c r="G1210" s="13"/>
      <c r="H1210" s="13"/>
      <c r="I1210" s="13"/>
      <c r="J1210" s="13"/>
      <c r="K1210" s="14"/>
      <c r="L1210" s="14"/>
      <c r="M1210" s="14"/>
      <c r="N1210" s="14"/>
      <c r="O1210" s="14"/>
      <c r="P1210" s="14"/>
      <c r="Q1210" s="15"/>
      <c r="R1210" s="16"/>
      <c r="S1210" s="16"/>
      <c r="T1210" s="16"/>
      <c r="U1210" s="16"/>
      <c r="V1210" s="16"/>
      <c r="W1210" s="16"/>
      <c r="X1210" s="17"/>
      <c r="Y1210" s="13"/>
      <c r="Z1210" s="13"/>
    </row>
    <row r="1211" spans="1:26" x14ac:dyDescent="0.25">
      <c r="A1211" s="11"/>
      <c r="B1211" s="12"/>
      <c r="C1211" s="12"/>
      <c r="D1211" s="12"/>
      <c r="E1211" s="12"/>
      <c r="F1211" s="12"/>
      <c r="G1211" s="13"/>
      <c r="H1211" s="13"/>
      <c r="I1211" s="13"/>
      <c r="J1211" s="13"/>
      <c r="K1211" s="14"/>
      <c r="L1211" s="14"/>
      <c r="M1211" s="14"/>
      <c r="N1211" s="14"/>
      <c r="O1211" s="14"/>
      <c r="P1211" s="14"/>
      <c r="Q1211" s="16"/>
      <c r="R1211" s="16"/>
      <c r="S1211" s="16"/>
      <c r="T1211" s="16"/>
      <c r="U1211" s="16"/>
      <c r="V1211" s="16"/>
      <c r="W1211" s="17"/>
      <c r="X1211" s="17"/>
      <c r="Y1211" s="13"/>
      <c r="Z1211" s="13"/>
    </row>
    <row r="1212" spans="1:26" x14ac:dyDescent="0.25">
      <c r="A1212" s="11"/>
      <c r="B1212" s="12"/>
      <c r="C1212" s="12"/>
      <c r="D1212" s="12"/>
      <c r="E1212" s="12"/>
      <c r="F1212" s="12"/>
      <c r="G1212" s="13"/>
      <c r="H1212" s="13"/>
      <c r="I1212" s="13"/>
      <c r="J1212" s="13"/>
      <c r="K1212" s="14"/>
      <c r="L1212" s="14"/>
      <c r="M1212" s="14"/>
      <c r="N1212" s="14"/>
      <c r="O1212" s="14"/>
      <c r="P1212" s="14"/>
      <c r="Q1212" s="15"/>
      <c r="R1212" s="16"/>
      <c r="S1212" s="16"/>
      <c r="T1212" s="16"/>
      <c r="U1212" s="16"/>
      <c r="V1212" s="16"/>
      <c r="W1212" s="16"/>
      <c r="X1212" s="17"/>
      <c r="Y1212" s="13"/>
      <c r="Z1212" s="13"/>
    </row>
    <row r="1213" spans="1:26" x14ac:dyDescent="0.25">
      <c r="A1213" s="11"/>
      <c r="B1213" s="12"/>
      <c r="C1213" s="12"/>
      <c r="D1213" s="12"/>
      <c r="E1213" s="12"/>
      <c r="F1213" s="12"/>
      <c r="G1213" s="13"/>
      <c r="H1213" s="13"/>
      <c r="I1213" s="13"/>
      <c r="J1213" s="13"/>
      <c r="K1213" s="14"/>
      <c r="L1213" s="14"/>
      <c r="M1213" s="14"/>
      <c r="N1213" s="14"/>
      <c r="O1213" s="14"/>
      <c r="P1213" s="14"/>
      <c r="Q1213" s="15"/>
      <c r="R1213" s="16"/>
      <c r="S1213" s="16"/>
      <c r="T1213" s="16"/>
      <c r="U1213" s="16"/>
      <c r="V1213" s="16"/>
      <c r="W1213" s="16"/>
      <c r="X1213" s="17"/>
      <c r="Y1213" s="13"/>
      <c r="Z1213" s="13"/>
    </row>
    <row r="1214" spans="1:26" x14ac:dyDescent="0.25">
      <c r="A1214" s="11"/>
      <c r="B1214" s="12"/>
      <c r="C1214" s="12"/>
      <c r="D1214" s="12"/>
      <c r="E1214" s="12"/>
      <c r="F1214" s="12"/>
      <c r="G1214" s="13"/>
      <c r="H1214" s="13"/>
      <c r="I1214" s="13"/>
      <c r="J1214" s="13"/>
      <c r="K1214" s="14"/>
      <c r="L1214" s="14"/>
      <c r="M1214" s="14"/>
      <c r="N1214" s="14"/>
      <c r="O1214" s="14"/>
      <c r="P1214" s="14"/>
      <c r="Q1214" s="16"/>
      <c r="R1214" s="16"/>
      <c r="S1214" s="16"/>
      <c r="T1214" s="16"/>
      <c r="U1214" s="16"/>
      <c r="V1214" s="16"/>
      <c r="W1214" s="16"/>
      <c r="X1214" s="17"/>
      <c r="Y1214" s="13"/>
      <c r="Z1214" s="13"/>
    </row>
    <row r="1215" spans="1:26" x14ac:dyDescent="0.25">
      <c r="A1215" s="11"/>
      <c r="B1215" s="12"/>
      <c r="C1215" s="12"/>
      <c r="D1215" s="12"/>
      <c r="E1215" s="12"/>
      <c r="F1215" s="12"/>
      <c r="G1215" s="13"/>
      <c r="H1215" s="13"/>
      <c r="I1215" s="13"/>
      <c r="J1215" s="13"/>
      <c r="K1215" s="14"/>
      <c r="L1215" s="14"/>
      <c r="M1215" s="14"/>
      <c r="N1215" s="14"/>
      <c r="O1215" s="14"/>
      <c r="P1215" s="14"/>
      <c r="Q1215" s="16"/>
      <c r="R1215" s="16"/>
      <c r="S1215" s="16"/>
      <c r="T1215" s="16"/>
      <c r="U1215" s="16"/>
      <c r="V1215" s="16"/>
      <c r="W1215" s="16"/>
      <c r="X1215" s="17"/>
      <c r="Y1215" s="13"/>
      <c r="Z1215" s="13"/>
    </row>
    <row r="1216" spans="1:26" x14ac:dyDescent="0.25">
      <c r="A1216" s="11"/>
      <c r="B1216" s="12"/>
      <c r="C1216" s="12"/>
      <c r="D1216" s="12"/>
      <c r="E1216" s="12"/>
      <c r="F1216" s="12"/>
      <c r="G1216" s="13"/>
      <c r="H1216" s="13"/>
      <c r="I1216" s="13"/>
      <c r="J1216" s="13"/>
      <c r="K1216" s="14"/>
      <c r="L1216" s="14"/>
      <c r="M1216" s="14"/>
      <c r="N1216" s="14"/>
      <c r="O1216" s="14"/>
      <c r="P1216" s="14"/>
      <c r="Q1216" s="16"/>
      <c r="R1216" s="16"/>
      <c r="S1216" s="16"/>
      <c r="T1216" s="16"/>
      <c r="U1216" s="16"/>
      <c r="V1216" s="16"/>
      <c r="W1216" s="16"/>
      <c r="X1216" s="17"/>
      <c r="Y1216" s="13"/>
      <c r="Z1216" s="13"/>
    </row>
    <row r="1217" spans="1:26" x14ac:dyDescent="0.25">
      <c r="A1217" s="11"/>
      <c r="B1217" s="12"/>
      <c r="C1217" s="12"/>
      <c r="D1217" s="12"/>
      <c r="E1217" s="12"/>
      <c r="F1217" s="12"/>
      <c r="G1217" s="13"/>
      <c r="H1217" s="13"/>
      <c r="I1217" s="13"/>
      <c r="J1217" s="13"/>
      <c r="K1217" s="14"/>
      <c r="L1217" s="14"/>
      <c r="M1217" s="14"/>
      <c r="N1217" s="14"/>
      <c r="O1217" s="14"/>
      <c r="P1217" s="14"/>
      <c r="Q1217" s="15"/>
      <c r="R1217" s="16"/>
      <c r="S1217" s="16"/>
      <c r="T1217" s="16"/>
      <c r="U1217" s="16"/>
      <c r="V1217" s="16"/>
      <c r="W1217" s="16"/>
      <c r="X1217" s="17"/>
      <c r="Y1217" s="13"/>
      <c r="Z1217" s="13"/>
    </row>
    <row r="1218" spans="1:26" x14ac:dyDescent="0.25">
      <c r="A1218" s="11"/>
      <c r="B1218" s="12"/>
      <c r="C1218" s="12"/>
      <c r="D1218" s="12"/>
      <c r="E1218" s="12"/>
      <c r="F1218" s="12"/>
      <c r="G1218" s="13"/>
      <c r="H1218" s="13"/>
      <c r="I1218" s="13"/>
      <c r="J1218" s="13"/>
      <c r="K1218" s="14"/>
      <c r="L1218" s="14"/>
      <c r="M1218" s="14"/>
      <c r="N1218" s="14"/>
      <c r="O1218" s="14"/>
      <c r="P1218" s="14"/>
      <c r="Q1218" s="15"/>
      <c r="R1218" s="16"/>
      <c r="S1218" s="16"/>
      <c r="T1218" s="16"/>
      <c r="U1218" s="16"/>
      <c r="V1218" s="16"/>
      <c r="W1218" s="17"/>
      <c r="X1218" s="17"/>
      <c r="Y1218" s="13"/>
      <c r="Z1218" s="13"/>
    </row>
    <row r="1219" spans="1:26" x14ac:dyDescent="0.25">
      <c r="A1219" s="11"/>
      <c r="B1219" s="12"/>
      <c r="C1219" s="12"/>
      <c r="D1219" s="12"/>
      <c r="E1219" s="12"/>
      <c r="F1219" s="12"/>
      <c r="G1219" s="13"/>
      <c r="H1219" s="13"/>
      <c r="I1219" s="13"/>
      <c r="J1219" s="13"/>
      <c r="K1219" s="14"/>
      <c r="L1219" s="14"/>
      <c r="M1219" s="14"/>
      <c r="N1219" s="14"/>
      <c r="O1219" s="14"/>
      <c r="P1219" s="14"/>
      <c r="Q1219" s="15"/>
      <c r="R1219" s="16"/>
      <c r="S1219" s="16"/>
      <c r="T1219" s="16"/>
      <c r="U1219" s="16"/>
      <c r="V1219" s="16"/>
      <c r="W1219" s="17"/>
      <c r="X1219" s="17"/>
      <c r="Y1219" s="13"/>
      <c r="Z1219" s="13"/>
    </row>
    <row r="1220" spans="1:26" x14ac:dyDescent="0.25">
      <c r="A1220" s="11"/>
      <c r="B1220" s="12"/>
      <c r="C1220" s="12"/>
      <c r="D1220" s="12"/>
      <c r="E1220" s="12"/>
      <c r="F1220" s="12"/>
      <c r="G1220" s="13"/>
      <c r="H1220" s="13"/>
      <c r="I1220" s="13"/>
      <c r="J1220" s="13"/>
      <c r="K1220" s="14"/>
      <c r="L1220" s="14"/>
      <c r="M1220" s="14"/>
      <c r="N1220" s="14"/>
      <c r="O1220" s="14"/>
      <c r="P1220" s="14"/>
      <c r="Q1220" s="15"/>
      <c r="R1220" s="16"/>
      <c r="S1220" s="16"/>
      <c r="T1220" s="16"/>
      <c r="U1220" s="16"/>
      <c r="V1220" s="16"/>
      <c r="W1220" s="16"/>
      <c r="X1220" s="17"/>
      <c r="Y1220" s="13"/>
      <c r="Z1220" s="13"/>
    </row>
    <row r="1221" spans="1:26" x14ac:dyDescent="0.25">
      <c r="A1221" s="11"/>
      <c r="B1221" s="12"/>
      <c r="C1221" s="12"/>
      <c r="D1221" s="12"/>
      <c r="E1221" s="12"/>
      <c r="F1221" s="12"/>
      <c r="G1221" s="13"/>
      <c r="H1221" s="13"/>
      <c r="I1221" s="13"/>
      <c r="J1221" s="13"/>
      <c r="K1221" s="14"/>
      <c r="L1221" s="14"/>
      <c r="M1221" s="14"/>
      <c r="N1221" s="14"/>
      <c r="O1221" s="14"/>
      <c r="P1221" s="14"/>
      <c r="Q1221" s="15"/>
      <c r="R1221" s="16"/>
      <c r="S1221" s="16"/>
      <c r="T1221" s="16"/>
      <c r="U1221" s="16"/>
      <c r="V1221" s="16"/>
      <c r="W1221" s="16"/>
      <c r="X1221" s="17"/>
      <c r="Y1221" s="13"/>
      <c r="Z1221" s="13"/>
    </row>
    <row r="1222" spans="1:26" x14ac:dyDescent="0.25">
      <c r="A1222" s="11"/>
      <c r="B1222" s="12"/>
      <c r="C1222" s="12"/>
      <c r="D1222" s="12"/>
      <c r="E1222" s="12"/>
      <c r="F1222" s="12"/>
      <c r="G1222" s="13"/>
      <c r="H1222" s="13"/>
      <c r="I1222" s="13"/>
      <c r="J1222" s="13"/>
      <c r="K1222" s="14"/>
      <c r="L1222" s="14"/>
      <c r="M1222" s="14"/>
      <c r="N1222" s="14"/>
      <c r="O1222" s="14"/>
      <c r="P1222" s="14"/>
      <c r="Q1222" s="15"/>
      <c r="R1222" s="16"/>
      <c r="S1222" s="16"/>
      <c r="T1222" s="16"/>
      <c r="U1222" s="16"/>
      <c r="V1222" s="16"/>
      <c r="W1222" s="16"/>
      <c r="X1222" s="17"/>
      <c r="Y1222" s="13"/>
      <c r="Z1222" s="13"/>
    </row>
    <row r="1223" spans="1:26" x14ac:dyDescent="0.25">
      <c r="A1223" s="11"/>
      <c r="B1223" s="12"/>
      <c r="C1223" s="12"/>
      <c r="D1223" s="12"/>
      <c r="E1223" s="12"/>
      <c r="F1223" s="12"/>
      <c r="G1223" s="13"/>
      <c r="H1223" s="13"/>
      <c r="I1223" s="13"/>
      <c r="J1223" s="13"/>
      <c r="K1223" s="14"/>
      <c r="L1223" s="14"/>
      <c r="M1223" s="14"/>
      <c r="N1223" s="14"/>
      <c r="O1223" s="14"/>
      <c r="P1223" s="14"/>
      <c r="Q1223" s="16"/>
      <c r="R1223" s="16"/>
      <c r="S1223" s="16"/>
      <c r="T1223" s="16"/>
      <c r="U1223" s="16"/>
      <c r="V1223" s="16"/>
      <c r="W1223" s="16"/>
      <c r="X1223" s="17"/>
      <c r="Y1223" s="13"/>
      <c r="Z1223" s="13"/>
    </row>
    <row r="1224" spans="1:26" x14ac:dyDescent="0.25">
      <c r="A1224" s="11"/>
      <c r="B1224" s="12"/>
      <c r="C1224" s="12"/>
      <c r="D1224" s="12"/>
      <c r="E1224" s="12"/>
      <c r="F1224" s="12"/>
      <c r="G1224" s="13"/>
      <c r="H1224" s="13"/>
      <c r="I1224" s="13"/>
      <c r="J1224" s="13"/>
      <c r="K1224" s="14"/>
      <c r="L1224" s="14"/>
      <c r="M1224" s="14"/>
      <c r="N1224" s="14"/>
      <c r="O1224" s="14"/>
      <c r="P1224" s="14"/>
      <c r="Q1224" s="16"/>
      <c r="R1224" s="16"/>
      <c r="S1224" s="16"/>
      <c r="T1224" s="16"/>
      <c r="U1224" s="16"/>
      <c r="V1224" s="16"/>
      <c r="W1224" s="16"/>
      <c r="X1224" s="17"/>
      <c r="Y1224" s="13"/>
      <c r="Z1224" s="13"/>
    </row>
    <row r="1225" spans="1:26" x14ac:dyDescent="0.25">
      <c r="A1225" s="11"/>
      <c r="B1225" s="12"/>
      <c r="C1225" s="12"/>
      <c r="D1225" s="12"/>
      <c r="E1225" s="12"/>
      <c r="F1225" s="12"/>
      <c r="G1225" s="13"/>
      <c r="H1225" s="13"/>
      <c r="I1225" s="13"/>
      <c r="J1225" s="13"/>
      <c r="K1225" s="14"/>
      <c r="L1225" s="14"/>
      <c r="M1225" s="14"/>
      <c r="N1225" s="14"/>
      <c r="O1225" s="14"/>
      <c r="P1225" s="14"/>
      <c r="Q1225" s="16"/>
      <c r="R1225" s="16"/>
      <c r="S1225" s="16"/>
      <c r="T1225" s="16"/>
      <c r="U1225" s="16"/>
      <c r="V1225" s="16"/>
      <c r="W1225" s="17"/>
      <c r="X1225" s="17"/>
      <c r="Y1225" s="13"/>
      <c r="Z1225" s="13"/>
    </row>
    <row r="1226" spans="1:26" x14ac:dyDescent="0.25">
      <c r="A1226" s="11"/>
      <c r="B1226" s="12"/>
      <c r="C1226" s="12"/>
      <c r="D1226" s="12"/>
      <c r="E1226" s="12"/>
      <c r="F1226" s="12"/>
      <c r="G1226" s="13"/>
      <c r="H1226" s="13"/>
      <c r="I1226" s="13"/>
      <c r="J1226" s="13"/>
      <c r="K1226" s="14"/>
      <c r="L1226" s="14"/>
      <c r="M1226" s="14"/>
      <c r="N1226" s="14"/>
      <c r="O1226" s="14"/>
      <c r="P1226" s="14"/>
      <c r="Q1226" s="16"/>
      <c r="R1226" s="16"/>
      <c r="S1226" s="16"/>
      <c r="T1226" s="16"/>
      <c r="U1226" s="16"/>
      <c r="V1226" s="16"/>
      <c r="W1226" s="16"/>
      <c r="X1226" s="17"/>
      <c r="Y1226" s="13"/>
      <c r="Z1226" s="13"/>
    </row>
    <row r="1227" spans="1:26" x14ac:dyDescent="0.25">
      <c r="A1227" s="11"/>
      <c r="B1227" s="12"/>
      <c r="C1227" s="12"/>
      <c r="D1227" s="12"/>
      <c r="E1227" s="12"/>
      <c r="F1227" s="12"/>
      <c r="G1227" s="13"/>
      <c r="H1227" s="13"/>
      <c r="I1227" s="13"/>
      <c r="J1227" s="13"/>
      <c r="K1227" s="14"/>
      <c r="L1227" s="14"/>
      <c r="M1227" s="14"/>
      <c r="N1227" s="14"/>
      <c r="O1227" s="14"/>
      <c r="P1227" s="14"/>
      <c r="Q1227" s="15"/>
      <c r="R1227" s="16"/>
      <c r="S1227" s="16"/>
      <c r="T1227" s="16"/>
      <c r="U1227" s="16"/>
      <c r="V1227" s="16"/>
      <c r="W1227" s="17"/>
      <c r="X1227" s="17"/>
      <c r="Y1227" s="13"/>
      <c r="Z1227" s="13"/>
    </row>
    <row r="1228" spans="1:26" x14ac:dyDescent="0.25">
      <c r="A1228" s="11"/>
      <c r="B1228" s="12"/>
      <c r="C1228" s="12"/>
      <c r="D1228" s="12"/>
      <c r="E1228" s="12"/>
      <c r="F1228" s="12"/>
      <c r="G1228" s="13"/>
      <c r="H1228" s="13"/>
      <c r="I1228" s="13"/>
      <c r="J1228" s="13"/>
      <c r="K1228" s="14"/>
      <c r="L1228" s="14"/>
      <c r="M1228" s="14"/>
      <c r="N1228" s="14"/>
      <c r="O1228" s="14"/>
      <c r="P1228" s="14"/>
      <c r="Q1228" s="15"/>
      <c r="R1228" s="16"/>
      <c r="S1228" s="16"/>
      <c r="T1228" s="16"/>
      <c r="U1228" s="16"/>
      <c r="V1228" s="16"/>
      <c r="W1228" s="17"/>
      <c r="X1228" s="17"/>
      <c r="Y1228" s="13"/>
      <c r="Z1228" s="13"/>
    </row>
    <row r="1229" spans="1:26" x14ac:dyDescent="0.25">
      <c r="A1229" s="11"/>
      <c r="B1229" s="12"/>
      <c r="C1229" s="12"/>
      <c r="D1229" s="12"/>
      <c r="E1229" s="12"/>
      <c r="F1229" s="12"/>
      <c r="G1229" s="13"/>
      <c r="H1229" s="13"/>
      <c r="I1229" s="13"/>
      <c r="J1229" s="13"/>
      <c r="K1229" s="14"/>
      <c r="L1229" s="14"/>
      <c r="M1229" s="14"/>
      <c r="N1229" s="14"/>
      <c r="O1229" s="14"/>
      <c r="P1229" s="14"/>
      <c r="Q1229" s="16"/>
      <c r="R1229" s="16"/>
      <c r="S1229" s="16"/>
      <c r="T1229" s="16"/>
      <c r="U1229" s="16"/>
      <c r="V1229" s="16"/>
      <c r="W1229" s="16"/>
      <c r="X1229" s="17"/>
      <c r="Y1229" s="13"/>
      <c r="Z1229" s="13"/>
    </row>
    <row r="1230" spans="1:26" x14ac:dyDescent="0.25">
      <c r="A1230" s="11"/>
      <c r="B1230" s="12"/>
      <c r="C1230" s="12"/>
      <c r="D1230" s="12"/>
      <c r="E1230" s="12"/>
      <c r="F1230" s="12"/>
      <c r="G1230" s="13"/>
      <c r="H1230" s="13"/>
      <c r="I1230" s="13"/>
      <c r="J1230" s="13"/>
      <c r="K1230" s="14"/>
      <c r="L1230" s="14"/>
      <c r="M1230" s="14"/>
      <c r="N1230" s="14"/>
      <c r="O1230" s="14"/>
      <c r="P1230" s="14"/>
      <c r="Q1230" s="16"/>
      <c r="R1230" s="16"/>
      <c r="S1230" s="16"/>
      <c r="T1230" s="16"/>
      <c r="U1230" s="16"/>
      <c r="V1230" s="16"/>
      <c r="W1230" s="16"/>
      <c r="X1230" s="17"/>
      <c r="Y1230" s="13"/>
      <c r="Z1230" s="13"/>
    </row>
    <row r="1231" spans="1:26" x14ac:dyDescent="0.25">
      <c r="A1231" s="11"/>
      <c r="B1231" s="12"/>
      <c r="C1231" s="12"/>
      <c r="D1231" s="12"/>
      <c r="E1231" s="12"/>
      <c r="F1231" s="12"/>
      <c r="G1231" s="13"/>
      <c r="H1231" s="13"/>
      <c r="I1231" s="13"/>
      <c r="J1231" s="13"/>
      <c r="K1231" s="14"/>
      <c r="L1231" s="14"/>
      <c r="M1231" s="14"/>
      <c r="N1231" s="14"/>
      <c r="O1231" s="14"/>
      <c r="P1231" s="14"/>
      <c r="Q1231" s="16"/>
      <c r="R1231" s="16"/>
      <c r="S1231" s="16"/>
      <c r="T1231" s="16"/>
      <c r="U1231" s="16"/>
      <c r="V1231" s="16"/>
      <c r="W1231" s="17"/>
      <c r="X1231" s="17"/>
      <c r="Y1231" s="13"/>
      <c r="Z1231" s="13"/>
    </row>
    <row r="1232" spans="1:26" x14ac:dyDescent="0.25">
      <c r="A1232" s="11"/>
      <c r="B1232" s="12"/>
      <c r="C1232" s="12"/>
      <c r="D1232" s="12"/>
      <c r="E1232" s="12"/>
      <c r="F1232" s="12"/>
      <c r="G1232" s="13"/>
      <c r="H1232" s="13"/>
      <c r="I1232" s="13"/>
      <c r="J1232" s="13"/>
      <c r="K1232" s="14"/>
      <c r="L1232" s="14"/>
      <c r="M1232" s="14"/>
      <c r="N1232" s="14"/>
      <c r="O1232" s="14"/>
      <c r="P1232" s="14"/>
      <c r="Q1232" s="16"/>
      <c r="R1232" s="16"/>
      <c r="S1232" s="16"/>
      <c r="T1232" s="16"/>
      <c r="U1232" s="16"/>
      <c r="V1232" s="16"/>
      <c r="W1232" s="17"/>
      <c r="X1232" s="17"/>
      <c r="Y1232" s="13"/>
      <c r="Z1232" s="13"/>
    </row>
    <row r="1233" spans="1:26" x14ac:dyDescent="0.25">
      <c r="A1233" s="11"/>
      <c r="B1233" s="12"/>
      <c r="C1233" s="12"/>
      <c r="D1233" s="12"/>
      <c r="E1233" s="12"/>
      <c r="F1233" s="12"/>
      <c r="G1233" s="13"/>
      <c r="H1233" s="13"/>
      <c r="I1233" s="13"/>
      <c r="J1233" s="13"/>
      <c r="K1233" s="14"/>
      <c r="L1233" s="14"/>
      <c r="M1233" s="14"/>
      <c r="N1233" s="14"/>
      <c r="O1233" s="14"/>
      <c r="P1233" s="14"/>
      <c r="Q1233" s="15"/>
      <c r="R1233" s="16"/>
      <c r="S1233" s="16"/>
      <c r="T1233" s="16"/>
      <c r="U1233" s="16"/>
      <c r="V1233" s="16"/>
      <c r="W1233" s="17"/>
      <c r="X1233" s="17"/>
      <c r="Y1233" s="13"/>
      <c r="Z1233" s="13"/>
    </row>
    <row r="1234" spans="1:26" x14ac:dyDescent="0.25">
      <c r="A1234" s="11"/>
      <c r="B1234" s="12"/>
      <c r="C1234" s="12"/>
      <c r="D1234" s="12"/>
      <c r="E1234" s="12"/>
      <c r="F1234" s="12"/>
      <c r="G1234" s="13"/>
      <c r="H1234" s="13"/>
      <c r="I1234" s="13"/>
      <c r="J1234" s="13"/>
      <c r="K1234" s="14"/>
      <c r="L1234" s="14"/>
      <c r="M1234" s="14"/>
      <c r="N1234" s="14"/>
      <c r="O1234" s="14"/>
      <c r="P1234" s="14"/>
      <c r="Q1234" s="16"/>
      <c r="R1234" s="16"/>
      <c r="S1234" s="16"/>
      <c r="T1234" s="16"/>
      <c r="U1234" s="16"/>
      <c r="V1234" s="16"/>
      <c r="W1234" s="16"/>
      <c r="X1234" s="17"/>
      <c r="Y1234" s="13"/>
      <c r="Z1234" s="13"/>
    </row>
    <row r="1235" spans="1:26" x14ac:dyDescent="0.25">
      <c r="A1235" s="11"/>
      <c r="B1235" s="12"/>
      <c r="C1235" s="12"/>
      <c r="D1235" s="12"/>
      <c r="E1235" s="12"/>
      <c r="F1235" s="12"/>
      <c r="G1235" s="13"/>
      <c r="H1235" s="13"/>
      <c r="I1235" s="13"/>
      <c r="J1235" s="13"/>
      <c r="K1235" s="14"/>
      <c r="L1235" s="14"/>
      <c r="M1235" s="14"/>
      <c r="N1235" s="14"/>
      <c r="O1235" s="14"/>
      <c r="P1235" s="14"/>
      <c r="Q1235" s="16"/>
      <c r="R1235" s="16"/>
      <c r="S1235" s="16"/>
      <c r="T1235" s="16"/>
      <c r="U1235" s="16"/>
      <c r="V1235" s="16"/>
      <c r="W1235" s="17"/>
      <c r="X1235" s="17"/>
      <c r="Y1235" s="13"/>
      <c r="Z1235" s="13"/>
    </row>
    <row r="1236" spans="1:26" x14ac:dyDescent="0.25">
      <c r="A1236" s="11"/>
      <c r="B1236" s="12"/>
      <c r="C1236" s="12"/>
      <c r="D1236" s="12"/>
      <c r="E1236" s="12"/>
      <c r="F1236" s="12"/>
      <c r="G1236" s="13"/>
      <c r="H1236" s="13"/>
      <c r="I1236" s="13"/>
      <c r="J1236" s="13"/>
      <c r="K1236" s="14"/>
      <c r="L1236" s="14"/>
      <c r="M1236" s="14"/>
      <c r="N1236" s="14"/>
      <c r="O1236" s="14"/>
      <c r="P1236" s="14"/>
      <c r="Q1236" s="16"/>
      <c r="R1236" s="16"/>
      <c r="S1236" s="16"/>
      <c r="T1236" s="16"/>
      <c r="U1236" s="16"/>
      <c r="V1236" s="16"/>
      <c r="W1236" s="17"/>
      <c r="X1236" s="17"/>
      <c r="Y1236" s="13"/>
      <c r="Z1236" s="13"/>
    </row>
    <row r="1237" spans="1:26" x14ac:dyDescent="0.25">
      <c r="A1237" s="11"/>
      <c r="B1237" s="12"/>
      <c r="C1237" s="12"/>
      <c r="D1237" s="12"/>
      <c r="E1237" s="12"/>
      <c r="F1237" s="12"/>
      <c r="G1237" s="13"/>
      <c r="H1237" s="13"/>
      <c r="I1237" s="13"/>
      <c r="J1237" s="13"/>
      <c r="K1237" s="14"/>
      <c r="L1237" s="14"/>
      <c r="M1237" s="14"/>
      <c r="N1237" s="14"/>
      <c r="O1237" s="14"/>
      <c r="P1237" s="14"/>
      <c r="Q1237" s="15"/>
      <c r="R1237" s="16"/>
      <c r="S1237" s="16"/>
      <c r="T1237" s="16"/>
      <c r="U1237" s="16"/>
      <c r="V1237" s="16"/>
      <c r="W1237" s="16"/>
      <c r="X1237" s="17"/>
      <c r="Y1237" s="13"/>
      <c r="Z1237" s="13"/>
    </row>
    <row r="1238" spans="1:26" x14ac:dyDescent="0.25">
      <c r="A1238" s="11"/>
      <c r="B1238" s="12"/>
      <c r="C1238" s="12"/>
      <c r="D1238" s="12"/>
      <c r="E1238" s="12"/>
      <c r="F1238" s="12"/>
      <c r="G1238" s="13"/>
      <c r="H1238" s="13"/>
      <c r="I1238" s="13"/>
      <c r="J1238" s="13"/>
      <c r="K1238" s="14"/>
      <c r="L1238" s="14"/>
      <c r="M1238" s="14"/>
      <c r="N1238" s="14"/>
      <c r="O1238" s="14"/>
      <c r="P1238" s="14"/>
      <c r="Q1238" s="15"/>
      <c r="R1238" s="16"/>
      <c r="S1238" s="16"/>
      <c r="T1238" s="16"/>
      <c r="U1238" s="16"/>
      <c r="V1238" s="16"/>
      <c r="W1238" s="17"/>
      <c r="X1238" s="17"/>
      <c r="Y1238" s="13"/>
      <c r="Z1238" s="13"/>
    </row>
    <row r="1239" spans="1:26" x14ac:dyDescent="0.25">
      <c r="A1239" s="11"/>
      <c r="B1239" s="12"/>
      <c r="C1239" s="12"/>
      <c r="D1239" s="12"/>
      <c r="E1239" s="12"/>
      <c r="F1239" s="12"/>
      <c r="G1239" s="13"/>
      <c r="H1239" s="13"/>
      <c r="I1239" s="13"/>
      <c r="J1239" s="13"/>
      <c r="K1239" s="14"/>
      <c r="L1239" s="14"/>
      <c r="M1239" s="14"/>
      <c r="N1239" s="14"/>
      <c r="O1239" s="14"/>
      <c r="P1239" s="14"/>
      <c r="Q1239" s="15"/>
      <c r="R1239" s="16"/>
      <c r="S1239" s="16"/>
      <c r="T1239" s="16"/>
      <c r="U1239" s="16"/>
      <c r="V1239" s="16"/>
      <c r="W1239" s="17"/>
      <c r="X1239" s="17"/>
      <c r="Y1239" s="13"/>
      <c r="Z1239" s="13"/>
    </row>
    <row r="1240" spans="1:26" x14ac:dyDescent="0.25">
      <c r="A1240" s="11"/>
      <c r="B1240" s="12"/>
      <c r="C1240" s="12"/>
      <c r="D1240" s="12"/>
      <c r="E1240" s="12"/>
      <c r="F1240" s="12"/>
      <c r="G1240" s="13"/>
      <c r="H1240" s="13"/>
      <c r="I1240" s="13"/>
      <c r="J1240" s="13"/>
      <c r="K1240" s="14"/>
      <c r="L1240" s="14"/>
      <c r="M1240" s="14"/>
      <c r="N1240" s="14"/>
      <c r="O1240" s="14"/>
      <c r="P1240" s="14"/>
      <c r="Q1240" s="15"/>
      <c r="R1240" s="16"/>
      <c r="S1240" s="16"/>
      <c r="T1240" s="16"/>
      <c r="U1240" s="16"/>
      <c r="V1240" s="16"/>
      <c r="W1240" s="17"/>
      <c r="X1240" s="17"/>
      <c r="Y1240" s="13"/>
      <c r="Z1240" s="13"/>
    </row>
    <row r="1241" spans="1:26" x14ac:dyDescent="0.25">
      <c r="A1241" s="11"/>
      <c r="B1241" s="12"/>
      <c r="C1241" s="12"/>
      <c r="D1241" s="12"/>
      <c r="E1241" s="12"/>
      <c r="F1241" s="12"/>
      <c r="G1241" s="13"/>
      <c r="H1241" s="13"/>
      <c r="I1241" s="13"/>
      <c r="J1241" s="13"/>
      <c r="K1241" s="14"/>
      <c r="L1241" s="14"/>
      <c r="M1241" s="14"/>
      <c r="N1241" s="14"/>
      <c r="O1241" s="14"/>
      <c r="P1241" s="14"/>
      <c r="Q1241" s="15"/>
      <c r="R1241" s="16"/>
      <c r="S1241" s="16"/>
      <c r="T1241" s="16"/>
      <c r="U1241" s="16"/>
      <c r="V1241" s="16"/>
      <c r="W1241" s="17"/>
      <c r="X1241" s="17"/>
      <c r="Y1241" s="13"/>
      <c r="Z1241" s="13"/>
    </row>
    <row r="1242" spans="1:26" x14ac:dyDescent="0.25">
      <c r="A1242" s="11"/>
      <c r="B1242" s="12"/>
      <c r="C1242" s="12"/>
      <c r="D1242" s="12"/>
      <c r="E1242" s="12"/>
      <c r="F1242" s="12"/>
      <c r="G1242" s="13"/>
      <c r="H1242" s="13"/>
      <c r="I1242" s="13"/>
      <c r="J1242" s="13"/>
      <c r="K1242" s="14"/>
      <c r="L1242" s="14"/>
      <c r="M1242" s="14"/>
      <c r="N1242" s="14"/>
      <c r="O1242" s="14"/>
      <c r="P1242" s="14"/>
      <c r="Q1242" s="16"/>
      <c r="R1242" s="16"/>
      <c r="S1242" s="16"/>
      <c r="T1242" s="16"/>
      <c r="U1242" s="16"/>
      <c r="V1242" s="16"/>
      <c r="W1242" s="17"/>
      <c r="X1242" s="17"/>
      <c r="Y1242" s="13"/>
      <c r="Z1242" s="13"/>
    </row>
    <row r="1243" spans="1:26" x14ac:dyDescent="0.25">
      <c r="A1243" s="11"/>
      <c r="B1243" s="12"/>
      <c r="C1243" s="12"/>
      <c r="D1243" s="12"/>
      <c r="E1243" s="12"/>
      <c r="F1243" s="12"/>
      <c r="G1243" s="13"/>
      <c r="H1243" s="13"/>
      <c r="I1243" s="13"/>
      <c r="J1243" s="13"/>
      <c r="K1243" s="14"/>
      <c r="L1243" s="14"/>
      <c r="M1243" s="14"/>
      <c r="N1243" s="14"/>
      <c r="O1243" s="14"/>
      <c r="P1243" s="14"/>
      <c r="Q1243" s="16"/>
      <c r="R1243" s="16"/>
      <c r="S1243" s="16"/>
      <c r="T1243" s="16"/>
      <c r="U1243" s="16"/>
      <c r="V1243" s="16"/>
      <c r="W1243" s="17"/>
      <c r="X1243" s="17"/>
      <c r="Y1243" s="13"/>
      <c r="Z1243" s="13"/>
    </row>
    <row r="1244" spans="1:26" x14ac:dyDescent="0.25">
      <c r="A1244" s="11"/>
      <c r="B1244" s="12"/>
      <c r="C1244" s="12"/>
      <c r="D1244" s="12"/>
      <c r="E1244" s="12"/>
      <c r="F1244" s="12"/>
      <c r="G1244" s="13"/>
      <c r="H1244" s="13"/>
      <c r="I1244" s="13"/>
      <c r="J1244" s="13"/>
      <c r="K1244" s="14"/>
      <c r="L1244" s="14"/>
      <c r="M1244" s="14"/>
      <c r="N1244" s="14"/>
      <c r="O1244" s="14"/>
      <c r="P1244" s="14"/>
      <c r="Q1244" s="16"/>
      <c r="R1244" s="16"/>
      <c r="S1244" s="16"/>
      <c r="T1244" s="16"/>
      <c r="U1244" s="16"/>
      <c r="V1244" s="16"/>
      <c r="W1244" s="16"/>
      <c r="X1244" s="17"/>
      <c r="Y1244" s="13"/>
      <c r="Z1244" s="13"/>
    </row>
    <row r="1245" spans="1:26" x14ac:dyDescent="0.25">
      <c r="A1245" s="11"/>
      <c r="B1245" s="12"/>
      <c r="C1245" s="12"/>
      <c r="D1245" s="12"/>
      <c r="E1245" s="12"/>
      <c r="F1245" s="12"/>
      <c r="G1245" s="13"/>
      <c r="H1245" s="13"/>
      <c r="I1245" s="13"/>
      <c r="J1245" s="13"/>
      <c r="K1245" s="14"/>
      <c r="L1245" s="14"/>
      <c r="M1245" s="14"/>
      <c r="N1245" s="14"/>
      <c r="O1245" s="14"/>
      <c r="P1245" s="14"/>
      <c r="Q1245" s="16"/>
      <c r="R1245" s="16"/>
      <c r="S1245" s="16"/>
      <c r="T1245" s="16"/>
      <c r="U1245" s="16"/>
      <c r="V1245" s="16"/>
      <c r="W1245" s="17"/>
      <c r="X1245" s="17"/>
      <c r="Y1245" s="13"/>
      <c r="Z1245" s="13"/>
    </row>
    <row r="1246" spans="1:26" x14ac:dyDescent="0.25">
      <c r="A1246" s="11"/>
      <c r="B1246" s="12"/>
      <c r="C1246" s="12"/>
      <c r="D1246" s="12"/>
      <c r="E1246" s="12"/>
      <c r="F1246" s="12"/>
      <c r="G1246" s="13"/>
      <c r="H1246" s="13"/>
      <c r="I1246" s="13"/>
      <c r="J1246" s="13"/>
      <c r="K1246" s="14"/>
      <c r="L1246" s="14"/>
      <c r="M1246" s="14"/>
      <c r="N1246" s="14"/>
      <c r="O1246" s="14"/>
      <c r="P1246" s="14"/>
      <c r="Q1246" s="15"/>
      <c r="R1246" s="16"/>
      <c r="S1246" s="16"/>
      <c r="T1246" s="16"/>
      <c r="U1246" s="16"/>
      <c r="V1246" s="16"/>
      <c r="W1246" s="17"/>
      <c r="X1246" s="17"/>
      <c r="Y1246" s="13"/>
      <c r="Z1246" s="13"/>
    </row>
    <row r="1247" spans="1:26" x14ac:dyDescent="0.25">
      <c r="A1247" s="11"/>
      <c r="B1247" s="12"/>
      <c r="C1247" s="12"/>
      <c r="D1247" s="12"/>
      <c r="E1247" s="12"/>
      <c r="F1247" s="12"/>
      <c r="G1247" s="13"/>
      <c r="H1247" s="13"/>
      <c r="I1247" s="13"/>
      <c r="J1247" s="13"/>
      <c r="K1247" s="14"/>
      <c r="L1247" s="14"/>
      <c r="M1247" s="14"/>
      <c r="N1247" s="14"/>
      <c r="O1247" s="14"/>
      <c r="P1247" s="14"/>
      <c r="Q1247" s="16"/>
      <c r="R1247" s="16"/>
      <c r="S1247" s="16"/>
      <c r="T1247" s="16"/>
      <c r="U1247" s="16"/>
      <c r="V1247" s="16"/>
      <c r="W1247" s="17"/>
      <c r="X1247" s="17"/>
      <c r="Y1247" s="13"/>
      <c r="Z1247" s="13"/>
    </row>
    <row r="1248" spans="1:26" x14ac:dyDescent="0.25">
      <c r="A1248" s="11"/>
      <c r="B1248" s="12"/>
      <c r="C1248" s="12"/>
      <c r="D1248" s="12"/>
      <c r="E1248" s="12"/>
      <c r="F1248" s="12"/>
      <c r="G1248" s="13"/>
      <c r="H1248" s="13"/>
      <c r="I1248" s="13"/>
      <c r="J1248" s="13"/>
      <c r="K1248" s="14"/>
      <c r="L1248" s="14"/>
      <c r="M1248" s="14"/>
      <c r="N1248" s="14"/>
      <c r="O1248" s="14"/>
      <c r="P1248" s="14"/>
      <c r="Q1248" s="16"/>
      <c r="R1248" s="16"/>
      <c r="S1248" s="16"/>
      <c r="T1248" s="16"/>
      <c r="U1248" s="16"/>
      <c r="V1248" s="16"/>
      <c r="W1248" s="17"/>
      <c r="X1248" s="17"/>
      <c r="Y1248" s="13"/>
      <c r="Z1248" s="13"/>
    </row>
    <row r="1249" spans="1:26" x14ac:dyDescent="0.25">
      <c r="A1249" s="11"/>
      <c r="B1249" s="12"/>
      <c r="C1249" s="12"/>
      <c r="D1249" s="12"/>
      <c r="E1249" s="12"/>
      <c r="F1249" s="12"/>
      <c r="G1249" s="13"/>
      <c r="H1249" s="13"/>
      <c r="I1249" s="13"/>
      <c r="J1249" s="13"/>
      <c r="K1249" s="14"/>
      <c r="L1249" s="14"/>
      <c r="M1249" s="14"/>
      <c r="N1249" s="14"/>
      <c r="O1249" s="14"/>
      <c r="P1249" s="14"/>
      <c r="Q1249" s="16"/>
      <c r="R1249" s="16"/>
      <c r="S1249" s="16"/>
      <c r="T1249" s="16"/>
      <c r="U1249" s="16"/>
      <c r="V1249" s="16"/>
      <c r="W1249" s="17"/>
      <c r="X1249" s="17"/>
      <c r="Y1249" s="13"/>
      <c r="Z1249" s="13"/>
    </row>
    <row r="1250" spans="1:26" x14ac:dyDescent="0.25">
      <c r="A1250" s="11"/>
      <c r="B1250" s="12"/>
      <c r="C1250" s="12"/>
      <c r="D1250" s="12"/>
      <c r="E1250" s="12"/>
      <c r="F1250" s="12"/>
      <c r="G1250" s="13"/>
      <c r="H1250" s="13"/>
      <c r="I1250" s="13"/>
      <c r="J1250" s="13"/>
      <c r="K1250" s="14"/>
      <c r="L1250" s="14"/>
      <c r="M1250" s="14"/>
      <c r="N1250" s="14"/>
      <c r="O1250" s="14"/>
      <c r="P1250" s="15"/>
      <c r="Q1250" s="16"/>
      <c r="R1250" s="16"/>
      <c r="S1250" s="16"/>
      <c r="T1250" s="16"/>
      <c r="U1250" s="16"/>
      <c r="V1250" s="16"/>
      <c r="W1250" s="16"/>
      <c r="X1250" s="17"/>
      <c r="Y1250" s="13"/>
      <c r="Z1250" s="13"/>
    </row>
    <row r="1251" spans="1:26" x14ac:dyDescent="0.25">
      <c r="A1251" s="11"/>
      <c r="B1251" s="12"/>
      <c r="C1251" s="12"/>
      <c r="D1251" s="12"/>
      <c r="E1251" s="12"/>
      <c r="F1251" s="12"/>
      <c r="G1251" s="13"/>
      <c r="H1251" s="13"/>
      <c r="I1251" s="13"/>
      <c r="J1251" s="13"/>
      <c r="K1251" s="14"/>
      <c r="L1251" s="14"/>
      <c r="M1251" s="14"/>
      <c r="N1251" s="14"/>
      <c r="O1251" s="14"/>
      <c r="P1251" s="14"/>
      <c r="Q1251" s="15"/>
      <c r="R1251" s="16"/>
      <c r="S1251" s="16"/>
      <c r="T1251" s="16"/>
      <c r="U1251" s="16"/>
      <c r="V1251" s="16"/>
      <c r="W1251" s="17"/>
      <c r="X1251" s="17"/>
      <c r="Y1251" s="13"/>
      <c r="Z1251" s="13"/>
    </row>
    <row r="1252" spans="1:26" x14ac:dyDescent="0.25">
      <c r="A1252" s="11"/>
      <c r="B1252" s="12"/>
      <c r="C1252" s="12"/>
      <c r="D1252" s="12"/>
      <c r="E1252" s="12"/>
      <c r="F1252" s="12"/>
      <c r="G1252" s="13"/>
      <c r="H1252" s="13"/>
      <c r="I1252" s="13"/>
      <c r="J1252" s="13"/>
      <c r="K1252" s="14"/>
      <c r="L1252" s="14"/>
      <c r="M1252" s="14"/>
      <c r="N1252" s="14"/>
      <c r="O1252" s="14"/>
      <c r="P1252" s="14"/>
      <c r="Q1252" s="16"/>
      <c r="R1252" s="16"/>
      <c r="S1252" s="16"/>
      <c r="T1252" s="16"/>
      <c r="U1252" s="16"/>
      <c r="V1252" s="16"/>
      <c r="W1252" s="17"/>
      <c r="X1252" s="17"/>
      <c r="Y1252" s="13"/>
      <c r="Z1252" s="13"/>
    </row>
    <row r="1253" spans="1:26" x14ac:dyDescent="0.25">
      <c r="A1253" s="11"/>
      <c r="B1253" s="12"/>
      <c r="C1253" s="12"/>
      <c r="D1253" s="12"/>
      <c r="E1253" s="12"/>
      <c r="F1253" s="12"/>
      <c r="G1253" s="13"/>
      <c r="H1253" s="13"/>
      <c r="I1253" s="13"/>
      <c r="J1253" s="13"/>
      <c r="K1253" s="14"/>
      <c r="L1253" s="14"/>
      <c r="M1253" s="14"/>
      <c r="N1253" s="14"/>
      <c r="O1253" s="14"/>
      <c r="P1253" s="14"/>
      <c r="Q1253" s="15"/>
      <c r="R1253" s="16"/>
      <c r="S1253" s="16"/>
      <c r="T1253" s="16"/>
      <c r="U1253" s="16"/>
      <c r="V1253" s="16"/>
      <c r="W1253" s="17"/>
      <c r="X1253" s="17"/>
      <c r="Y1253" s="13"/>
      <c r="Z1253" s="13"/>
    </row>
    <row r="1254" spans="1:26" x14ac:dyDescent="0.25">
      <c r="A1254" s="11"/>
      <c r="B1254" s="12"/>
      <c r="C1254" s="12"/>
      <c r="D1254" s="12"/>
      <c r="E1254" s="12"/>
      <c r="F1254" s="12"/>
      <c r="G1254" s="13"/>
      <c r="H1254" s="13"/>
      <c r="I1254" s="13"/>
      <c r="J1254" s="13"/>
      <c r="K1254" s="14"/>
      <c r="L1254" s="14"/>
      <c r="M1254" s="14"/>
      <c r="N1254" s="14"/>
      <c r="O1254" s="14"/>
      <c r="P1254" s="14"/>
      <c r="Q1254" s="16"/>
      <c r="R1254" s="16"/>
      <c r="S1254" s="16"/>
      <c r="T1254" s="16"/>
      <c r="U1254" s="16"/>
      <c r="V1254" s="16"/>
      <c r="W1254" s="16"/>
      <c r="X1254" s="17"/>
      <c r="Y1254" s="13"/>
      <c r="Z1254" s="13"/>
    </row>
    <row r="1255" spans="1:26" x14ac:dyDescent="0.25">
      <c r="A1255" s="11"/>
      <c r="B1255" s="12"/>
      <c r="C1255" s="12"/>
      <c r="D1255" s="12"/>
      <c r="E1255" s="12"/>
      <c r="F1255" s="12"/>
      <c r="G1255" s="13"/>
      <c r="H1255" s="13"/>
      <c r="I1255" s="13"/>
      <c r="J1255" s="13"/>
      <c r="K1255" s="14"/>
      <c r="L1255" s="14"/>
      <c r="M1255" s="14"/>
      <c r="N1255" s="14"/>
      <c r="O1255" s="14"/>
      <c r="P1255" s="14"/>
      <c r="Q1255" s="15"/>
      <c r="R1255" s="16"/>
      <c r="S1255" s="16"/>
      <c r="T1255" s="16"/>
      <c r="U1255" s="16"/>
      <c r="V1255" s="16"/>
      <c r="W1255" s="17"/>
      <c r="X1255" s="17"/>
      <c r="Y1255" s="13"/>
      <c r="Z1255" s="13"/>
    </row>
    <row r="1256" spans="1:26" x14ac:dyDescent="0.25">
      <c r="A1256" s="11"/>
      <c r="B1256" s="12"/>
      <c r="C1256" s="12"/>
      <c r="D1256" s="12"/>
      <c r="E1256" s="12"/>
      <c r="F1256" s="12"/>
      <c r="G1256" s="13"/>
      <c r="H1256" s="13"/>
      <c r="I1256" s="13"/>
      <c r="J1256" s="13"/>
      <c r="K1256" s="14"/>
      <c r="L1256" s="14"/>
      <c r="M1256" s="14"/>
      <c r="N1256" s="14"/>
      <c r="O1256" s="14"/>
      <c r="P1256" s="14"/>
      <c r="Q1256" s="16"/>
      <c r="R1256" s="16"/>
      <c r="S1256" s="16"/>
      <c r="T1256" s="16"/>
      <c r="U1256" s="16"/>
      <c r="V1256" s="16"/>
      <c r="W1256" s="16"/>
      <c r="X1256" s="17"/>
      <c r="Y1256" s="13"/>
      <c r="Z1256" s="13"/>
    </row>
    <row r="1257" spans="1:26" x14ac:dyDescent="0.25">
      <c r="A1257" s="11"/>
      <c r="B1257" s="12"/>
      <c r="C1257" s="12"/>
      <c r="D1257" s="12"/>
      <c r="E1257" s="12"/>
      <c r="F1257" s="12"/>
      <c r="G1257" s="13"/>
      <c r="H1257" s="13"/>
      <c r="I1257" s="13"/>
      <c r="J1257" s="13"/>
      <c r="K1257" s="14"/>
      <c r="L1257" s="14"/>
      <c r="M1257" s="14"/>
      <c r="N1257" s="14"/>
      <c r="O1257" s="14"/>
      <c r="P1257" s="14"/>
      <c r="Q1257" s="16"/>
      <c r="R1257" s="16"/>
      <c r="S1257" s="16"/>
      <c r="T1257" s="16"/>
      <c r="U1257" s="16"/>
      <c r="V1257" s="16"/>
      <c r="W1257" s="17"/>
      <c r="X1257" s="17"/>
      <c r="Y1257" s="13"/>
      <c r="Z1257" s="13"/>
    </row>
    <row r="1258" spans="1:26" x14ac:dyDescent="0.25">
      <c r="A1258" s="11"/>
      <c r="B1258" s="12"/>
      <c r="C1258" s="12"/>
      <c r="D1258" s="12"/>
      <c r="E1258" s="12"/>
      <c r="F1258" s="12"/>
      <c r="G1258" s="13"/>
      <c r="H1258" s="13"/>
      <c r="I1258" s="13"/>
      <c r="J1258" s="13"/>
      <c r="K1258" s="14"/>
      <c r="L1258" s="14"/>
      <c r="M1258" s="14"/>
      <c r="N1258" s="14"/>
      <c r="O1258" s="14"/>
      <c r="P1258" s="14"/>
      <c r="Q1258" s="15"/>
      <c r="R1258" s="16"/>
      <c r="S1258" s="16"/>
      <c r="T1258" s="16"/>
      <c r="U1258" s="16"/>
      <c r="V1258" s="16"/>
      <c r="W1258" s="17"/>
      <c r="X1258" s="17"/>
      <c r="Y1258" s="13"/>
      <c r="Z1258" s="13"/>
    </row>
    <row r="1259" spans="1:26" x14ac:dyDescent="0.25">
      <c r="A1259" s="11"/>
      <c r="B1259" s="12"/>
      <c r="C1259" s="12"/>
      <c r="D1259" s="12"/>
      <c r="E1259" s="12"/>
      <c r="F1259" s="12"/>
      <c r="G1259" s="13"/>
      <c r="H1259" s="13"/>
      <c r="I1259" s="13"/>
      <c r="J1259" s="13"/>
      <c r="K1259" s="14"/>
      <c r="L1259" s="14"/>
      <c r="M1259" s="14"/>
      <c r="N1259" s="14"/>
      <c r="O1259" s="14"/>
      <c r="P1259" s="14"/>
      <c r="Q1259" s="15"/>
      <c r="R1259" s="16"/>
      <c r="S1259" s="16"/>
      <c r="T1259" s="16"/>
      <c r="U1259" s="16"/>
      <c r="V1259" s="16"/>
      <c r="W1259" s="17"/>
      <c r="X1259" s="17"/>
      <c r="Y1259" s="13"/>
      <c r="Z1259" s="13"/>
    </row>
    <row r="1260" spans="1:26" x14ac:dyDescent="0.25">
      <c r="A1260" s="11"/>
      <c r="B1260" s="12"/>
      <c r="C1260" s="12"/>
      <c r="D1260" s="12"/>
      <c r="E1260" s="12"/>
      <c r="F1260" s="12"/>
      <c r="G1260" s="13"/>
      <c r="H1260" s="13"/>
      <c r="I1260" s="13"/>
      <c r="J1260" s="13"/>
      <c r="K1260" s="14"/>
      <c r="L1260" s="14"/>
      <c r="M1260" s="14"/>
      <c r="N1260" s="14"/>
      <c r="O1260" s="14"/>
      <c r="P1260" s="14"/>
      <c r="Q1260" s="15"/>
      <c r="R1260" s="16"/>
      <c r="S1260" s="16"/>
      <c r="T1260" s="16"/>
      <c r="U1260" s="16"/>
      <c r="V1260" s="16"/>
      <c r="W1260" s="16"/>
      <c r="X1260" s="17"/>
      <c r="Y1260" s="13"/>
      <c r="Z1260" s="13"/>
    </row>
    <row r="1261" spans="1:26" x14ac:dyDescent="0.25">
      <c r="A1261" s="11"/>
      <c r="B1261" s="12"/>
      <c r="C1261" s="12"/>
      <c r="D1261" s="12"/>
      <c r="E1261" s="12"/>
      <c r="F1261" s="12"/>
      <c r="G1261" s="13"/>
      <c r="H1261" s="13"/>
      <c r="I1261" s="13"/>
      <c r="J1261" s="13"/>
      <c r="K1261" s="14"/>
      <c r="L1261" s="14"/>
      <c r="M1261" s="14"/>
      <c r="N1261" s="14"/>
      <c r="O1261" s="14"/>
      <c r="P1261" s="14"/>
      <c r="Q1261" s="15"/>
      <c r="R1261" s="16"/>
      <c r="S1261" s="16"/>
      <c r="T1261" s="16"/>
      <c r="U1261" s="16"/>
      <c r="V1261" s="16"/>
      <c r="W1261" s="17"/>
      <c r="X1261" s="17"/>
      <c r="Y1261" s="13"/>
      <c r="Z1261" s="13"/>
    </row>
    <row r="1262" spans="1:26" x14ac:dyDescent="0.25">
      <c r="A1262" s="11"/>
      <c r="B1262" s="12"/>
      <c r="C1262" s="12"/>
      <c r="D1262" s="12"/>
      <c r="E1262" s="12"/>
      <c r="F1262" s="12"/>
      <c r="G1262" s="13"/>
      <c r="H1262" s="13"/>
      <c r="I1262" s="13"/>
      <c r="J1262" s="13"/>
      <c r="K1262" s="14"/>
      <c r="L1262" s="14"/>
      <c r="M1262" s="14"/>
      <c r="N1262" s="14"/>
      <c r="O1262" s="14"/>
      <c r="P1262" s="14"/>
      <c r="Q1262" s="15"/>
      <c r="R1262" s="16"/>
      <c r="S1262" s="16"/>
      <c r="T1262" s="16"/>
      <c r="U1262" s="16"/>
      <c r="V1262" s="16"/>
      <c r="W1262" s="16"/>
      <c r="X1262" s="17"/>
      <c r="Y1262" s="13"/>
      <c r="Z1262" s="13"/>
    </row>
    <row r="1263" spans="1:26" x14ac:dyDescent="0.25">
      <c r="A1263" s="11"/>
      <c r="B1263" s="12"/>
      <c r="C1263" s="12"/>
      <c r="D1263" s="12"/>
      <c r="E1263" s="12"/>
      <c r="F1263" s="12"/>
      <c r="G1263" s="13"/>
      <c r="H1263" s="13"/>
      <c r="I1263" s="13"/>
      <c r="J1263" s="13"/>
      <c r="K1263" s="14"/>
      <c r="L1263" s="14"/>
      <c r="M1263" s="14"/>
      <c r="N1263" s="14"/>
      <c r="O1263" s="14"/>
      <c r="P1263" s="14"/>
      <c r="Q1263" s="16"/>
      <c r="R1263" s="16"/>
      <c r="S1263" s="16"/>
      <c r="T1263" s="16"/>
      <c r="U1263" s="16"/>
      <c r="V1263" s="16"/>
      <c r="W1263" s="17"/>
      <c r="X1263" s="17"/>
      <c r="Y1263" s="13"/>
      <c r="Z1263" s="13"/>
    </row>
    <row r="1264" spans="1:26" x14ac:dyDescent="0.25">
      <c r="A1264" s="11"/>
      <c r="B1264" s="12"/>
      <c r="C1264" s="12"/>
      <c r="D1264" s="12"/>
      <c r="E1264" s="12"/>
      <c r="F1264" s="12"/>
      <c r="G1264" s="13"/>
      <c r="H1264" s="13"/>
      <c r="I1264" s="13"/>
      <c r="J1264" s="13"/>
      <c r="K1264" s="14"/>
      <c r="L1264" s="14"/>
      <c r="M1264" s="14"/>
      <c r="N1264" s="14"/>
      <c r="O1264" s="14"/>
      <c r="P1264" s="14"/>
      <c r="Q1264" s="15"/>
      <c r="R1264" s="16"/>
      <c r="S1264" s="16"/>
      <c r="T1264" s="16"/>
      <c r="U1264" s="16"/>
      <c r="V1264" s="16"/>
      <c r="W1264" s="17"/>
      <c r="X1264" s="17"/>
      <c r="Y1264" s="13"/>
      <c r="Z1264" s="13"/>
    </row>
    <row r="1265" spans="1:26" x14ac:dyDescent="0.25">
      <c r="A1265" s="11"/>
      <c r="B1265" s="12"/>
      <c r="C1265" s="12"/>
      <c r="D1265" s="12"/>
      <c r="E1265" s="12"/>
      <c r="F1265" s="12"/>
      <c r="G1265" s="13"/>
      <c r="H1265" s="13"/>
      <c r="I1265" s="13"/>
      <c r="J1265" s="13"/>
      <c r="K1265" s="14"/>
      <c r="L1265" s="14"/>
      <c r="M1265" s="14"/>
      <c r="N1265" s="14"/>
      <c r="O1265" s="14"/>
      <c r="P1265" s="14"/>
      <c r="Q1265" s="16"/>
      <c r="R1265" s="16"/>
      <c r="S1265" s="16"/>
      <c r="T1265" s="16"/>
      <c r="U1265" s="16"/>
      <c r="V1265" s="16"/>
      <c r="W1265" s="16"/>
      <c r="X1265" s="17"/>
      <c r="Y1265" s="13"/>
      <c r="Z1265" s="13"/>
    </row>
    <row r="1266" spans="1:26" x14ac:dyDescent="0.25">
      <c r="A1266" s="11"/>
      <c r="B1266" s="12"/>
      <c r="C1266" s="12"/>
      <c r="D1266" s="12"/>
      <c r="E1266" s="12"/>
      <c r="F1266" s="12"/>
      <c r="G1266" s="13"/>
      <c r="H1266" s="13"/>
      <c r="I1266" s="13"/>
      <c r="J1266" s="13"/>
      <c r="K1266" s="14"/>
      <c r="L1266" s="14"/>
      <c r="M1266" s="14"/>
      <c r="N1266" s="14"/>
      <c r="O1266" s="14"/>
      <c r="P1266" s="14"/>
      <c r="Q1266" s="16"/>
      <c r="R1266" s="16"/>
      <c r="S1266" s="16"/>
      <c r="T1266" s="16"/>
      <c r="U1266" s="16"/>
      <c r="V1266" s="16"/>
      <c r="W1266" s="17"/>
      <c r="X1266" s="17"/>
      <c r="Y1266" s="13"/>
      <c r="Z1266" s="13"/>
    </row>
    <row r="1267" spans="1:26" x14ac:dyDescent="0.25">
      <c r="A1267" s="11"/>
      <c r="B1267" s="12"/>
      <c r="C1267" s="12"/>
      <c r="D1267" s="12"/>
      <c r="E1267" s="12"/>
      <c r="F1267" s="12"/>
      <c r="G1267" s="13"/>
      <c r="H1267" s="13"/>
      <c r="I1267" s="13"/>
      <c r="J1267" s="13"/>
      <c r="K1267" s="14"/>
      <c r="L1267" s="14"/>
      <c r="M1267" s="14"/>
      <c r="N1267" s="14"/>
      <c r="O1267" s="14"/>
      <c r="P1267" s="14"/>
      <c r="Q1267" s="16"/>
      <c r="R1267" s="16"/>
      <c r="S1267" s="16"/>
      <c r="T1267" s="16"/>
      <c r="U1267" s="16"/>
      <c r="V1267" s="16"/>
      <c r="W1267" s="16"/>
      <c r="X1267" s="17"/>
      <c r="Y1267" s="13"/>
      <c r="Z1267" s="13"/>
    </row>
    <row r="1268" spans="1:26" x14ac:dyDescent="0.25">
      <c r="A1268" s="11"/>
      <c r="B1268" s="12"/>
      <c r="C1268" s="12"/>
      <c r="D1268" s="12"/>
      <c r="E1268" s="12"/>
      <c r="F1268" s="12"/>
      <c r="G1268" s="13"/>
      <c r="H1268" s="13"/>
      <c r="I1268" s="13"/>
      <c r="J1268" s="13"/>
      <c r="K1268" s="14"/>
      <c r="L1268" s="14"/>
      <c r="M1268" s="14"/>
      <c r="N1268" s="14"/>
      <c r="O1268" s="14"/>
      <c r="P1268" s="14"/>
      <c r="Q1268" s="16"/>
      <c r="R1268" s="16"/>
      <c r="S1268" s="16"/>
      <c r="T1268" s="16"/>
      <c r="U1268" s="16"/>
      <c r="V1268" s="16"/>
      <c r="W1268" s="17"/>
      <c r="X1268" s="17"/>
      <c r="Y1268" s="13"/>
      <c r="Z1268" s="13"/>
    </row>
    <row r="1269" spans="1:26" x14ac:dyDescent="0.25">
      <c r="A1269" s="11"/>
      <c r="B1269" s="12"/>
      <c r="C1269" s="12"/>
      <c r="D1269" s="12"/>
      <c r="E1269" s="12"/>
      <c r="F1269" s="12"/>
      <c r="G1269" s="13"/>
      <c r="H1269" s="13"/>
      <c r="I1269" s="13"/>
      <c r="J1269" s="13"/>
      <c r="K1269" s="14"/>
      <c r="L1269" s="14"/>
      <c r="M1269" s="14"/>
      <c r="N1269" s="14"/>
      <c r="O1269" s="14"/>
      <c r="P1269" s="14"/>
      <c r="Q1269" s="16"/>
      <c r="R1269" s="16"/>
      <c r="S1269" s="16"/>
      <c r="T1269" s="16"/>
      <c r="U1269" s="16"/>
      <c r="V1269" s="16"/>
      <c r="W1269" s="16"/>
      <c r="X1269" s="17"/>
      <c r="Y1269" s="13"/>
      <c r="Z1269" s="13"/>
    </row>
    <row r="1270" spans="1:26" x14ac:dyDescent="0.25">
      <c r="A1270" s="11"/>
      <c r="B1270" s="12"/>
      <c r="C1270" s="12"/>
      <c r="D1270" s="12"/>
      <c r="E1270" s="12"/>
      <c r="F1270" s="12"/>
      <c r="G1270" s="13"/>
      <c r="H1270" s="13"/>
      <c r="I1270" s="13"/>
      <c r="J1270" s="13"/>
      <c r="K1270" s="14"/>
      <c r="L1270" s="14"/>
      <c r="M1270" s="14"/>
      <c r="N1270" s="14"/>
      <c r="O1270" s="14"/>
      <c r="P1270" s="14"/>
      <c r="Q1270" s="15"/>
      <c r="R1270" s="16"/>
      <c r="S1270" s="16"/>
      <c r="T1270" s="16"/>
      <c r="U1270" s="16"/>
      <c r="V1270" s="16"/>
      <c r="W1270" s="16"/>
      <c r="X1270" s="17"/>
      <c r="Y1270" s="13"/>
      <c r="Z1270" s="13"/>
    </row>
    <row r="1271" spans="1:26" x14ac:dyDescent="0.25">
      <c r="A1271" s="11"/>
      <c r="B1271" s="12"/>
      <c r="C1271" s="12"/>
      <c r="D1271" s="12"/>
      <c r="E1271" s="12"/>
      <c r="F1271" s="12"/>
      <c r="G1271" s="13"/>
      <c r="H1271" s="13"/>
      <c r="I1271" s="13"/>
      <c r="J1271" s="13"/>
      <c r="K1271" s="14"/>
      <c r="L1271" s="14"/>
      <c r="M1271" s="14"/>
      <c r="N1271" s="14"/>
      <c r="O1271" s="14"/>
      <c r="P1271" s="14"/>
      <c r="Q1271" s="15"/>
      <c r="R1271" s="16"/>
      <c r="S1271" s="16"/>
      <c r="T1271" s="16"/>
      <c r="U1271" s="16"/>
      <c r="V1271" s="16"/>
      <c r="W1271" s="16"/>
      <c r="X1271" s="17"/>
      <c r="Y1271" s="13"/>
      <c r="Z1271" s="13"/>
    </row>
    <row r="1272" spans="1:26" x14ac:dyDescent="0.25">
      <c r="A1272" s="11"/>
      <c r="B1272" s="12"/>
      <c r="C1272" s="12"/>
      <c r="D1272" s="12"/>
      <c r="E1272" s="12"/>
      <c r="F1272" s="12"/>
      <c r="G1272" s="13"/>
      <c r="H1272" s="13"/>
      <c r="I1272" s="13"/>
      <c r="J1272" s="13"/>
      <c r="K1272" s="14"/>
      <c r="L1272" s="14"/>
      <c r="M1272" s="14"/>
      <c r="N1272" s="14"/>
      <c r="O1272" s="14"/>
      <c r="P1272" s="14"/>
      <c r="Q1272" s="15"/>
      <c r="R1272" s="16"/>
      <c r="S1272" s="16"/>
      <c r="T1272" s="16"/>
      <c r="U1272" s="16"/>
      <c r="V1272" s="16"/>
      <c r="W1272" s="16"/>
      <c r="X1272" s="17"/>
      <c r="Y1272" s="13"/>
      <c r="Z1272" s="13"/>
    </row>
    <row r="1273" spans="1:26" x14ac:dyDescent="0.25">
      <c r="A1273" s="11"/>
      <c r="B1273" s="12"/>
      <c r="C1273" s="12"/>
      <c r="D1273" s="12"/>
      <c r="E1273" s="12"/>
      <c r="F1273" s="12"/>
      <c r="G1273" s="13"/>
      <c r="H1273" s="13"/>
      <c r="I1273" s="13"/>
      <c r="J1273" s="13"/>
      <c r="K1273" s="14"/>
      <c r="L1273" s="14"/>
      <c r="M1273" s="14"/>
      <c r="N1273" s="14"/>
      <c r="O1273" s="14"/>
      <c r="P1273" s="14"/>
      <c r="Q1273" s="15"/>
      <c r="R1273" s="16"/>
      <c r="S1273" s="16"/>
      <c r="T1273" s="16"/>
      <c r="U1273" s="16"/>
      <c r="V1273" s="16"/>
      <c r="W1273" s="16"/>
      <c r="X1273" s="17"/>
      <c r="Y1273" s="13"/>
      <c r="Z1273" s="13"/>
    </row>
    <row r="1274" spans="1:26" x14ac:dyDescent="0.25">
      <c r="A1274" s="11"/>
      <c r="B1274" s="12"/>
      <c r="C1274" s="12"/>
      <c r="D1274" s="12"/>
      <c r="E1274" s="12"/>
      <c r="F1274" s="12"/>
      <c r="G1274" s="13"/>
      <c r="H1274" s="13"/>
      <c r="I1274" s="13"/>
      <c r="J1274" s="13"/>
      <c r="K1274" s="14"/>
      <c r="L1274" s="14"/>
      <c r="M1274" s="14"/>
      <c r="N1274" s="14"/>
      <c r="O1274" s="14"/>
      <c r="P1274" s="14"/>
      <c r="Q1274" s="15"/>
      <c r="R1274" s="16"/>
      <c r="S1274" s="16"/>
      <c r="T1274" s="16"/>
      <c r="U1274" s="16"/>
      <c r="V1274" s="16"/>
      <c r="W1274" s="16"/>
      <c r="X1274" s="17"/>
      <c r="Y1274" s="13"/>
      <c r="Z1274" s="13"/>
    </row>
    <row r="1275" spans="1:26" x14ac:dyDescent="0.25">
      <c r="A1275" s="11"/>
      <c r="B1275" s="12"/>
      <c r="C1275" s="12"/>
      <c r="D1275" s="12"/>
      <c r="E1275" s="12"/>
      <c r="F1275" s="12"/>
      <c r="G1275" s="13"/>
      <c r="H1275" s="13"/>
      <c r="I1275" s="13"/>
      <c r="J1275" s="13"/>
      <c r="K1275" s="14"/>
      <c r="L1275" s="14"/>
      <c r="M1275" s="14"/>
      <c r="N1275" s="14"/>
      <c r="O1275" s="14"/>
      <c r="P1275" s="14"/>
      <c r="Q1275" s="15"/>
      <c r="R1275" s="16"/>
      <c r="S1275" s="16"/>
      <c r="T1275" s="16"/>
      <c r="U1275" s="16"/>
      <c r="V1275" s="16"/>
      <c r="W1275" s="17"/>
      <c r="X1275" s="17"/>
      <c r="Y1275" s="13"/>
      <c r="Z1275" s="13"/>
    </row>
    <row r="1276" spans="1:26" x14ac:dyDescent="0.25">
      <c r="A1276" s="11"/>
      <c r="B1276" s="12"/>
      <c r="C1276" s="12"/>
      <c r="D1276" s="12"/>
      <c r="E1276" s="12"/>
      <c r="F1276" s="12"/>
      <c r="G1276" s="13"/>
      <c r="H1276" s="13"/>
      <c r="I1276" s="13"/>
      <c r="J1276" s="13"/>
      <c r="K1276" s="14"/>
      <c r="L1276" s="14"/>
      <c r="M1276" s="14"/>
      <c r="N1276" s="14"/>
      <c r="O1276" s="14"/>
      <c r="P1276" s="14"/>
      <c r="Q1276" s="16"/>
      <c r="R1276" s="16"/>
      <c r="S1276" s="16"/>
      <c r="T1276" s="16"/>
      <c r="U1276" s="16"/>
      <c r="V1276" s="16"/>
      <c r="W1276" s="16"/>
      <c r="X1276" s="17"/>
      <c r="Y1276" s="13"/>
      <c r="Z1276" s="13"/>
    </row>
    <row r="1277" spans="1:26" x14ac:dyDescent="0.25">
      <c r="A1277" s="11"/>
      <c r="B1277" s="12"/>
      <c r="C1277" s="12"/>
      <c r="D1277" s="12"/>
      <c r="E1277" s="12"/>
      <c r="F1277" s="12"/>
      <c r="G1277" s="13"/>
      <c r="H1277" s="13"/>
      <c r="I1277" s="13"/>
      <c r="J1277" s="13"/>
      <c r="K1277" s="14"/>
      <c r="L1277" s="14"/>
      <c r="M1277" s="14"/>
      <c r="N1277" s="14"/>
      <c r="O1277" s="14"/>
      <c r="P1277" s="14"/>
      <c r="Q1277" s="15"/>
      <c r="R1277" s="16"/>
      <c r="S1277" s="16"/>
      <c r="T1277" s="16"/>
      <c r="U1277" s="16"/>
      <c r="V1277" s="16"/>
      <c r="W1277" s="16"/>
      <c r="X1277" s="17"/>
      <c r="Y1277" s="13"/>
      <c r="Z1277" s="13"/>
    </row>
    <row r="1278" spans="1:26" x14ac:dyDescent="0.25">
      <c r="A1278" s="11"/>
      <c r="B1278" s="12"/>
      <c r="C1278" s="12"/>
      <c r="D1278" s="12"/>
      <c r="E1278" s="12"/>
      <c r="F1278" s="12"/>
      <c r="G1278" s="13"/>
      <c r="H1278" s="13"/>
      <c r="I1278" s="13"/>
      <c r="J1278" s="13"/>
      <c r="K1278" s="14"/>
      <c r="L1278" s="14"/>
      <c r="M1278" s="14"/>
      <c r="N1278" s="14"/>
      <c r="O1278" s="14"/>
      <c r="P1278" s="14"/>
      <c r="Q1278" s="16"/>
      <c r="R1278" s="16"/>
      <c r="S1278" s="16"/>
      <c r="T1278" s="16"/>
      <c r="U1278" s="16"/>
      <c r="V1278" s="16"/>
      <c r="W1278" s="16"/>
      <c r="X1278" s="17"/>
      <c r="Y1278" s="13"/>
      <c r="Z1278" s="13"/>
    </row>
    <row r="1279" spans="1:26" x14ac:dyDescent="0.25">
      <c r="A1279" s="11"/>
      <c r="B1279" s="12"/>
      <c r="C1279" s="12"/>
      <c r="D1279" s="12"/>
      <c r="E1279" s="12"/>
      <c r="F1279" s="12"/>
      <c r="G1279" s="13"/>
      <c r="H1279" s="13"/>
      <c r="I1279" s="13"/>
      <c r="J1279" s="13"/>
      <c r="K1279" s="14"/>
      <c r="L1279" s="14"/>
      <c r="M1279" s="14"/>
      <c r="N1279" s="14"/>
      <c r="O1279" s="14"/>
      <c r="P1279" s="14"/>
      <c r="Q1279" s="15"/>
      <c r="R1279" s="16"/>
      <c r="S1279" s="16"/>
      <c r="T1279" s="16"/>
      <c r="U1279" s="16"/>
      <c r="V1279" s="16"/>
      <c r="W1279" s="16"/>
      <c r="X1279" s="17"/>
      <c r="Y1279" s="13"/>
      <c r="Z1279" s="13"/>
    </row>
    <row r="1280" spans="1:26" x14ac:dyDescent="0.25">
      <c r="A1280" s="11"/>
      <c r="B1280" s="12"/>
      <c r="C1280" s="12"/>
      <c r="D1280" s="12"/>
      <c r="E1280" s="12"/>
      <c r="F1280" s="12"/>
      <c r="G1280" s="13"/>
      <c r="H1280" s="13"/>
      <c r="I1280" s="13"/>
      <c r="J1280" s="13"/>
      <c r="K1280" s="14"/>
      <c r="L1280" s="14"/>
      <c r="M1280" s="14"/>
      <c r="N1280" s="14"/>
      <c r="O1280" s="14"/>
      <c r="P1280" s="14"/>
      <c r="Q1280" s="15"/>
      <c r="R1280" s="16"/>
      <c r="S1280" s="16"/>
      <c r="T1280" s="16"/>
      <c r="U1280" s="16"/>
      <c r="V1280" s="16"/>
      <c r="W1280" s="16"/>
      <c r="X1280" s="17"/>
      <c r="Y1280" s="13"/>
      <c r="Z1280" s="13"/>
    </row>
    <row r="1281" spans="1:26" x14ac:dyDescent="0.25">
      <c r="A1281" s="11"/>
      <c r="B1281" s="12"/>
      <c r="C1281" s="12"/>
      <c r="D1281" s="12"/>
      <c r="E1281" s="12"/>
      <c r="F1281" s="12"/>
      <c r="G1281" s="13"/>
      <c r="H1281" s="13"/>
      <c r="I1281" s="13"/>
      <c r="J1281" s="13"/>
      <c r="K1281" s="14"/>
      <c r="L1281" s="14"/>
      <c r="M1281" s="14"/>
      <c r="N1281" s="14"/>
      <c r="O1281" s="14"/>
      <c r="P1281" s="14"/>
      <c r="Q1281" s="15"/>
      <c r="R1281" s="16"/>
      <c r="S1281" s="16"/>
      <c r="T1281" s="16"/>
      <c r="U1281" s="16"/>
      <c r="V1281" s="16"/>
      <c r="W1281" s="17"/>
      <c r="X1281" s="17"/>
      <c r="Y1281" s="13"/>
      <c r="Z1281" s="13"/>
    </row>
    <row r="1282" spans="1:26" x14ac:dyDescent="0.25">
      <c r="A1282" s="11"/>
      <c r="B1282" s="12"/>
      <c r="C1282" s="12"/>
      <c r="D1282" s="12"/>
      <c r="E1282" s="12"/>
      <c r="F1282" s="12"/>
      <c r="G1282" s="13"/>
      <c r="H1282" s="13"/>
      <c r="I1282" s="13"/>
      <c r="J1282" s="13"/>
      <c r="K1282" s="14"/>
      <c r="L1282" s="14"/>
      <c r="M1282" s="14"/>
      <c r="N1282" s="14"/>
      <c r="O1282" s="14"/>
      <c r="P1282" s="14"/>
      <c r="Q1282" s="16"/>
      <c r="R1282" s="16"/>
      <c r="S1282" s="16"/>
      <c r="T1282" s="16"/>
      <c r="U1282" s="16"/>
      <c r="V1282" s="16"/>
      <c r="W1282" s="16"/>
      <c r="X1282" s="17"/>
      <c r="Y1282" s="13"/>
      <c r="Z1282" s="13"/>
    </row>
    <row r="1283" spans="1:26" x14ac:dyDescent="0.25">
      <c r="A1283" s="11"/>
      <c r="B1283" s="12"/>
      <c r="C1283" s="12"/>
      <c r="D1283" s="12"/>
      <c r="E1283" s="12"/>
      <c r="F1283" s="12"/>
      <c r="G1283" s="13"/>
      <c r="H1283" s="13"/>
      <c r="I1283" s="13"/>
      <c r="J1283" s="13"/>
      <c r="K1283" s="14"/>
      <c r="L1283" s="14"/>
      <c r="M1283" s="14"/>
      <c r="N1283" s="14"/>
      <c r="O1283" s="14"/>
      <c r="P1283" s="14"/>
      <c r="Q1283" s="15"/>
      <c r="R1283" s="16"/>
      <c r="S1283" s="16"/>
      <c r="T1283" s="16"/>
      <c r="U1283" s="16"/>
      <c r="V1283" s="16"/>
      <c r="W1283" s="16"/>
      <c r="X1283" s="17"/>
      <c r="Y1283" s="13"/>
      <c r="Z1283" s="13"/>
    </row>
    <row r="1284" spans="1:26" x14ac:dyDescent="0.25">
      <c r="A1284" s="11"/>
      <c r="B1284" s="12"/>
      <c r="C1284" s="12"/>
      <c r="D1284" s="12"/>
      <c r="E1284" s="12"/>
      <c r="F1284" s="12"/>
      <c r="G1284" s="13"/>
      <c r="H1284" s="13"/>
      <c r="I1284" s="13"/>
      <c r="J1284" s="13"/>
      <c r="K1284" s="14"/>
      <c r="L1284" s="14"/>
      <c r="M1284" s="14"/>
      <c r="N1284" s="14"/>
      <c r="O1284" s="14"/>
      <c r="P1284" s="14"/>
      <c r="Q1284" s="16"/>
      <c r="R1284" s="16"/>
      <c r="S1284" s="16"/>
      <c r="T1284" s="16"/>
      <c r="U1284" s="16"/>
      <c r="V1284" s="16"/>
      <c r="W1284" s="16"/>
      <c r="X1284" s="17"/>
      <c r="Y1284" s="13"/>
      <c r="Z1284" s="13"/>
    </row>
    <row r="1285" spans="1:26" x14ac:dyDescent="0.25">
      <c r="A1285" s="11"/>
      <c r="B1285" s="12"/>
      <c r="C1285" s="12"/>
      <c r="D1285" s="12"/>
      <c r="E1285" s="12"/>
      <c r="F1285" s="12"/>
      <c r="G1285" s="13"/>
      <c r="H1285" s="13"/>
      <c r="I1285" s="13"/>
      <c r="J1285" s="13"/>
      <c r="K1285" s="14"/>
      <c r="L1285" s="14"/>
      <c r="M1285" s="14"/>
      <c r="N1285" s="14"/>
      <c r="O1285" s="14"/>
      <c r="P1285" s="14"/>
      <c r="Q1285" s="15"/>
      <c r="R1285" s="16"/>
      <c r="S1285" s="16"/>
      <c r="T1285" s="16"/>
      <c r="U1285" s="16"/>
      <c r="V1285" s="16"/>
      <c r="W1285" s="17"/>
      <c r="X1285" s="17"/>
      <c r="Y1285" s="13"/>
      <c r="Z1285" s="13"/>
    </row>
    <row r="1286" spans="1:26" x14ac:dyDescent="0.25">
      <c r="A1286" s="11"/>
      <c r="B1286" s="12"/>
      <c r="C1286" s="12"/>
      <c r="D1286" s="12"/>
      <c r="E1286" s="12"/>
      <c r="F1286" s="12"/>
      <c r="G1286" s="13"/>
      <c r="H1286" s="13"/>
      <c r="I1286" s="13"/>
      <c r="J1286" s="13"/>
      <c r="K1286" s="14"/>
      <c r="L1286" s="14"/>
      <c r="M1286" s="14"/>
      <c r="N1286" s="14"/>
      <c r="O1286" s="14"/>
      <c r="P1286" s="14"/>
      <c r="Q1286" s="15"/>
      <c r="R1286" s="16"/>
      <c r="S1286" s="16"/>
      <c r="T1286" s="16"/>
      <c r="U1286" s="16"/>
      <c r="V1286" s="16"/>
      <c r="W1286" s="16"/>
      <c r="X1286" s="17"/>
      <c r="Y1286" s="13"/>
      <c r="Z1286" s="13"/>
    </row>
    <row r="1287" spans="1:26" x14ac:dyDescent="0.25">
      <c r="A1287" s="11"/>
      <c r="B1287" s="12"/>
      <c r="C1287" s="12"/>
      <c r="D1287" s="12"/>
      <c r="E1287" s="12"/>
      <c r="F1287" s="12"/>
      <c r="G1287" s="13"/>
      <c r="H1287" s="13"/>
      <c r="I1287" s="13"/>
      <c r="J1287" s="13"/>
      <c r="K1287" s="14"/>
      <c r="L1287" s="14"/>
      <c r="M1287" s="14"/>
      <c r="N1287" s="14"/>
      <c r="O1287" s="14"/>
      <c r="P1287" s="14"/>
      <c r="Q1287" s="15"/>
      <c r="R1287" s="16"/>
      <c r="S1287" s="16"/>
      <c r="T1287" s="16"/>
      <c r="U1287" s="16"/>
      <c r="V1287" s="16"/>
      <c r="W1287" s="16"/>
      <c r="X1287" s="17"/>
      <c r="Y1287" s="13"/>
      <c r="Z1287" s="13"/>
    </row>
    <row r="1288" spans="1:26" x14ac:dyDescent="0.25">
      <c r="A1288" s="11"/>
      <c r="B1288" s="12"/>
      <c r="C1288" s="12"/>
      <c r="D1288" s="12"/>
      <c r="E1288" s="12"/>
      <c r="F1288" s="12"/>
      <c r="G1288" s="13"/>
      <c r="H1288" s="13"/>
      <c r="I1288" s="13"/>
      <c r="J1288" s="13"/>
      <c r="K1288" s="14"/>
      <c r="L1288" s="14"/>
      <c r="M1288" s="14"/>
      <c r="N1288" s="14"/>
      <c r="O1288" s="14"/>
      <c r="P1288" s="14"/>
      <c r="Q1288" s="15"/>
      <c r="R1288" s="16"/>
      <c r="S1288" s="16"/>
      <c r="T1288" s="16"/>
      <c r="U1288" s="16"/>
      <c r="V1288" s="16"/>
      <c r="W1288" s="17"/>
      <c r="X1288" s="17"/>
      <c r="Y1288" s="13"/>
      <c r="Z1288" s="13"/>
    </row>
    <row r="1289" spans="1:26" x14ac:dyDescent="0.25">
      <c r="A1289" s="11"/>
      <c r="B1289" s="12"/>
      <c r="C1289" s="12"/>
      <c r="D1289" s="12"/>
      <c r="E1289" s="12"/>
      <c r="F1289" s="12"/>
      <c r="G1289" s="13"/>
      <c r="H1289" s="13"/>
      <c r="I1289" s="13"/>
      <c r="J1289" s="13"/>
      <c r="K1289" s="14"/>
      <c r="L1289" s="14"/>
      <c r="M1289" s="14"/>
      <c r="N1289" s="14"/>
      <c r="O1289" s="14"/>
      <c r="P1289" s="14"/>
      <c r="Q1289" s="16"/>
      <c r="R1289" s="16"/>
      <c r="S1289" s="16"/>
      <c r="T1289" s="16"/>
      <c r="U1289" s="16"/>
      <c r="V1289" s="16"/>
      <c r="W1289" s="17"/>
      <c r="X1289" s="17"/>
      <c r="Y1289" s="13"/>
      <c r="Z1289" s="13"/>
    </row>
    <row r="1290" spans="1:26" x14ac:dyDescent="0.25">
      <c r="A1290" s="11"/>
      <c r="B1290" s="12"/>
      <c r="C1290" s="12"/>
      <c r="D1290" s="12"/>
      <c r="E1290" s="12"/>
      <c r="F1290" s="12"/>
      <c r="G1290" s="13"/>
      <c r="H1290" s="13"/>
      <c r="I1290" s="13"/>
      <c r="J1290" s="13"/>
      <c r="K1290" s="14"/>
      <c r="L1290" s="14"/>
      <c r="M1290" s="14"/>
      <c r="N1290" s="14"/>
      <c r="O1290" s="14"/>
      <c r="P1290" s="14"/>
      <c r="Q1290" s="16"/>
      <c r="R1290" s="16"/>
      <c r="S1290" s="16"/>
      <c r="T1290" s="16"/>
      <c r="U1290" s="16"/>
      <c r="V1290" s="16"/>
      <c r="W1290" s="17"/>
      <c r="X1290" s="17"/>
      <c r="Y1290" s="13"/>
      <c r="Z1290" s="13"/>
    </row>
    <row r="1291" spans="1:26" x14ac:dyDescent="0.25">
      <c r="A1291" s="11"/>
      <c r="B1291" s="12"/>
      <c r="C1291" s="12"/>
      <c r="D1291" s="12"/>
      <c r="E1291" s="12"/>
      <c r="F1291" s="12"/>
      <c r="G1291" s="13"/>
      <c r="H1291" s="13"/>
      <c r="I1291" s="13"/>
      <c r="J1291" s="13"/>
      <c r="K1291" s="14"/>
      <c r="L1291" s="14"/>
      <c r="M1291" s="14"/>
      <c r="N1291" s="14"/>
      <c r="O1291" s="14"/>
      <c r="P1291" s="14"/>
      <c r="Q1291" s="16"/>
      <c r="R1291" s="16"/>
      <c r="S1291" s="16"/>
      <c r="T1291" s="16"/>
      <c r="U1291" s="16"/>
      <c r="V1291" s="16"/>
      <c r="W1291" s="17"/>
      <c r="X1291" s="17"/>
      <c r="Y1291" s="13"/>
      <c r="Z1291" s="13"/>
    </row>
    <row r="1292" spans="1:26" x14ac:dyDescent="0.25">
      <c r="A1292" s="11"/>
      <c r="B1292" s="12"/>
      <c r="C1292" s="12"/>
      <c r="D1292" s="12"/>
      <c r="E1292" s="12"/>
      <c r="F1292" s="12"/>
      <c r="G1292" s="13"/>
      <c r="H1292" s="13"/>
      <c r="I1292" s="13"/>
      <c r="J1292" s="13"/>
      <c r="K1292" s="14"/>
      <c r="L1292" s="14"/>
      <c r="M1292" s="14"/>
      <c r="N1292" s="14"/>
      <c r="O1292" s="14"/>
      <c r="P1292" s="14"/>
      <c r="Q1292" s="16"/>
      <c r="R1292" s="16"/>
      <c r="S1292" s="16"/>
      <c r="T1292" s="16"/>
      <c r="U1292" s="16"/>
      <c r="V1292" s="16"/>
      <c r="W1292" s="17"/>
      <c r="X1292" s="17"/>
      <c r="Y1292" s="13"/>
      <c r="Z1292" s="13"/>
    </row>
    <row r="1293" spans="1:26" x14ac:dyDescent="0.25">
      <c r="A1293" s="11"/>
      <c r="B1293" s="12"/>
      <c r="C1293" s="12"/>
      <c r="D1293" s="12"/>
      <c r="E1293" s="12"/>
      <c r="F1293" s="12"/>
      <c r="G1293" s="13"/>
      <c r="H1293" s="13"/>
      <c r="I1293" s="13"/>
      <c r="J1293" s="13"/>
      <c r="K1293" s="14"/>
      <c r="L1293" s="14"/>
      <c r="M1293" s="14"/>
      <c r="N1293" s="14"/>
      <c r="O1293" s="14"/>
      <c r="P1293" s="14"/>
      <c r="Q1293" s="15"/>
      <c r="R1293" s="16"/>
      <c r="S1293" s="16"/>
      <c r="T1293" s="16"/>
      <c r="U1293" s="16"/>
      <c r="V1293" s="16"/>
      <c r="W1293" s="17"/>
      <c r="X1293" s="17"/>
      <c r="Y1293" s="13"/>
      <c r="Z1293" s="13"/>
    </row>
    <row r="1294" spans="1:26" x14ac:dyDescent="0.25">
      <c r="A1294" s="11"/>
      <c r="B1294" s="12"/>
      <c r="C1294" s="12"/>
      <c r="D1294" s="12"/>
      <c r="E1294" s="12"/>
      <c r="F1294" s="12"/>
      <c r="G1294" s="13"/>
      <c r="H1294" s="13"/>
      <c r="I1294" s="13"/>
      <c r="J1294" s="13"/>
      <c r="K1294" s="14"/>
      <c r="L1294" s="14"/>
      <c r="M1294" s="14"/>
      <c r="N1294" s="14"/>
      <c r="O1294" s="14"/>
      <c r="P1294" s="14"/>
      <c r="Q1294" s="15"/>
      <c r="R1294" s="16"/>
      <c r="S1294" s="16"/>
      <c r="T1294" s="16"/>
      <c r="U1294" s="16"/>
      <c r="V1294" s="16"/>
      <c r="W1294" s="16"/>
      <c r="X1294" s="17"/>
      <c r="Y1294" s="13"/>
      <c r="Z1294" s="13"/>
    </row>
    <row r="1295" spans="1:26" x14ac:dyDescent="0.25">
      <c r="A1295" s="11"/>
      <c r="B1295" s="12"/>
      <c r="C1295" s="12"/>
      <c r="D1295" s="12"/>
      <c r="E1295" s="12"/>
      <c r="F1295" s="12"/>
      <c r="G1295" s="13"/>
      <c r="H1295" s="13"/>
      <c r="I1295" s="13"/>
      <c r="J1295" s="13"/>
      <c r="K1295" s="14"/>
      <c r="L1295" s="14"/>
      <c r="M1295" s="14"/>
      <c r="N1295" s="14"/>
      <c r="O1295" s="14"/>
      <c r="P1295" s="14"/>
      <c r="Q1295" s="15"/>
      <c r="R1295" s="16"/>
      <c r="S1295" s="16"/>
      <c r="T1295" s="16"/>
      <c r="U1295" s="16"/>
      <c r="V1295" s="16"/>
      <c r="W1295" s="17"/>
      <c r="X1295" s="17"/>
      <c r="Y1295" s="13"/>
      <c r="Z1295" s="13"/>
    </row>
    <row r="1296" spans="1:26" x14ac:dyDescent="0.25">
      <c r="A1296" s="11"/>
      <c r="B1296" s="12"/>
      <c r="C1296" s="12"/>
      <c r="D1296" s="12"/>
      <c r="E1296" s="12"/>
      <c r="F1296" s="12"/>
      <c r="G1296" s="13"/>
      <c r="H1296" s="13"/>
      <c r="I1296" s="13"/>
      <c r="J1296" s="13"/>
      <c r="K1296" s="14"/>
      <c r="L1296" s="14"/>
      <c r="M1296" s="14"/>
      <c r="N1296" s="14"/>
      <c r="O1296" s="14"/>
      <c r="P1296" s="14"/>
      <c r="Q1296" s="15"/>
      <c r="R1296" s="16"/>
      <c r="S1296" s="16"/>
      <c r="T1296" s="16"/>
      <c r="U1296" s="16"/>
      <c r="V1296" s="16"/>
      <c r="W1296" s="17"/>
      <c r="X1296" s="17"/>
      <c r="Y1296" s="13"/>
      <c r="Z1296" s="13"/>
    </row>
    <row r="1297" spans="1:26" x14ac:dyDescent="0.25">
      <c r="A1297" s="11"/>
      <c r="B1297" s="12"/>
      <c r="C1297" s="12"/>
      <c r="D1297" s="12"/>
      <c r="E1297" s="12"/>
      <c r="F1297" s="12"/>
      <c r="G1297" s="13"/>
      <c r="H1297" s="13"/>
      <c r="I1297" s="13"/>
      <c r="J1297" s="13"/>
      <c r="K1297" s="14"/>
      <c r="L1297" s="14"/>
      <c r="M1297" s="14"/>
      <c r="N1297" s="14"/>
      <c r="O1297" s="14"/>
      <c r="P1297" s="14"/>
      <c r="Q1297" s="16"/>
      <c r="R1297" s="16"/>
      <c r="S1297" s="16"/>
      <c r="T1297" s="16"/>
      <c r="U1297" s="16"/>
      <c r="V1297" s="16"/>
      <c r="W1297" s="16"/>
      <c r="X1297" s="17"/>
      <c r="Y1297" s="13"/>
      <c r="Z1297" s="13"/>
    </row>
    <row r="1298" spans="1:26" x14ac:dyDescent="0.25">
      <c r="A1298" s="11"/>
      <c r="B1298" s="12"/>
      <c r="C1298" s="12"/>
      <c r="D1298" s="12"/>
      <c r="E1298" s="12"/>
      <c r="F1298" s="12"/>
      <c r="G1298" s="13"/>
      <c r="H1298" s="13"/>
      <c r="I1298" s="13"/>
      <c r="J1298" s="13"/>
      <c r="K1298" s="14"/>
      <c r="L1298" s="14"/>
      <c r="M1298" s="14"/>
      <c r="N1298" s="14"/>
      <c r="O1298" s="14"/>
      <c r="P1298" s="14"/>
      <c r="Q1298" s="15"/>
      <c r="R1298" s="16"/>
      <c r="S1298" s="16"/>
      <c r="T1298" s="16"/>
      <c r="U1298" s="16"/>
      <c r="V1298" s="16"/>
      <c r="W1298" s="17"/>
      <c r="X1298" s="17"/>
      <c r="Y1298" s="13"/>
      <c r="Z1298" s="13"/>
    </row>
    <row r="1299" spans="1:26" x14ac:dyDescent="0.25">
      <c r="A1299" s="11"/>
      <c r="B1299" s="12"/>
      <c r="C1299" s="12"/>
      <c r="D1299" s="12"/>
      <c r="E1299" s="12"/>
      <c r="F1299" s="12"/>
      <c r="G1299" s="13"/>
      <c r="H1299" s="13"/>
      <c r="I1299" s="13"/>
      <c r="J1299" s="13"/>
      <c r="K1299" s="14"/>
      <c r="L1299" s="14"/>
      <c r="M1299" s="14"/>
      <c r="N1299" s="14"/>
      <c r="O1299" s="14"/>
      <c r="P1299" s="14"/>
      <c r="Q1299" s="15"/>
      <c r="R1299" s="16"/>
      <c r="S1299" s="16"/>
      <c r="T1299" s="16"/>
      <c r="U1299" s="16"/>
      <c r="V1299" s="16"/>
      <c r="W1299" s="16"/>
      <c r="X1299" s="17"/>
      <c r="Y1299" s="13"/>
      <c r="Z1299" s="13"/>
    </row>
    <row r="1300" spans="1:26" x14ac:dyDescent="0.25">
      <c r="A1300" s="11"/>
      <c r="B1300" s="12"/>
      <c r="C1300" s="12"/>
      <c r="D1300" s="12"/>
      <c r="E1300" s="12"/>
      <c r="F1300" s="12"/>
      <c r="G1300" s="13"/>
      <c r="H1300" s="13"/>
      <c r="I1300" s="13"/>
      <c r="J1300" s="13"/>
      <c r="K1300" s="14"/>
      <c r="L1300" s="14"/>
      <c r="M1300" s="14"/>
      <c r="N1300" s="14"/>
      <c r="O1300" s="14"/>
      <c r="P1300" s="14"/>
      <c r="Q1300" s="16"/>
      <c r="R1300" s="16"/>
      <c r="S1300" s="16"/>
      <c r="T1300" s="16"/>
      <c r="U1300" s="16"/>
      <c r="V1300" s="16"/>
      <c r="W1300" s="16"/>
      <c r="X1300" s="17"/>
      <c r="Y1300" s="13"/>
      <c r="Z1300" s="13"/>
    </row>
    <row r="1301" spans="1:26" x14ac:dyDescent="0.25">
      <c r="A1301" s="11"/>
      <c r="B1301" s="12"/>
      <c r="C1301" s="12"/>
      <c r="D1301" s="12"/>
      <c r="E1301" s="12"/>
      <c r="F1301" s="12"/>
      <c r="G1301" s="13"/>
      <c r="H1301" s="13"/>
      <c r="I1301" s="13"/>
      <c r="J1301" s="13"/>
      <c r="K1301" s="14"/>
      <c r="L1301" s="14"/>
      <c r="M1301" s="14"/>
      <c r="N1301" s="14"/>
      <c r="O1301" s="14"/>
      <c r="P1301" s="14"/>
      <c r="Q1301" s="15"/>
      <c r="R1301" s="16"/>
      <c r="S1301" s="16"/>
      <c r="T1301" s="16"/>
      <c r="U1301" s="16"/>
      <c r="V1301" s="16"/>
      <c r="W1301" s="16"/>
      <c r="X1301" s="17"/>
      <c r="Y1301" s="13"/>
      <c r="Z1301" s="13"/>
    </row>
    <row r="1302" spans="1:26" x14ac:dyDescent="0.25">
      <c r="A1302" s="11"/>
      <c r="B1302" s="12"/>
      <c r="C1302" s="12"/>
      <c r="D1302" s="12"/>
      <c r="E1302" s="12"/>
      <c r="F1302" s="12"/>
      <c r="G1302" s="13"/>
      <c r="H1302" s="13"/>
      <c r="I1302" s="13"/>
      <c r="J1302" s="13"/>
      <c r="K1302" s="14"/>
      <c r="L1302" s="14"/>
      <c r="M1302" s="14"/>
      <c r="N1302" s="14"/>
      <c r="O1302" s="14"/>
      <c r="P1302" s="14"/>
      <c r="Q1302" s="15"/>
      <c r="R1302" s="16"/>
      <c r="S1302" s="16"/>
      <c r="T1302" s="16"/>
      <c r="U1302" s="16"/>
      <c r="V1302" s="16"/>
      <c r="W1302" s="17"/>
      <c r="X1302" s="17"/>
      <c r="Y1302" s="13"/>
      <c r="Z1302" s="13"/>
    </row>
    <row r="1303" spans="1:26" x14ac:dyDescent="0.25">
      <c r="A1303" s="11"/>
      <c r="B1303" s="12"/>
      <c r="C1303" s="12"/>
      <c r="D1303" s="12"/>
      <c r="E1303" s="12"/>
      <c r="F1303" s="12"/>
      <c r="G1303" s="13"/>
      <c r="H1303" s="13"/>
      <c r="I1303" s="13"/>
      <c r="J1303" s="13"/>
      <c r="K1303" s="14"/>
      <c r="L1303" s="14"/>
      <c r="M1303" s="14"/>
      <c r="N1303" s="14"/>
      <c r="O1303" s="14"/>
      <c r="P1303" s="14"/>
      <c r="Q1303" s="16"/>
      <c r="R1303" s="16"/>
      <c r="S1303" s="16"/>
      <c r="T1303" s="16"/>
      <c r="U1303" s="16"/>
      <c r="V1303" s="16"/>
      <c r="W1303" s="17"/>
      <c r="X1303" s="17"/>
      <c r="Y1303" s="13"/>
      <c r="Z1303" s="13"/>
    </row>
    <row r="1304" spans="1:26" x14ac:dyDescent="0.25">
      <c r="A1304" s="11"/>
      <c r="B1304" s="12"/>
      <c r="C1304" s="12"/>
      <c r="D1304" s="12"/>
      <c r="E1304" s="12"/>
      <c r="F1304" s="12"/>
      <c r="G1304" s="13"/>
      <c r="H1304" s="13"/>
      <c r="I1304" s="13"/>
      <c r="J1304" s="13"/>
      <c r="K1304" s="14"/>
      <c r="L1304" s="14"/>
      <c r="M1304" s="14"/>
      <c r="N1304" s="14"/>
      <c r="O1304" s="14"/>
      <c r="P1304" s="14"/>
      <c r="Q1304" s="15"/>
      <c r="R1304" s="16"/>
      <c r="S1304" s="16"/>
      <c r="T1304" s="16"/>
      <c r="U1304" s="16"/>
      <c r="V1304" s="16"/>
      <c r="W1304" s="16"/>
      <c r="X1304" s="17"/>
      <c r="Y1304" s="13"/>
      <c r="Z1304" s="13"/>
    </row>
    <row r="1305" spans="1:26" x14ac:dyDescent="0.25">
      <c r="A1305" s="11"/>
      <c r="B1305" s="12"/>
      <c r="C1305" s="12"/>
      <c r="D1305" s="12"/>
      <c r="E1305" s="12"/>
      <c r="F1305" s="12"/>
      <c r="G1305" s="13"/>
      <c r="H1305" s="13"/>
      <c r="I1305" s="13"/>
      <c r="J1305" s="13"/>
      <c r="K1305" s="14"/>
      <c r="L1305" s="14"/>
      <c r="M1305" s="14"/>
      <c r="N1305" s="14"/>
      <c r="O1305" s="14"/>
      <c r="P1305" s="14"/>
      <c r="Q1305" s="15"/>
      <c r="R1305" s="16"/>
      <c r="S1305" s="16"/>
      <c r="T1305" s="16"/>
      <c r="U1305" s="16"/>
      <c r="V1305" s="16"/>
      <c r="W1305" s="16"/>
      <c r="X1305" s="17"/>
      <c r="Y1305" s="13"/>
      <c r="Z1305" s="13"/>
    </row>
    <row r="1306" spans="1:26" x14ac:dyDescent="0.25">
      <c r="A1306" s="11"/>
      <c r="B1306" s="12"/>
      <c r="C1306" s="12"/>
      <c r="D1306" s="12"/>
      <c r="E1306" s="12"/>
      <c r="F1306" s="12"/>
      <c r="G1306" s="13"/>
      <c r="H1306" s="13"/>
      <c r="I1306" s="13"/>
      <c r="J1306" s="13"/>
      <c r="K1306" s="14"/>
      <c r="L1306" s="14"/>
      <c r="M1306" s="14"/>
      <c r="N1306" s="14"/>
      <c r="O1306" s="14"/>
      <c r="P1306" s="14"/>
      <c r="Q1306" s="15"/>
      <c r="R1306" s="16"/>
      <c r="S1306" s="16"/>
      <c r="T1306" s="16"/>
      <c r="U1306" s="16"/>
      <c r="V1306" s="16"/>
      <c r="W1306" s="17"/>
      <c r="X1306" s="17"/>
      <c r="Y1306" s="13"/>
      <c r="Z1306" s="13"/>
    </row>
    <row r="1307" spans="1:26" x14ac:dyDescent="0.25">
      <c r="A1307" s="11"/>
      <c r="B1307" s="12"/>
      <c r="C1307" s="12"/>
      <c r="D1307" s="12"/>
      <c r="E1307" s="12"/>
      <c r="F1307" s="12"/>
      <c r="G1307" s="13"/>
      <c r="H1307" s="13"/>
      <c r="I1307" s="13"/>
      <c r="J1307" s="13"/>
      <c r="K1307" s="14"/>
      <c r="L1307" s="14"/>
      <c r="M1307" s="14"/>
      <c r="N1307" s="14"/>
      <c r="O1307" s="14"/>
      <c r="P1307" s="14"/>
      <c r="Q1307" s="15"/>
      <c r="R1307" s="16"/>
      <c r="S1307" s="16"/>
      <c r="T1307" s="16"/>
      <c r="U1307" s="16"/>
      <c r="V1307" s="16"/>
      <c r="W1307" s="16"/>
      <c r="X1307" s="17"/>
      <c r="Y1307" s="13"/>
      <c r="Z1307" s="13"/>
    </row>
    <row r="1308" spans="1:26" x14ac:dyDescent="0.25">
      <c r="A1308" s="11"/>
      <c r="B1308" s="12"/>
      <c r="C1308" s="12"/>
      <c r="D1308" s="12"/>
      <c r="E1308" s="12"/>
      <c r="F1308" s="12"/>
      <c r="G1308" s="13"/>
      <c r="H1308" s="13"/>
      <c r="I1308" s="13"/>
      <c r="J1308" s="13"/>
      <c r="K1308" s="14"/>
      <c r="L1308" s="14"/>
      <c r="M1308" s="14"/>
      <c r="N1308" s="14"/>
      <c r="O1308" s="14"/>
      <c r="P1308" s="14"/>
      <c r="Q1308" s="15"/>
      <c r="R1308" s="16"/>
      <c r="S1308" s="16"/>
      <c r="T1308" s="16"/>
      <c r="U1308" s="16"/>
      <c r="V1308" s="16"/>
      <c r="W1308" s="17"/>
      <c r="X1308" s="17"/>
      <c r="Y1308" s="13"/>
      <c r="Z1308" s="13"/>
    </row>
    <row r="1309" spans="1:26" x14ac:dyDescent="0.25">
      <c r="A1309" s="11"/>
      <c r="B1309" s="12"/>
      <c r="C1309" s="12"/>
      <c r="D1309" s="12"/>
      <c r="E1309" s="12"/>
      <c r="F1309" s="12"/>
      <c r="G1309" s="13"/>
      <c r="H1309" s="13"/>
      <c r="I1309" s="13"/>
      <c r="J1309" s="13"/>
      <c r="K1309" s="14"/>
      <c r="L1309" s="14"/>
      <c r="M1309" s="14"/>
      <c r="N1309" s="14"/>
      <c r="O1309" s="14"/>
      <c r="P1309" s="14"/>
      <c r="Q1309" s="16"/>
      <c r="R1309" s="16"/>
      <c r="S1309" s="16"/>
      <c r="T1309" s="16"/>
      <c r="U1309" s="16"/>
      <c r="V1309" s="16"/>
      <c r="W1309" s="16"/>
      <c r="X1309" s="17"/>
      <c r="Y1309" s="13"/>
      <c r="Z1309" s="13"/>
    </row>
    <row r="1310" spans="1:26" x14ac:dyDescent="0.25">
      <c r="A1310" s="11"/>
      <c r="B1310" s="12"/>
      <c r="C1310" s="12"/>
      <c r="D1310" s="12"/>
      <c r="E1310" s="12"/>
      <c r="F1310" s="12"/>
      <c r="G1310" s="13"/>
      <c r="H1310" s="13"/>
      <c r="I1310" s="13"/>
      <c r="J1310" s="13"/>
      <c r="K1310" s="14"/>
      <c r="L1310" s="14"/>
      <c r="M1310" s="14"/>
      <c r="N1310" s="14"/>
      <c r="O1310" s="14"/>
      <c r="P1310" s="14"/>
      <c r="Q1310" s="16"/>
      <c r="R1310" s="16"/>
      <c r="S1310" s="16"/>
      <c r="T1310" s="16"/>
      <c r="U1310" s="16"/>
      <c r="V1310" s="16"/>
      <c r="W1310" s="16"/>
      <c r="X1310" s="17"/>
      <c r="Y1310" s="13"/>
      <c r="Z1310" s="13"/>
    </row>
    <row r="1311" spans="1:26" x14ac:dyDescent="0.25">
      <c r="A1311" s="11"/>
      <c r="B1311" s="12"/>
      <c r="C1311" s="12"/>
      <c r="D1311" s="12"/>
      <c r="E1311" s="12"/>
      <c r="F1311" s="12"/>
      <c r="G1311" s="13"/>
      <c r="H1311" s="13"/>
      <c r="I1311" s="13"/>
      <c r="J1311" s="13"/>
      <c r="K1311" s="14"/>
      <c r="L1311" s="14"/>
      <c r="M1311" s="14"/>
      <c r="N1311" s="14"/>
      <c r="O1311" s="14"/>
      <c r="P1311" s="14"/>
      <c r="Q1311" s="16"/>
      <c r="R1311" s="16"/>
      <c r="S1311" s="16"/>
      <c r="T1311" s="16"/>
      <c r="U1311" s="16"/>
      <c r="V1311" s="16"/>
      <c r="W1311" s="17"/>
      <c r="X1311" s="17"/>
      <c r="Y1311" s="13"/>
      <c r="Z1311" s="13"/>
    </row>
    <row r="1312" spans="1:26" x14ac:dyDescent="0.25">
      <c r="A1312" s="11"/>
      <c r="B1312" s="12"/>
      <c r="C1312" s="12"/>
      <c r="D1312" s="12"/>
      <c r="E1312" s="12"/>
      <c r="F1312" s="12"/>
      <c r="G1312" s="13"/>
      <c r="H1312" s="13"/>
      <c r="I1312" s="13"/>
      <c r="J1312" s="13"/>
      <c r="K1312" s="14"/>
      <c r="L1312" s="14"/>
      <c r="M1312" s="14"/>
      <c r="N1312" s="14"/>
      <c r="O1312" s="14"/>
      <c r="P1312" s="14"/>
      <c r="Q1312" s="15"/>
      <c r="R1312" s="16"/>
      <c r="S1312" s="16"/>
      <c r="T1312" s="16"/>
      <c r="U1312" s="16"/>
      <c r="V1312" s="16"/>
      <c r="W1312" s="16"/>
      <c r="X1312" s="17"/>
      <c r="Y1312" s="13"/>
      <c r="Z1312" s="13"/>
    </row>
    <row r="1313" spans="1:26" x14ac:dyDescent="0.25">
      <c r="A1313" s="11"/>
      <c r="B1313" s="12"/>
      <c r="C1313" s="12"/>
      <c r="D1313" s="12"/>
      <c r="E1313" s="12"/>
      <c r="F1313" s="12"/>
      <c r="G1313" s="13"/>
      <c r="H1313" s="13"/>
      <c r="I1313" s="13"/>
      <c r="J1313" s="13"/>
      <c r="K1313" s="14"/>
      <c r="L1313" s="14"/>
      <c r="M1313" s="14"/>
      <c r="N1313" s="14"/>
      <c r="O1313" s="14"/>
      <c r="P1313" s="14"/>
      <c r="Q1313" s="15"/>
      <c r="R1313" s="16"/>
      <c r="S1313" s="16"/>
      <c r="T1313" s="16"/>
      <c r="U1313" s="16"/>
      <c r="V1313" s="16"/>
      <c r="W1313" s="17"/>
      <c r="X1313" s="17"/>
      <c r="Y1313" s="13"/>
      <c r="Z1313" s="13"/>
    </row>
    <row r="1314" spans="1:26" x14ac:dyDescent="0.25">
      <c r="A1314" s="11"/>
      <c r="B1314" s="12"/>
      <c r="C1314" s="12"/>
      <c r="D1314" s="12"/>
      <c r="E1314" s="12"/>
      <c r="F1314" s="12"/>
      <c r="G1314" s="13"/>
      <c r="H1314" s="13"/>
      <c r="I1314" s="13"/>
      <c r="J1314" s="13"/>
      <c r="K1314" s="14"/>
      <c r="L1314" s="14"/>
      <c r="M1314" s="14"/>
      <c r="N1314" s="14"/>
      <c r="O1314" s="14"/>
      <c r="P1314" s="14"/>
      <c r="Q1314" s="15"/>
      <c r="R1314" s="16"/>
      <c r="S1314" s="16"/>
      <c r="T1314" s="16"/>
      <c r="U1314" s="16"/>
      <c r="V1314" s="16"/>
      <c r="W1314" s="17"/>
      <c r="X1314" s="17"/>
      <c r="Y1314" s="13"/>
      <c r="Z1314" s="13"/>
    </row>
    <row r="1315" spans="1:26" x14ac:dyDescent="0.25">
      <c r="A1315" s="11"/>
      <c r="B1315" s="12"/>
      <c r="C1315" s="12"/>
      <c r="D1315" s="12"/>
      <c r="E1315" s="12"/>
      <c r="F1315" s="12"/>
      <c r="G1315" s="13"/>
      <c r="H1315" s="13"/>
      <c r="I1315" s="13"/>
      <c r="J1315" s="13"/>
      <c r="K1315" s="14"/>
      <c r="L1315" s="14"/>
      <c r="M1315" s="14"/>
      <c r="N1315" s="14"/>
      <c r="O1315" s="14"/>
      <c r="P1315" s="14"/>
      <c r="Q1315" s="16"/>
      <c r="R1315" s="16"/>
      <c r="S1315" s="16"/>
      <c r="T1315" s="16"/>
      <c r="U1315" s="16"/>
      <c r="V1315" s="16"/>
      <c r="W1315" s="17"/>
      <c r="X1315" s="17"/>
      <c r="Y1315" s="13"/>
      <c r="Z1315" s="13"/>
    </row>
    <row r="1316" spans="1:26" x14ac:dyDescent="0.25">
      <c r="A1316" s="11"/>
      <c r="B1316" s="12"/>
      <c r="C1316" s="12"/>
      <c r="D1316" s="12"/>
      <c r="E1316" s="12"/>
      <c r="F1316" s="12"/>
      <c r="G1316" s="13"/>
      <c r="H1316" s="13"/>
      <c r="I1316" s="13"/>
      <c r="J1316" s="13"/>
      <c r="K1316" s="14"/>
      <c r="L1316" s="14"/>
      <c r="M1316" s="14"/>
      <c r="N1316" s="14"/>
      <c r="O1316" s="14"/>
      <c r="P1316" s="14"/>
      <c r="Q1316" s="15"/>
      <c r="R1316" s="16"/>
      <c r="S1316" s="16"/>
      <c r="T1316" s="16"/>
      <c r="U1316" s="16"/>
      <c r="V1316" s="16"/>
      <c r="W1316" s="17"/>
      <c r="X1316" s="17"/>
      <c r="Y1316" s="13"/>
      <c r="Z1316" s="13"/>
    </row>
    <row r="1317" spans="1:26" x14ac:dyDescent="0.25">
      <c r="A1317" s="11"/>
      <c r="B1317" s="12"/>
      <c r="C1317" s="12"/>
      <c r="D1317" s="12"/>
      <c r="E1317" s="12"/>
      <c r="F1317" s="12"/>
      <c r="G1317" s="13"/>
      <c r="H1317" s="13"/>
      <c r="I1317" s="13"/>
      <c r="J1317" s="13"/>
      <c r="K1317" s="14"/>
      <c r="L1317" s="14"/>
      <c r="M1317" s="14"/>
      <c r="N1317" s="14"/>
      <c r="O1317" s="14"/>
      <c r="P1317" s="14"/>
      <c r="Q1317" s="15"/>
      <c r="R1317" s="16"/>
      <c r="S1317" s="16"/>
      <c r="T1317" s="16"/>
      <c r="U1317" s="16"/>
      <c r="V1317" s="16"/>
      <c r="W1317" s="16"/>
      <c r="X1317" s="17"/>
      <c r="Y1317" s="13"/>
      <c r="Z1317" s="13"/>
    </row>
    <row r="1318" spans="1:26" x14ac:dyDescent="0.25">
      <c r="A1318" s="11"/>
      <c r="B1318" s="12"/>
      <c r="C1318" s="12"/>
      <c r="D1318" s="12"/>
      <c r="E1318" s="12"/>
      <c r="F1318" s="12"/>
      <c r="G1318" s="13"/>
      <c r="H1318" s="13"/>
      <c r="I1318" s="13"/>
      <c r="J1318" s="13"/>
      <c r="K1318" s="14"/>
      <c r="L1318" s="14"/>
      <c r="M1318" s="14"/>
      <c r="N1318" s="14"/>
      <c r="O1318" s="14"/>
      <c r="P1318" s="14"/>
      <c r="Q1318" s="16"/>
      <c r="R1318" s="16"/>
      <c r="S1318" s="16"/>
      <c r="T1318" s="16"/>
      <c r="U1318" s="16"/>
      <c r="V1318" s="16"/>
      <c r="W1318" s="17"/>
      <c r="X1318" s="17"/>
      <c r="Y1318" s="13"/>
      <c r="Z1318" s="13"/>
    </row>
    <row r="1319" spans="1:26" x14ac:dyDescent="0.25">
      <c r="A1319" s="11"/>
      <c r="B1319" s="12"/>
      <c r="C1319" s="12"/>
      <c r="D1319" s="12"/>
      <c r="E1319" s="12"/>
      <c r="F1319" s="12"/>
      <c r="G1319" s="13"/>
      <c r="H1319" s="13"/>
      <c r="I1319" s="13"/>
      <c r="J1319" s="13"/>
      <c r="K1319" s="14"/>
      <c r="L1319" s="14"/>
      <c r="M1319" s="14"/>
      <c r="N1319" s="14"/>
      <c r="O1319" s="14"/>
      <c r="P1319" s="14"/>
      <c r="Q1319" s="16"/>
      <c r="R1319" s="16"/>
      <c r="S1319" s="16"/>
      <c r="T1319" s="16"/>
      <c r="U1319" s="16"/>
      <c r="V1319" s="16"/>
      <c r="W1319" s="16"/>
      <c r="X1319" s="17"/>
      <c r="Y1319" s="13"/>
      <c r="Z1319" s="13"/>
    </row>
    <row r="1320" spans="1:26" x14ac:dyDescent="0.25">
      <c r="A1320" s="11"/>
      <c r="B1320" s="12"/>
      <c r="C1320" s="12"/>
      <c r="D1320" s="12"/>
      <c r="E1320" s="12"/>
      <c r="F1320" s="12"/>
      <c r="G1320" s="13"/>
      <c r="H1320" s="13"/>
      <c r="I1320" s="13"/>
      <c r="J1320" s="13"/>
      <c r="K1320" s="14"/>
      <c r="L1320" s="14"/>
      <c r="M1320" s="14"/>
      <c r="N1320" s="14"/>
      <c r="O1320" s="14"/>
      <c r="P1320" s="15"/>
      <c r="Q1320" s="16"/>
      <c r="R1320" s="16"/>
      <c r="S1320" s="16"/>
      <c r="T1320" s="16"/>
      <c r="U1320" s="16"/>
      <c r="V1320" s="16"/>
      <c r="W1320" s="16"/>
      <c r="X1320" s="17"/>
      <c r="Y1320" s="13"/>
      <c r="Z1320" s="13"/>
    </row>
    <row r="1321" spans="1:26" x14ac:dyDescent="0.25">
      <c r="A1321" s="11"/>
      <c r="B1321" s="12"/>
      <c r="C1321" s="12"/>
      <c r="D1321" s="12"/>
      <c r="E1321" s="12"/>
      <c r="F1321" s="12"/>
      <c r="G1321" s="13"/>
      <c r="H1321" s="13"/>
      <c r="I1321" s="13"/>
      <c r="J1321" s="13"/>
      <c r="K1321" s="14"/>
      <c r="L1321" s="14"/>
      <c r="M1321" s="14"/>
      <c r="N1321" s="14"/>
      <c r="O1321" s="14"/>
      <c r="P1321" s="14"/>
      <c r="Q1321" s="15"/>
      <c r="R1321" s="16"/>
      <c r="S1321" s="16"/>
      <c r="T1321" s="16"/>
      <c r="U1321" s="16"/>
      <c r="V1321" s="16"/>
      <c r="W1321" s="17"/>
      <c r="X1321" s="17"/>
      <c r="Y1321" s="13"/>
      <c r="Z1321" s="13"/>
    </row>
    <row r="1322" spans="1:26" x14ac:dyDescent="0.25">
      <c r="A1322" s="11"/>
      <c r="B1322" s="12"/>
      <c r="C1322" s="12"/>
      <c r="D1322" s="12"/>
      <c r="E1322" s="12"/>
      <c r="F1322" s="12"/>
      <c r="G1322" s="13"/>
      <c r="H1322" s="13"/>
      <c r="I1322" s="13"/>
      <c r="J1322" s="13"/>
      <c r="K1322" s="14"/>
      <c r="L1322" s="14"/>
      <c r="M1322" s="14"/>
      <c r="N1322" s="14"/>
      <c r="O1322" s="14"/>
      <c r="P1322" s="14"/>
      <c r="Q1322" s="15"/>
      <c r="R1322" s="16"/>
      <c r="S1322" s="16"/>
      <c r="T1322" s="16"/>
      <c r="U1322" s="16"/>
      <c r="V1322" s="16"/>
      <c r="W1322" s="17"/>
      <c r="X1322" s="17"/>
      <c r="Y1322" s="13"/>
      <c r="Z1322" s="13"/>
    </row>
    <row r="1323" spans="1:26" x14ac:dyDescent="0.25">
      <c r="A1323" s="11"/>
      <c r="B1323" s="12"/>
      <c r="C1323" s="12"/>
      <c r="D1323" s="12"/>
      <c r="E1323" s="12"/>
      <c r="F1323" s="12"/>
      <c r="G1323" s="13"/>
      <c r="H1323" s="13"/>
      <c r="I1323" s="13"/>
      <c r="J1323" s="13"/>
      <c r="K1323" s="14"/>
      <c r="L1323" s="14"/>
      <c r="M1323" s="14"/>
      <c r="N1323" s="14"/>
      <c r="O1323" s="14"/>
      <c r="P1323" s="15"/>
      <c r="Q1323" s="16"/>
      <c r="R1323" s="16"/>
      <c r="S1323" s="16"/>
      <c r="T1323" s="16"/>
      <c r="U1323" s="16"/>
      <c r="V1323" s="16"/>
      <c r="W1323" s="16"/>
      <c r="X1323" s="17"/>
      <c r="Y1323" s="13"/>
      <c r="Z1323" s="13"/>
    </row>
    <row r="1324" spans="1:26" x14ac:dyDescent="0.25">
      <c r="A1324" s="11"/>
      <c r="B1324" s="12"/>
      <c r="C1324" s="12"/>
      <c r="D1324" s="12"/>
      <c r="E1324" s="12"/>
      <c r="F1324" s="12"/>
      <c r="G1324" s="13"/>
      <c r="H1324" s="13"/>
      <c r="I1324" s="13"/>
      <c r="J1324" s="13"/>
      <c r="K1324" s="14"/>
      <c r="L1324" s="14"/>
      <c r="M1324" s="14"/>
      <c r="N1324" s="14"/>
      <c r="O1324" s="14"/>
      <c r="P1324" s="14"/>
      <c r="Q1324" s="16"/>
      <c r="R1324" s="16"/>
      <c r="S1324" s="16"/>
      <c r="T1324" s="16"/>
      <c r="U1324" s="16"/>
      <c r="V1324" s="16"/>
      <c r="W1324" s="16"/>
      <c r="X1324" s="17"/>
      <c r="Y1324" s="13"/>
      <c r="Z1324" s="13"/>
    </row>
    <row r="1325" spans="1:26" x14ac:dyDescent="0.25">
      <c r="A1325" s="11"/>
      <c r="B1325" s="12"/>
      <c r="C1325" s="12"/>
      <c r="D1325" s="12"/>
      <c r="E1325" s="12"/>
      <c r="F1325" s="12"/>
      <c r="G1325" s="13"/>
      <c r="H1325" s="13"/>
      <c r="I1325" s="13"/>
      <c r="J1325" s="13"/>
      <c r="K1325" s="14"/>
      <c r="L1325" s="14"/>
      <c r="M1325" s="14"/>
      <c r="N1325" s="14"/>
      <c r="O1325" s="14"/>
      <c r="P1325" s="14"/>
      <c r="Q1325" s="15"/>
      <c r="R1325" s="16"/>
      <c r="S1325" s="16"/>
      <c r="T1325" s="16"/>
      <c r="U1325" s="16"/>
      <c r="V1325" s="16"/>
      <c r="W1325" s="16"/>
      <c r="X1325" s="17"/>
      <c r="Y1325" s="13"/>
      <c r="Z1325" s="13"/>
    </row>
    <row r="1326" spans="1:26" x14ac:dyDescent="0.25">
      <c r="A1326" s="11"/>
      <c r="B1326" s="12"/>
      <c r="C1326" s="12"/>
      <c r="D1326" s="12"/>
      <c r="E1326" s="12"/>
      <c r="F1326" s="12"/>
      <c r="G1326" s="13"/>
      <c r="H1326" s="13"/>
      <c r="I1326" s="13"/>
      <c r="J1326" s="13"/>
      <c r="K1326" s="14"/>
      <c r="L1326" s="14"/>
      <c r="M1326" s="14"/>
      <c r="N1326" s="14"/>
      <c r="O1326" s="14"/>
      <c r="P1326" s="14"/>
      <c r="Q1326" s="16"/>
      <c r="R1326" s="16"/>
      <c r="S1326" s="16"/>
      <c r="T1326" s="16"/>
      <c r="U1326" s="16"/>
      <c r="V1326" s="16"/>
      <c r="W1326" s="16"/>
      <c r="X1326" s="17"/>
      <c r="Y1326" s="13"/>
      <c r="Z1326" s="13"/>
    </row>
    <row r="1327" spans="1:26" x14ac:dyDescent="0.25">
      <c r="A1327" s="11"/>
      <c r="B1327" s="12"/>
      <c r="C1327" s="12"/>
      <c r="D1327" s="12"/>
      <c r="E1327" s="12"/>
      <c r="F1327" s="12"/>
      <c r="G1327" s="13"/>
      <c r="H1327" s="13"/>
      <c r="I1327" s="13"/>
      <c r="J1327" s="13"/>
      <c r="K1327" s="14"/>
      <c r="L1327" s="14"/>
      <c r="M1327" s="14"/>
      <c r="N1327" s="14"/>
      <c r="O1327" s="14"/>
      <c r="P1327" s="14"/>
      <c r="Q1327" s="15"/>
      <c r="R1327" s="16"/>
      <c r="S1327" s="16"/>
      <c r="T1327" s="16"/>
      <c r="U1327" s="16"/>
      <c r="V1327" s="16"/>
      <c r="W1327" s="16"/>
      <c r="X1327" s="17"/>
      <c r="Y1327" s="13"/>
      <c r="Z1327" s="13"/>
    </row>
    <row r="1328" spans="1:26" x14ac:dyDescent="0.25">
      <c r="A1328" s="11"/>
      <c r="B1328" s="12"/>
      <c r="C1328" s="12"/>
      <c r="D1328" s="12"/>
      <c r="E1328" s="12"/>
      <c r="F1328" s="12"/>
      <c r="G1328" s="13"/>
      <c r="H1328" s="13"/>
      <c r="I1328" s="13"/>
      <c r="J1328" s="13"/>
      <c r="K1328" s="14"/>
      <c r="L1328" s="14"/>
      <c r="M1328" s="14"/>
      <c r="N1328" s="14"/>
      <c r="O1328" s="14"/>
      <c r="P1328" s="14"/>
      <c r="Q1328" s="15"/>
      <c r="R1328" s="16"/>
      <c r="S1328" s="16"/>
      <c r="T1328" s="16"/>
      <c r="U1328" s="16"/>
      <c r="V1328" s="16"/>
      <c r="W1328" s="17"/>
      <c r="X1328" s="17"/>
      <c r="Y1328" s="13"/>
      <c r="Z1328" s="13"/>
    </row>
    <row r="1329" spans="1:26" x14ac:dyDescent="0.25">
      <c r="A1329" s="11"/>
      <c r="B1329" s="12"/>
      <c r="C1329" s="12"/>
      <c r="D1329" s="12"/>
      <c r="E1329" s="12"/>
      <c r="F1329" s="12"/>
      <c r="G1329" s="13"/>
      <c r="H1329" s="13"/>
      <c r="I1329" s="13"/>
      <c r="J1329" s="13"/>
      <c r="K1329" s="14"/>
      <c r="L1329" s="14"/>
      <c r="M1329" s="14"/>
      <c r="N1329" s="14"/>
      <c r="O1329" s="14"/>
      <c r="P1329" s="14"/>
      <c r="Q1329" s="16"/>
      <c r="R1329" s="16"/>
      <c r="S1329" s="16"/>
      <c r="T1329" s="16"/>
      <c r="U1329" s="16"/>
      <c r="V1329" s="16"/>
      <c r="W1329" s="16"/>
      <c r="X1329" s="17"/>
      <c r="Y1329" s="13"/>
      <c r="Z1329" s="13"/>
    </row>
    <row r="1330" spans="1:26" x14ac:dyDescent="0.25">
      <c r="A1330" s="11"/>
      <c r="B1330" s="12"/>
      <c r="C1330" s="12"/>
      <c r="D1330" s="12"/>
      <c r="E1330" s="12"/>
      <c r="F1330" s="12"/>
      <c r="G1330" s="13"/>
      <c r="H1330" s="13"/>
      <c r="I1330" s="13"/>
      <c r="J1330" s="13"/>
      <c r="K1330" s="14"/>
      <c r="L1330" s="14"/>
      <c r="M1330" s="14"/>
      <c r="N1330" s="14"/>
      <c r="O1330" s="14"/>
      <c r="P1330" s="14"/>
      <c r="Q1330" s="15"/>
      <c r="R1330" s="16"/>
      <c r="S1330" s="16"/>
      <c r="T1330" s="16"/>
      <c r="U1330" s="16"/>
      <c r="V1330" s="16"/>
      <c r="W1330" s="16"/>
      <c r="X1330" s="17"/>
      <c r="Y1330" s="13"/>
      <c r="Z1330" s="13"/>
    </row>
    <row r="1331" spans="1:26" x14ac:dyDescent="0.25">
      <c r="A1331" s="11"/>
      <c r="B1331" s="12"/>
      <c r="C1331" s="12"/>
      <c r="D1331" s="12"/>
      <c r="E1331" s="12"/>
      <c r="F1331" s="12"/>
      <c r="G1331" s="13"/>
      <c r="H1331" s="13"/>
      <c r="I1331" s="13"/>
      <c r="J1331" s="13"/>
      <c r="K1331" s="14"/>
      <c r="L1331" s="14"/>
      <c r="M1331" s="14"/>
      <c r="N1331" s="14"/>
      <c r="O1331" s="14"/>
      <c r="P1331" s="14"/>
      <c r="Q1331" s="15"/>
      <c r="R1331" s="16"/>
      <c r="S1331" s="16"/>
      <c r="T1331" s="16"/>
      <c r="U1331" s="16"/>
      <c r="V1331" s="16"/>
      <c r="W1331" s="16"/>
      <c r="X1331" s="17"/>
      <c r="Y1331" s="13"/>
      <c r="Z1331" s="13"/>
    </row>
    <row r="1332" spans="1:26" x14ac:dyDescent="0.25">
      <c r="A1332" s="11"/>
      <c r="B1332" s="12"/>
      <c r="C1332" s="12"/>
      <c r="D1332" s="12"/>
      <c r="E1332" s="12"/>
      <c r="F1332" s="12"/>
      <c r="G1332" s="13"/>
      <c r="H1332" s="13"/>
      <c r="I1332" s="13"/>
      <c r="J1332" s="13"/>
      <c r="K1332" s="14"/>
      <c r="L1332" s="14"/>
      <c r="M1332" s="14"/>
      <c r="N1332" s="14"/>
      <c r="O1332" s="14"/>
      <c r="P1332" s="14"/>
      <c r="Q1332" s="15"/>
      <c r="R1332" s="16"/>
      <c r="S1332" s="16"/>
      <c r="T1332" s="16"/>
      <c r="U1332" s="16"/>
      <c r="V1332" s="16"/>
      <c r="W1332" s="16"/>
      <c r="X1332" s="17"/>
      <c r="Y1332" s="13"/>
      <c r="Z1332" s="13"/>
    </row>
    <row r="1333" spans="1:26" x14ac:dyDescent="0.25">
      <c r="A1333" s="11"/>
      <c r="B1333" s="12"/>
      <c r="C1333" s="12"/>
      <c r="D1333" s="12"/>
      <c r="E1333" s="12"/>
      <c r="F1333" s="12"/>
      <c r="G1333" s="13"/>
      <c r="H1333" s="13"/>
      <c r="I1333" s="13"/>
      <c r="J1333" s="13"/>
      <c r="K1333" s="14"/>
      <c r="L1333" s="14"/>
      <c r="M1333" s="14"/>
      <c r="N1333" s="14"/>
      <c r="O1333" s="14"/>
      <c r="P1333" s="14"/>
      <c r="Q1333" s="16"/>
      <c r="R1333" s="16"/>
      <c r="S1333" s="16"/>
      <c r="T1333" s="16"/>
      <c r="U1333" s="16"/>
      <c r="V1333" s="16"/>
      <c r="W1333" s="16"/>
      <c r="X1333" s="17"/>
      <c r="Y1333" s="13"/>
      <c r="Z1333" s="13"/>
    </row>
    <row r="1334" spans="1:26" x14ac:dyDescent="0.25">
      <c r="A1334" s="11"/>
      <c r="B1334" s="12"/>
      <c r="C1334" s="12"/>
      <c r="D1334" s="12"/>
      <c r="E1334" s="12"/>
      <c r="F1334" s="12"/>
      <c r="G1334" s="13"/>
      <c r="H1334" s="13"/>
      <c r="I1334" s="13"/>
      <c r="J1334" s="13"/>
      <c r="K1334" s="14"/>
      <c r="L1334" s="14"/>
      <c r="M1334" s="14"/>
      <c r="N1334" s="14"/>
      <c r="O1334" s="14"/>
      <c r="P1334" s="14"/>
      <c r="Q1334" s="15"/>
      <c r="R1334" s="16"/>
      <c r="S1334" s="16"/>
      <c r="T1334" s="16"/>
      <c r="U1334" s="16"/>
      <c r="V1334" s="16"/>
      <c r="W1334" s="16"/>
      <c r="X1334" s="17"/>
      <c r="Y1334" s="13"/>
      <c r="Z1334" s="13"/>
    </row>
    <row r="1335" spans="1:26" x14ac:dyDescent="0.25">
      <c r="A1335" s="11"/>
      <c r="B1335" s="12"/>
      <c r="C1335" s="12"/>
      <c r="D1335" s="12"/>
      <c r="E1335" s="12"/>
      <c r="F1335" s="12"/>
      <c r="G1335" s="13"/>
      <c r="H1335" s="13"/>
      <c r="I1335" s="13"/>
      <c r="J1335" s="13"/>
      <c r="K1335" s="14"/>
      <c r="L1335" s="14"/>
      <c r="M1335" s="14"/>
      <c r="N1335" s="14"/>
      <c r="O1335" s="14"/>
      <c r="P1335" s="14"/>
      <c r="Q1335" s="15"/>
      <c r="R1335" s="16"/>
      <c r="S1335" s="16"/>
      <c r="T1335" s="16"/>
      <c r="U1335" s="16"/>
      <c r="V1335" s="16"/>
      <c r="W1335" s="16"/>
      <c r="X1335" s="17"/>
      <c r="Y1335" s="13"/>
      <c r="Z1335" s="13"/>
    </row>
    <row r="1336" spans="1:26" x14ac:dyDescent="0.25">
      <c r="A1336" s="11"/>
      <c r="B1336" s="12"/>
      <c r="C1336" s="12"/>
      <c r="D1336" s="12"/>
      <c r="E1336" s="12"/>
      <c r="F1336" s="12"/>
      <c r="G1336" s="13"/>
      <c r="H1336" s="13"/>
      <c r="I1336" s="13"/>
      <c r="J1336" s="13"/>
      <c r="K1336" s="14"/>
      <c r="L1336" s="14"/>
      <c r="M1336" s="14"/>
      <c r="N1336" s="14"/>
      <c r="O1336" s="14"/>
      <c r="P1336" s="14"/>
      <c r="Q1336" s="15"/>
      <c r="R1336" s="16"/>
      <c r="S1336" s="16"/>
      <c r="T1336" s="16"/>
      <c r="U1336" s="16"/>
      <c r="V1336" s="16"/>
      <c r="W1336" s="17"/>
      <c r="X1336" s="17"/>
      <c r="Y1336" s="13"/>
      <c r="Z1336" s="13"/>
    </row>
    <row r="1337" spans="1:26" x14ac:dyDescent="0.25">
      <c r="A1337" s="11"/>
      <c r="B1337" s="12"/>
      <c r="C1337" s="12"/>
      <c r="D1337" s="12"/>
      <c r="E1337" s="12"/>
      <c r="F1337" s="12"/>
      <c r="G1337" s="13"/>
      <c r="H1337" s="13"/>
      <c r="I1337" s="13"/>
      <c r="J1337" s="13"/>
      <c r="K1337" s="14"/>
      <c r="L1337" s="14"/>
      <c r="M1337" s="14"/>
      <c r="N1337" s="14"/>
      <c r="O1337" s="14"/>
      <c r="P1337" s="14"/>
      <c r="Q1337" s="15"/>
      <c r="R1337" s="16"/>
      <c r="S1337" s="16"/>
      <c r="T1337" s="16"/>
      <c r="U1337" s="16"/>
      <c r="V1337" s="16"/>
      <c r="W1337" s="16"/>
      <c r="X1337" s="17"/>
      <c r="Y1337" s="13"/>
      <c r="Z1337" s="13"/>
    </row>
    <row r="1338" spans="1:26" x14ac:dyDescent="0.25">
      <c r="A1338" s="11"/>
      <c r="B1338" s="12"/>
      <c r="C1338" s="12"/>
      <c r="D1338" s="12"/>
      <c r="E1338" s="12"/>
      <c r="F1338" s="12"/>
      <c r="G1338" s="13"/>
      <c r="H1338" s="13"/>
      <c r="I1338" s="13"/>
      <c r="J1338" s="13"/>
      <c r="K1338" s="14"/>
      <c r="L1338" s="14"/>
      <c r="M1338" s="14"/>
      <c r="N1338" s="14"/>
      <c r="O1338" s="14"/>
      <c r="P1338" s="14"/>
      <c r="Q1338" s="15"/>
      <c r="R1338" s="16"/>
      <c r="S1338" s="16"/>
      <c r="T1338" s="16"/>
      <c r="U1338" s="16"/>
      <c r="V1338" s="16"/>
      <c r="W1338" s="16"/>
      <c r="X1338" s="17"/>
      <c r="Y1338" s="13"/>
      <c r="Z1338" s="13"/>
    </row>
    <row r="1339" spans="1:26" x14ac:dyDescent="0.25">
      <c r="A1339" s="11"/>
      <c r="B1339" s="12"/>
      <c r="C1339" s="12"/>
      <c r="D1339" s="12"/>
      <c r="E1339" s="12"/>
      <c r="F1339" s="12"/>
      <c r="G1339" s="13"/>
      <c r="H1339" s="13"/>
      <c r="I1339" s="13"/>
      <c r="J1339" s="13"/>
      <c r="K1339" s="14"/>
      <c r="L1339" s="14"/>
      <c r="M1339" s="14"/>
      <c r="N1339" s="14"/>
      <c r="O1339" s="14"/>
      <c r="P1339" s="14"/>
      <c r="Q1339" s="15"/>
      <c r="R1339" s="16"/>
      <c r="S1339" s="16"/>
      <c r="T1339" s="16"/>
      <c r="U1339" s="16"/>
      <c r="V1339" s="16"/>
      <c r="W1339" s="16"/>
      <c r="X1339" s="17"/>
      <c r="Y1339" s="13"/>
      <c r="Z1339" s="13"/>
    </row>
    <row r="1340" spans="1:26" x14ac:dyDescent="0.25">
      <c r="A1340" s="11"/>
      <c r="B1340" s="12"/>
      <c r="C1340" s="12"/>
      <c r="D1340" s="12"/>
      <c r="E1340" s="12"/>
      <c r="F1340" s="12"/>
      <c r="G1340" s="13"/>
      <c r="H1340" s="13"/>
      <c r="I1340" s="13"/>
      <c r="J1340" s="13"/>
      <c r="K1340" s="14"/>
      <c r="L1340" s="14"/>
      <c r="M1340" s="14"/>
      <c r="N1340" s="14"/>
      <c r="O1340" s="14"/>
      <c r="P1340" s="14"/>
      <c r="Q1340" s="15"/>
      <c r="R1340" s="16"/>
      <c r="S1340" s="16"/>
      <c r="T1340" s="16"/>
      <c r="U1340" s="16"/>
      <c r="V1340" s="16"/>
      <c r="W1340" s="16"/>
      <c r="X1340" s="17"/>
      <c r="Y1340" s="13"/>
      <c r="Z1340" s="13"/>
    </row>
    <row r="1341" spans="1:26" x14ac:dyDescent="0.25">
      <c r="A1341" s="11"/>
      <c r="B1341" s="12"/>
      <c r="C1341" s="12"/>
      <c r="D1341" s="12"/>
      <c r="E1341" s="12"/>
      <c r="F1341" s="12"/>
      <c r="G1341" s="13"/>
      <c r="H1341" s="13"/>
      <c r="I1341" s="13"/>
      <c r="J1341" s="13"/>
      <c r="K1341" s="14"/>
      <c r="L1341" s="14"/>
      <c r="M1341" s="14"/>
      <c r="N1341" s="14"/>
      <c r="O1341" s="14"/>
      <c r="P1341" s="14"/>
      <c r="Q1341" s="15"/>
      <c r="R1341" s="16"/>
      <c r="S1341" s="16"/>
      <c r="T1341" s="16"/>
      <c r="U1341" s="16"/>
      <c r="V1341" s="16"/>
      <c r="W1341" s="16"/>
      <c r="X1341" s="17"/>
      <c r="Y1341" s="13"/>
      <c r="Z1341" s="13"/>
    </row>
    <row r="1342" spans="1:26" x14ac:dyDescent="0.25">
      <c r="A1342" s="11"/>
      <c r="B1342" s="12"/>
      <c r="C1342" s="12"/>
      <c r="D1342" s="12"/>
      <c r="E1342" s="12"/>
      <c r="F1342" s="12"/>
      <c r="G1342" s="13"/>
      <c r="H1342" s="13"/>
      <c r="I1342" s="13"/>
      <c r="J1342" s="13"/>
      <c r="K1342" s="14"/>
      <c r="L1342" s="14"/>
      <c r="M1342" s="14"/>
      <c r="N1342" s="14"/>
      <c r="O1342" s="14"/>
      <c r="P1342" s="14"/>
      <c r="Q1342" s="15"/>
      <c r="R1342" s="16"/>
      <c r="S1342" s="16"/>
      <c r="T1342" s="16"/>
      <c r="U1342" s="16"/>
      <c r="V1342" s="16"/>
      <c r="W1342" s="17"/>
      <c r="X1342" s="17"/>
      <c r="Y1342" s="13"/>
      <c r="Z1342" s="13"/>
    </row>
    <row r="1343" spans="1:26" x14ac:dyDescent="0.25">
      <c r="A1343" s="11"/>
      <c r="B1343" s="12"/>
      <c r="C1343" s="12"/>
      <c r="D1343" s="12"/>
      <c r="E1343" s="12"/>
      <c r="F1343" s="12"/>
      <c r="G1343" s="13"/>
      <c r="H1343" s="13"/>
      <c r="I1343" s="13"/>
      <c r="J1343" s="13"/>
      <c r="K1343" s="14"/>
      <c r="L1343" s="14"/>
      <c r="M1343" s="14"/>
      <c r="N1343" s="14"/>
      <c r="O1343" s="14"/>
      <c r="P1343" s="14"/>
      <c r="Q1343" s="15"/>
      <c r="R1343" s="16"/>
      <c r="S1343" s="16"/>
      <c r="T1343" s="16"/>
      <c r="U1343" s="16"/>
      <c r="V1343" s="16"/>
      <c r="W1343" s="16"/>
      <c r="X1343" s="17"/>
      <c r="Y1343" s="13"/>
      <c r="Z1343" s="13"/>
    </row>
    <row r="1344" spans="1:26" x14ac:dyDescent="0.25">
      <c r="A1344" s="11"/>
      <c r="B1344" s="12"/>
      <c r="C1344" s="12"/>
      <c r="D1344" s="12"/>
      <c r="E1344" s="12"/>
      <c r="F1344" s="12"/>
      <c r="G1344" s="13"/>
      <c r="H1344" s="13"/>
      <c r="I1344" s="13"/>
      <c r="J1344" s="13"/>
      <c r="K1344" s="14"/>
      <c r="L1344" s="14"/>
      <c r="M1344" s="14"/>
      <c r="N1344" s="14"/>
      <c r="O1344" s="14"/>
      <c r="P1344" s="14"/>
      <c r="Q1344" s="16"/>
      <c r="R1344" s="16"/>
      <c r="S1344" s="16"/>
      <c r="T1344" s="16"/>
      <c r="U1344" s="16"/>
      <c r="V1344" s="16"/>
      <c r="W1344" s="16"/>
      <c r="X1344" s="17"/>
      <c r="Y1344" s="13"/>
      <c r="Z1344" s="13"/>
    </row>
    <row r="1345" spans="1:26" x14ac:dyDescent="0.25">
      <c r="A1345" s="11"/>
      <c r="B1345" s="12"/>
      <c r="C1345" s="12"/>
      <c r="D1345" s="12"/>
      <c r="E1345" s="12"/>
      <c r="F1345" s="12"/>
      <c r="G1345" s="13"/>
      <c r="H1345" s="13"/>
      <c r="I1345" s="13"/>
      <c r="J1345" s="13"/>
      <c r="K1345" s="14"/>
      <c r="L1345" s="14"/>
      <c r="M1345" s="14"/>
      <c r="N1345" s="14"/>
      <c r="O1345" s="14"/>
      <c r="P1345" s="14"/>
      <c r="Q1345" s="15"/>
      <c r="R1345" s="16"/>
      <c r="S1345" s="16"/>
      <c r="T1345" s="16"/>
      <c r="U1345" s="16"/>
      <c r="V1345" s="16"/>
      <c r="W1345" s="17"/>
      <c r="X1345" s="17"/>
      <c r="Y1345" s="13"/>
      <c r="Z1345" s="13"/>
    </row>
    <row r="1346" spans="1:26" x14ac:dyDescent="0.25">
      <c r="A1346" s="11"/>
      <c r="B1346" s="12"/>
      <c r="C1346" s="12"/>
      <c r="D1346" s="12"/>
      <c r="E1346" s="12"/>
      <c r="F1346" s="12"/>
      <c r="G1346" s="13"/>
      <c r="H1346" s="13"/>
      <c r="I1346" s="13"/>
      <c r="J1346" s="13"/>
      <c r="K1346" s="14"/>
      <c r="L1346" s="14"/>
      <c r="M1346" s="14"/>
      <c r="N1346" s="14"/>
      <c r="O1346" s="14"/>
      <c r="P1346" s="14"/>
      <c r="Q1346" s="16"/>
      <c r="R1346" s="16"/>
      <c r="S1346" s="16"/>
      <c r="T1346" s="16"/>
      <c r="U1346" s="16"/>
      <c r="V1346" s="16"/>
      <c r="W1346" s="17"/>
      <c r="X1346" s="17"/>
      <c r="Y1346" s="13"/>
      <c r="Z1346" s="13"/>
    </row>
    <row r="1347" spans="1:26" x14ac:dyDescent="0.25">
      <c r="A1347" s="11"/>
      <c r="B1347" s="12"/>
      <c r="C1347" s="12"/>
      <c r="D1347" s="12"/>
      <c r="E1347" s="12"/>
      <c r="F1347" s="12"/>
      <c r="G1347" s="13"/>
      <c r="H1347" s="13"/>
      <c r="I1347" s="13"/>
      <c r="J1347" s="13"/>
      <c r="K1347" s="14"/>
      <c r="L1347" s="14"/>
      <c r="M1347" s="14"/>
      <c r="N1347" s="14"/>
      <c r="O1347" s="14"/>
      <c r="P1347" s="14"/>
      <c r="Q1347" s="15"/>
      <c r="R1347" s="16"/>
      <c r="S1347" s="16"/>
      <c r="T1347" s="16"/>
      <c r="U1347" s="16"/>
      <c r="V1347" s="16"/>
      <c r="W1347" s="16"/>
      <c r="X1347" s="17"/>
      <c r="Y1347" s="13"/>
      <c r="Z1347" s="13"/>
    </row>
    <row r="1348" spans="1:26" x14ac:dyDescent="0.25">
      <c r="A1348" s="11"/>
      <c r="B1348" s="12"/>
      <c r="C1348" s="12"/>
      <c r="D1348" s="12"/>
      <c r="E1348" s="12"/>
      <c r="F1348" s="12"/>
      <c r="G1348" s="13"/>
      <c r="H1348" s="13"/>
      <c r="I1348" s="13"/>
      <c r="J1348" s="13"/>
      <c r="K1348" s="14"/>
      <c r="L1348" s="14"/>
      <c r="M1348" s="14"/>
      <c r="N1348" s="14"/>
      <c r="O1348" s="14"/>
      <c r="P1348" s="14"/>
      <c r="Q1348" s="15"/>
      <c r="R1348" s="16"/>
      <c r="S1348" s="16"/>
      <c r="T1348" s="16"/>
      <c r="U1348" s="16"/>
      <c r="V1348" s="16"/>
      <c r="W1348" s="16"/>
      <c r="X1348" s="17"/>
      <c r="Y1348" s="13"/>
      <c r="Z1348" s="13"/>
    </row>
    <row r="1349" spans="1:26" x14ac:dyDescent="0.25">
      <c r="A1349" s="11"/>
      <c r="B1349" s="12"/>
      <c r="C1349" s="12"/>
      <c r="D1349" s="12"/>
      <c r="E1349" s="12"/>
      <c r="F1349" s="12"/>
      <c r="G1349" s="13"/>
      <c r="H1349" s="13"/>
      <c r="I1349" s="13"/>
      <c r="J1349" s="13"/>
      <c r="K1349" s="14"/>
      <c r="L1349" s="14"/>
      <c r="M1349" s="14"/>
      <c r="N1349" s="14"/>
      <c r="O1349" s="14"/>
      <c r="P1349" s="14"/>
      <c r="Q1349" s="16"/>
      <c r="R1349" s="16"/>
      <c r="S1349" s="16"/>
      <c r="T1349" s="16"/>
      <c r="U1349" s="16"/>
      <c r="V1349" s="16"/>
      <c r="W1349" s="17"/>
      <c r="X1349" s="17"/>
      <c r="Y1349" s="13"/>
      <c r="Z1349" s="13"/>
    </row>
    <row r="1350" spans="1:26" x14ac:dyDescent="0.25">
      <c r="A1350" s="11"/>
      <c r="B1350" s="12"/>
      <c r="C1350" s="12"/>
      <c r="D1350" s="12"/>
      <c r="E1350" s="12"/>
      <c r="F1350" s="12"/>
      <c r="G1350" s="13"/>
      <c r="H1350" s="13"/>
      <c r="I1350" s="13"/>
      <c r="J1350" s="13"/>
      <c r="K1350" s="14"/>
      <c r="L1350" s="14"/>
      <c r="M1350" s="14"/>
      <c r="N1350" s="14"/>
      <c r="O1350" s="14"/>
      <c r="P1350" s="14"/>
      <c r="Q1350" s="15"/>
      <c r="R1350" s="16"/>
      <c r="S1350" s="16"/>
      <c r="T1350" s="16"/>
      <c r="U1350" s="16"/>
      <c r="V1350" s="16"/>
      <c r="W1350" s="16"/>
      <c r="X1350" s="17"/>
      <c r="Y1350" s="13"/>
      <c r="Z1350" s="13"/>
    </row>
    <row r="1351" spans="1:26" x14ac:dyDescent="0.25">
      <c r="A1351" s="11"/>
      <c r="B1351" s="12"/>
      <c r="C1351" s="12"/>
      <c r="D1351" s="12"/>
      <c r="E1351" s="12"/>
      <c r="F1351" s="12"/>
      <c r="G1351" s="13"/>
      <c r="H1351" s="13"/>
      <c r="I1351" s="13"/>
      <c r="J1351" s="13"/>
      <c r="K1351" s="14"/>
      <c r="L1351" s="14"/>
      <c r="M1351" s="14"/>
      <c r="N1351" s="14"/>
      <c r="O1351" s="14"/>
      <c r="P1351" s="14"/>
      <c r="Q1351" s="15"/>
      <c r="R1351" s="16"/>
      <c r="S1351" s="16"/>
      <c r="T1351" s="16"/>
      <c r="U1351" s="16"/>
      <c r="V1351" s="16"/>
      <c r="W1351" s="16"/>
      <c r="X1351" s="17"/>
      <c r="Y1351" s="13"/>
      <c r="Z1351" s="13"/>
    </row>
    <row r="1352" spans="1:26" x14ac:dyDescent="0.25">
      <c r="A1352" s="11"/>
      <c r="B1352" s="12"/>
      <c r="C1352" s="12"/>
      <c r="D1352" s="12"/>
      <c r="E1352" s="12"/>
      <c r="F1352" s="12"/>
      <c r="G1352" s="13"/>
      <c r="H1352" s="13"/>
      <c r="I1352" s="13"/>
      <c r="J1352" s="13"/>
      <c r="K1352" s="14"/>
      <c r="L1352" s="14"/>
      <c r="M1352" s="14"/>
      <c r="N1352" s="14"/>
      <c r="O1352" s="14"/>
      <c r="P1352" s="14"/>
      <c r="Q1352" s="15"/>
      <c r="R1352" s="16"/>
      <c r="S1352" s="16"/>
      <c r="T1352" s="16"/>
      <c r="U1352" s="16"/>
      <c r="V1352" s="16"/>
      <c r="W1352" s="18"/>
      <c r="X1352" s="17"/>
      <c r="Y1352" s="13"/>
      <c r="Z1352" s="13"/>
    </row>
    <row r="1353" spans="1:26" x14ac:dyDescent="0.25">
      <c r="A1353" s="11"/>
      <c r="B1353" s="12"/>
      <c r="C1353" s="12"/>
      <c r="D1353" s="12"/>
      <c r="E1353" s="12"/>
      <c r="F1353" s="12"/>
      <c r="G1353" s="13"/>
      <c r="H1353" s="13"/>
      <c r="I1353" s="13"/>
      <c r="J1353" s="13"/>
      <c r="K1353" s="14"/>
      <c r="L1353" s="14"/>
      <c r="M1353" s="14"/>
      <c r="N1353" s="14"/>
      <c r="O1353" s="14"/>
      <c r="P1353" s="14"/>
      <c r="Q1353" s="16"/>
      <c r="R1353" s="16"/>
      <c r="S1353" s="16"/>
      <c r="T1353" s="16"/>
      <c r="U1353" s="16"/>
      <c r="V1353" s="16"/>
      <c r="W1353" s="16"/>
      <c r="X1353" s="17"/>
      <c r="Y1353" s="13"/>
      <c r="Z1353" s="13"/>
    </row>
    <row r="1354" spans="1:26" x14ac:dyDescent="0.25">
      <c r="A1354" s="11"/>
      <c r="B1354" s="12"/>
      <c r="C1354" s="12"/>
      <c r="D1354" s="12"/>
      <c r="E1354" s="12"/>
      <c r="F1354" s="12"/>
      <c r="G1354" s="13"/>
      <c r="H1354" s="13"/>
      <c r="I1354" s="13"/>
      <c r="J1354" s="13"/>
      <c r="K1354" s="14"/>
      <c r="L1354" s="14"/>
      <c r="M1354" s="14"/>
      <c r="N1354" s="14"/>
      <c r="O1354" s="14"/>
      <c r="P1354" s="14"/>
      <c r="Q1354" s="16"/>
      <c r="R1354" s="16"/>
      <c r="S1354" s="16"/>
      <c r="T1354" s="16"/>
      <c r="U1354" s="16"/>
      <c r="V1354" s="16"/>
      <c r="W1354" s="17"/>
      <c r="X1354" s="17"/>
      <c r="Y1354" s="13"/>
      <c r="Z1354" s="13"/>
    </row>
    <row r="1355" spans="1:26" x14ac:dyDescent="0.25">
      <c r="A1355" s="11"/>
      <c r="B1355" s="12"/>
      <c r="C1355" s="12"/>
      <c r="D1355" s="12"/>
      <c r="E1355" s="12"/>
      <c r="F1355" s="12"/>
      <c r="G1355" s="13"/>
      <c r="H1355" s="13"/>
      <c r="I1355" s="13"/>
      <c r="J1355" s="13"/>
      <c r="K1355" s="14"/>
      <c r="L1355" s="14"/>
      <c r="M1355" s="14"/>
      <c r="N1355" s="14"/>
      <c r="O1355" s="14"/>
      <c r="P1355" s="14"/>
      <c r="Q1355" s="15"/>
      <c r="R1355" s="16"/>
      <c r="S1355" s="16"/>
      <c r="T1355" s="16"/>
      <c r="U1355" s="16"/>
      <c r="V1355" s="16"/>
      <c r="W1355" s="17"/>
      <c r="X1355" s="17"/>
      <c r="Y1355" s="13"/>
      <c r="Z1355" s="13"/>
    </row>
    <row r="1356" spans="1:26" x14ac:dyDescent="0.25">
      <c r="A1356" s="11"/>
      <c r="B1356" s="12"/>
      <c r="C1356" s="12"/>
      <c r="D1356" s="12"/>
      <c r="E1356" s="12"/>
      <c r="F1356" s="12"/>
      <c r="G1356" s="13"/>
      <c r="H1356" s="13"/>
      <c r="I1356" s="13"/>
      <c r="J1356" s="13"/>
      <c r="K1356" s="14"/>
      <c r="L1356" s="14"/>
      <c r="M1356" s="14"/>
      <c r="N1356" s="14"/>
      <c r="O1356" s="14"/>
      <c r="P1356" s="14"/>
      <c r="Q1356" s="15"/>
      <c r="R1356" s="16"/>
      <c r="S1356" s="16"/>
      <c r="T1356" s="16"/>
      <c r="U1356" s="16"/>
      <c r="V1356" s="16"/>
      <c r="W1356" s="17"/>
      <c r="X1356" s="17"/>
      <c r="Y1356" s="13"/>
      <c r="Z1356" s="13"/>
    </row>
    <row r="1357" spans="1:26" x14ac:dyDescent="0.25">
      <c r="A1357" s="11"/>
      <c r="B1357" s="12"/>
      <c r="C1357" s="12"/>
      <c r="D1357" s="12"/>
      <c r="E1357" s="12"/>
      <c r="F1357" s="12"/>
      <c r="G1357" s="13"/>
      <c r="H1357" s="13"/>
      <c r="I1357" s="13"/>
      <c r="J1357" s="13"/>
      <c r="K1357" s="14"/>
      <c r="L1357" s="14"/>
      <c r="M1357" s="14"/>
      <c r="N1357" s="14"/>
      <c r="O1357" s="14"/>
      <c r="P1357" s="14"/>
      <c r="Q1357" s="15"/>
      <c r="R1357" s="16"/>
      <c r="S1357" s="16"/>
      <c r="T1357" s="16"/>
      <c r="U1357" s="16"/>
      <c r="V1357" s="16"/>
      <c r="W1357" s="16"/>
      <c r="X1357" s="17"/>
      <c r="Y1357" s="13"/>
      <c r="Z1357" s="13"/>
    </row>
    <row r="1358" spans="1:26" x14ac:dyDescent="0.25">
      <c r="A1358" s="11"/>
      <c r="B1358" s="12"/>
      <c r="C1358" s="12"/>
      <c r="D1358" s="12"/>
      <c r="E1358" s="12"/>
      <c r="F1358" s="12"/>
      <c r="G1358" s="13"/>
      <c r="H1358" s="13"/>
      <c r="I1358" s="13"/>
      <c r="J1358" s="13"/>
      <c r="K1358" s="14"/>
      <c r="L1358" s="14"/>
      <c r="M1358" s="14"/>
      <c r="N1358" s="14"/>
      <c r="O1358" s="14"/>
      <c r="P1358" s="14"/>
      <c r="Q1358" s="15"/>
      <c r="R1358" s="16"/>
      <c r="S1358" s="16"/>
      <c r="T1358" s="16"/>
      <c r="U1358" s="16"/>
      <c r="V1358" s="16"/>
      <c r="W1358" s="17"/>
      <c r="X1358" s="17"/>
      <c r="Y1358" s="13"/>
      <c r="Z1358" s="13"/>
    </row>
    <row r="1359" spans="1:26" x14ac:dyDescent="0.25">
      <c r="A1359" s="11"/>
      <c r="B1359" s="12"/>
      <c r="C1359" s="12"/>
      <c r="D1359" s="12"/>
      <c r="E1359" s="12"/>
      <c r="F1359" s="12"/>
      <c r="G1359" s="13"/>
      <c r="H1359" s="13"/>
      <c r="I1359" s="13"/>
      <c r="J1359" s="13"/>
      <c r="K1359" s="14"/>
      <c r="L1359" s="14"/>
      <c r="M1359" s="14"/>
      <c r="N1359" s="14"/>
      <c r="O1359" s="14"/>
      <c r="P1359" s="14"/>
      <c r="Q1359" s="15"/>
      <c r="R1359" s="16"/>
      <c r="S1359" s="16"/>
      <c r="T1359" s="16"/>
      <c r="U1359" s="16"/>
      <c r="V1359" s="16"/>
      <c r="W1359" s="16"/>
      <c r="X1359" s="17"/>
      <c r="Y1359" s="13"/>
      <c r="Z1359" s="13"/>
    </row>
    <row r="1360" spans="1:26" x14ac:dyDescent="0.25">
      <c r="A1360" s="11"/>
      <c r="B1360" s="12"/>
      <c r="C1360" s="12"/>
      <c r="D1360" s="12"/>
      <c r="E1360" s="12"/>
      <c r="F1360" s="12"/>
      <c r="G1360" s="13"/>
      <c r="H1360" s="13"/>
      <c r="I1360" s="13"/>
      <c r="J1360" s="13"/>
      <c r="K1360" s="14"/>
      <c r="L1360" s="14"/>
      <c r="M1360" s="14"/>
      <c r="N1360" s="14"/>
      <c r="O1360" s="14"/>
      <c r="P1360" s="14"/>
      <c r="Q1360" s="15"/>
      <c r="R1360" s="16"/>
      <c r="S1360" s="16"/>
      <c r="T1360" s="16"/>
      <c r="U1360" s="16"/>
      <c r="V1360" s="16"/>
      <c r="W1360" s="17"/>
      <c r="X1360" s="17"/>
      <c r="Y1360" s="13"/>
      <c r="Z1360" s="13"/>
    </row>
    <row r="1361" spans="1:26" x14ac:dyDescent="0.25">
      <c r="A1361" s="11"/>
      <c r="B1361" s="12"/>
      <c r="C1361" s="12"/>
      <c r="D1361" s="12"/>
      <c r="E1361" s="12"/>
      <c r="F1361" s="12"/>
      <c r="G1361" s="13"/>
      <c r="H1361" s="13"/>
      <c r="I1361" s="13"/>
      <c r="J1361" s="13"/>
      <c r="K1361" s="14"/>
      <c r="L1361" s="14"/>
      <c r="M1361" s="14"/>
      <c r="N1361" s="14"/>
      <c r="O1361" s="14"/>
      <c r="P1361" s="14"/>
      <c r="Q1361" s="15"/>
      <c r="R1361" s="16"/>
      <c r="S1361" s="16"/>
      <c r="T1361" s="16"/>
      <c r="U1361" s="16"/>
      <c r="V1361" s="16"/>
      <c r="W1361" s="16"/>
      <c r="X1361" s="17"/>
      <c r="Y1361" s="13"/>
      <c r="Z1361" s="13"/>
    </row>
    <row r="1362" spans="1:26" x14ac:dyDescent="0.25">
      <c r="A1362" s="11"/>
      <c r="B1362" s="12"/>
      <c r="C1362" s="12"/>
      <c r="D1362" s="12"/>
      <c r="E1362" s="12"/>
      <c r="F1362" s="12"/>
      <c r="G1362" s="13"/>
      <c r="H1362" s="13"/>
      <c r="I1362" s="13"/>
      <c r="J1362" s="13"/>
      <c r="K1362" s="14"/>
      <c r="L1362" s="14"/>
      <c r="M1362" s="14"/>
      <c r="N1362" s="14"/>
      <c r="O1362" s="14"/>
      <c r="P1362" s="14"/>
      <c r="Q1362" s="15"/>
      <c r="R1362" s="16"/>
      <c r="S1362" s="16"/>
      <c r="T1362" s="16"/>
      <c r="U1362" s="16"/>
      <c r="V1362" s="16"/>
      <c r="W1362" s="16"/>
      <c r="X1362" s="17"/>
      <c r="Y1362" s="13"/>
      <c r="Z1362" s="13"/>
    </row>
    <row r="1363" spans="1:26" x14ac:dyDescent="0.25">
      <c r="A1363" s="11"/>
      <c r="B1363" s="12"/>
      <c r="C1363" s="12"/>
      <c r="D1363" s="12"/>
      <c r="E1363" s="12"/>
      <c r="F1363" s="12"/>
      <c r="G1363" s="13"/>
      <c r="H1363" s="13"/>
      <c r="I1363" s="13"/>
      <c r="J1363" s="13"/>
      <c r="K1363" s="14"/>
      <c r="L1363" s="14"/>
      <c r="M1363" s="14"/>
      <c r="N1363" s="14"/>
      <c r="O1363" s="14"/>
      <c r="P1363" s="14"/>
      <c r="Q1363" s="15"/>
      <c r="R1363" s="16"/>
      <c r="S1363" s="16"/>
      <c r="T1363" s="16"/>
      <c r="U1363" s="16"/>
      <c r="V1363" s="16"/>
      <c r="W1363" s="16"/>
      <c r="X1363" s="17"/>
      <c r="Y1363" s="13"/>
      <c r="Z1363" s="13"/>
    </row>
    <row r="1364" spans="1:26" x14ac:dyDescent="0.25">
      <c r="A1364" s="11"/>
      <c r="B1364" s="12"/>
      <c r="C1364" s="12"/>
      <c r="D1364" s="12"/>
      <c r="E1364" s="12"/>
      <c r="F1364" s="12"/>
      <c r="G1364" s="13"/>
      <c r="H1364" s="13"/>
      <c r="I1364" s="13"/>
      <c r="J1364" s="13"/>
      <c r="K1364" s="14"/>
      <c r="L1364" s="14"/>
      <c r="M1364" s="14"/>
      <c r="N1364" s="14"/>
      <c r="O1364" s="14"/>
      <c r="P1364" s="14"/>
      <c r="Q1364" s="15"/>
      <c r="R1364" s="16"/>
      <c r="S1364" s="16"/>
      <c r="T1364" s="16"/>
      <c r="U1364" s="16"/>
      <c r="V1364" s="16"/>
      <c r="W1364" s="17"/>
      <c r="X1364" s="17"/>
      <c r="Y1364" s="13"/>
      <c r="Z1364" s="13"/>
    </row>
    <row r="1365" spans="1:26" x14ac:dyDescent="0.25">
      <c r="A1365" s="11"/>
      <c r="B1365" s="12"/>
      <c r="C1365" s="12"/>
      <c r="D1365" s="12"/>
      <c r="E1365" s="12"/>
      <c r="F1365" s="12"/>
      <c r="G1365" s="13"/>
      <c r="H1365" s="13"/>
      <c r="I1365" s="13"/>
      <c r="J1365" s="13"/>
      <c r="K1365" s="14"/>
      <c r="L1365" s="14"/>
      <c r="M1365" s="14"/>
      <c r="N1365" s="14"/>
      <c r="O1365" s="14"/>
      <c r="P1365" s="14"/>
      <c r="Q1365" s="15"/>
      <c r="R1365" s="16"/>
      <c r="S1365" s="16"/>
      <c r="T1365" s="16"/>
      <c r="U1365" s="16"/>
      <c r="V1365" s="16"/>
      <c r="W1365" s="16"/>
      <c r="X1365" s="17"/>
      <c r="Y1365" s="13"/>
      <c r="Z1365" s="13"/>
    </row>
    <row r="1366" spans="1:26" x14ac:dyDescent="0.25">
      <c r="A1366" s="11"/>
      <c r="B1366" s="12"/>
      <c r="C1366" s="12"/>
      <c r="D1366" s="12"/>
      <c r="E1366" s="12"/>
      <c r="F1366" s="12"/>
      <c r="G1366" s="13"/>
      <c r="H1366" s="13"/>
      <c r="I1366" s="13"/>
      <c r="J1366" s="13"/>
      <c r="K1366" s="14"/>
      <c r="L1366" s="14"/>
      <c r="M1366" s="14"/>
      <c r="N1366" s="14"/>
      <c r="O1366" s="14"/>
      <c r="P1366" s="14"/>
      <c r="Q1366" s="15"/>
      <c r="R1366" s="16"/>
      <c r="S1366" s="16"/>
      <c r="T1366" s="16"/>
      <c r="U1366" s="16"/>
      <c r="V1366" s="16"/>
      <c r="W1366" s="16"/>
      <c r="X1366" s="17"/>
      <c r="Y1366" s="13"/>
      <c r="Z1366" s="13"/>
    </row>
    <row r="1367" spans="1:26" x14ac:dyDescent="0.25">
      <c r="A1367" s="11"/>
      <c r="B1367" s="12"/>
      <c r="C1367" s="12"/>
      <c r="D1367" s="12"/>
      <c r="E1367" s="12"/>
      <c r="F1367" s="12"/>
      <c r="G1367" s="13"/>
      <c r="H1367" s="13"/>
      <c r="I1367" s="13"/>
      <c r="J1367" s="13"/>
      <c r="K1367" s="14"/>
      <c r="L1367" s="14"/>
      <c r="M1367" s="14"/>
      <c r="N1367" s="14"/>
      <c r="O1367" s="14"/>
      <c r="P1367" s="14"/>
      <c r="Q1367" s="16"/>
      <c r="R1367" s="16"/>
      <c r="S1367" s="16"/>
      <c r="T1367" s="16"/>
      <c r="U1367" s="16"/>
      <c r="V1367" s="16"/>
      <c r="W1367" s="16"/>
      <c r="X1367" s="17"/>
      <c r="Y1367" s="13"/>
      <c r="Z1367" s="13"/>
    </row>
    <row r="1368" spans="1:26" x14ac:dyDescent="0.25">
      <c r="A1368" s="11"/>
      <c r="B1368" s="12"/>
      <c r="C1368" s="12"/>
      <c r="D1368" s="12"/>
      <c r="E1368" s="12"/>
      <c r="F1368" s="12"/>
      <c r="G1368" s="13"/>
      <c r="H1368" s="13"/>
      <c r="I1368" s="13"/>
      <c r="J1368" s="13"/>
      <c r="K1368" s="14"/>
      <c r="L1368" s="14"/>
      <c r="M1368" s="14"/>
      <c r="N1368" s="14"/>
      <c r="O1368" s="14"/>
      <c r="P1368" s="14"/>
      <c r="Q1368" s="15"/>
      <c r="R1368" s="16"/>
      <c r="S1368" s="16"/>
      <c r="T1368" s="16"/>
      <c r="U1368" s="16"/>
      <c r="V1368" s="16"/>
      <c r="W1368" s="16"/>
      <c r="X1368" s="17"/>
      <c r="Y1368" s="13"/>
      <c r="Z1368" s="13"/>
    </row>
    <row r="1369" spans="1:26" x14ac:dyDescent="0.25">
      <c r="A1369" s="11"/>
      <c r="B1369" s="12"/>
      <c r="C1369" s="12"/>
      <c r="D1369" s="12"/>
      <c r="E1369" s="12"/>
      <c r="F1369" s="12"/>
      <c r="G1369" s="13"/>
      <c r="H1369" s="13"/>
      <c r="I1369" s="13"/>
      <c r="J1369" s="13"/>
      <c r="K1369" s="14"/>
      <c r="L1369" s="14"/>
      <c r="M1369" s="14"/>
      <c r="N1369" s="14"/>
      <c r="O1369" s="14"/>
      <c r="P1369" s="14"/>
      <c r="Q1369" s="16"/>
      <c r="R1369" s="16"/>
      <c r="S1369" s="16"/>
      <c r="T1369" s="16"/>
      <c r="U1369" s="16"/>
      <c r="V1369" s="16"/>
      <c r="W1369" s="17"/>
      <c r="X1369" s="17"/>
      <c r="Y1369" s="13"/>
      <c r="Z1369" s="13"/>
    </row>
    <row r="1370" spans="1:26" x14ac:dyDescent="0.25">
      <c r="A1370" s="11"/>
      <c r="B1370" s="12"/>
      <c r="C1370" s="12"/>
      <c r="D1370" s="12"/>
      <c r="E1370" s="12"/>
      <c r="F1370" s="12"/>
      <c r="G1370" s="13"/>
      <c r="H1370" s="13"/>
      <c r="I1370" s="13"/>
      <c r="J1370" s="13"/>
      <c r="K1370" s="14"/>
      <c r="L1370" s="14"/>
      <c r="M1370" s="14"/>
      <c r="N1370" s="14"/>
      <c r="O1370" s="14"/>
      <c r="P1370" s="14"/>
      <c r="Q1370" s="16"/>
      <c r="R1370" s="16"/>
      <c r="S1370" s="16"/>
      <c r="T1370" s="16"/>
      <c r="U1370" s="16"/>
      <c r="V1370" s="16"/>
      <c r="W1370" s="17"/>
      <c r="X1370" s="17"/>
      <c r="Y1370" s="13"/>
      <c r="Z1370" s="13"/>
    </row>
    <row r="1371" spans="1:26" x14ac:dyDescent="0.25">
      <c r="A1371" s="11"/>
      <c r="B1371" s="12"/>
      <c r="C1371" s="12"/>
      <c r="D1371" s="12"/>
      <c r="E1371" s="12"/>
      <c r="F1371" s="12"/>
      <c r="G1371" s="13"/>
      <c r="H1371" s="13"/>
      <c r="I1371" s="13"/>
      <c r="J1371" s="13"/>
      <c r="K1371" s="14"/>
      <c r="L1371" s="14"/>
      <c r="M1371" s="14"/>
      <c r="N1371" s="14"/>
      <c r="O1371" s="14"/>
      <c r="P1371" s="14"/>
      <c r="Q1371" s="15"/>
      <c r="R1371" s="16"/>
      <c r="S1371" s="16"/>
      <c r="T1371" s="16"/>
      <c r="U1371" s="16"/>
      <c r="V1371" s="16"/>
      <c r="W1371" s="16"/>
      <c r="X1371" s="17"/>
      <c r="Y1371" s="13"/>
      <c r="Z1371" s="13"/>
    </row>
    <row r="1372" spans="1:26" x14ac:dyDescent="0.25">
      <c r="A1372" s="11"/>
      <c r="B1372" s="12"/>
      <c r="C1372" s="12"/>
      <c r="D1372" s="12"/>
      <c r="E1372" s="12"/>
      <c r="F1372" s="12"/>
      <c r="G1372" s="13"/>
      <c r="H1372" s="13"/>
      <c r="I1372" s="13"/>
      <c r="J1372" s="13"/>
      <c r="K1372" s="14"/>
      <c r="L1372" s="14"/>
      <c r="M1372" s="14"/>
      <c r="N1372" s="14"/>
      <c r="O1372" s="14"/>
      <c r="P1372" s="14"/>
      <c r="Q1372" s="15"/>
      <c r="R1372" s="16"/>
      <c r="S1372" s="16"/>
      <c r="T1372" s="16"/>
      <c r="U1372" s="16"/>
      <c r="V1372" s="16"/>
      <c r="W1372" s="16"/>
      <c r="X1372" s="17"/>
      <c r="Y1372" s="13"/>
      <c r="Z1372" s="13"/>
    </row>
    <row r="1373" spans="1:26" x14ac:dyDescent="0.25">
      <c r="A1373" s="11"/>
      <c r="B1373" s="12"/>
      <c r="C1373" s="12"/>
      <c r="D1373" s="12"/>
      <c r="E1373" s="12"/>
      <c r="F1373" s="12"/>
      <c r="G1373" s="13"/>
      <c r="H1373" s="13"/>
      <c r="I1373" s="13"/>
      <c r="J1373" s="13"/>
      <c r="K1373" s="14"/>
      <c r="L1373" s="14"/>
      <c r="M1373" s="14"/>
      <c r="N1373" s="14"/>
      <c r="O1373" s="14"/>
      <c r="P1373" s="14"/>
      <c r="Q1373" s="15"/>
      <c r="R1373" s="16"/>
      <c r="S1373" s="16"/>
      <c r="T1373" s="16"/>
      <c r="U1373" s="16"/>
      <c r="V1373" s="16"/>
      <c r="W1373" s="16"/>
      <c r="X1373" s="17"/>
      <c r="Y1373" s="13"/>
      <c r="Z1373" s="13"/>
    </row>
    <row r="1374" spans="1:26" x14ac:dyDescent="0.25">
      <c r="A1374" s="11"/>
      <c r="B1374" s="12"/>
      <c r="C1374" s="12"/>
      <c r="D1374" s="12"/>
      <c r="E1374" s="12"/>
      <c r="F1374" s="12"/>
      <c r="G1374" s="13"/>
      <c r="H1374" s="13"/>
      <c r="I1374" s="13"/>
      <c r="J1374" s="13"/>
      <c r="K1374" s="14"/>
      <c r="L1374" s="14"/>
      <c r="M1374" s="14"/>
      <c r="N1374" s="14"/>
      <c r="O1374" s="14"/>
      <c r="P1374" s="14"/>
      <c r="Q1374" s="15"/>
      <c r="R1374" s="16"/>
      <c r="S1374" s="16"/>
      <c r="T1374" s="16"/>
      <c r="U1374" s="16"/>
      <c r="V1374" s="16"/>
      <c r="W1374" s="16"/>
      <c r="X1374" s="17"/>
      <c r="Y1374" s="13"/>
      <c r="Z1374" s="13"/>
    </row>
    <row r="1375" spans="1:26" x14ac:dyDescent="0.25">
      <c r="A1375" s="11"/>
      <c r="B1375" s="12"/>
      <c r="C1375" s="12"/>
      <c r="D1375" s="12"/>
      <c r="E1375" s="12"/>
      <c r="F1375" s="12"/>
      <c r="G1375" s="13"/>
      <c r="H1375" s="13"/>
      <c r="I1375" s="13"/>
      <c r="J1375" s="13"/>
      <c r="K1375" s="14"/>
      <c r="L1375" s="14"/>
      <c r="M1375" s="14"/>
      <c r="N1375" s="14"/>
      <c r="O1375" s="14"/>
      <c r="P1375" s="14"/>
      <c r="Q1375" s="15"/>
      <c r="R1375" s="16"/>
      <c r="S1375" s="16"/>
      <c r="T1375" s="16"/>
      <c r="U1375" s="16"/>
      <c r="V1375" s="16"/>
      <c r="W1375" s="16"/>
      <c r="X1375" s="17"/>
      <c r="Y1375" s="13"/>
      <c r="Z1375" s="13"/>
    </row>
    <row r="1376" spans="1:26" x14ac:dyDescent="0.25">
      <c r="A1376" s="11"/>
      <c r="B1376" s="12"/>
      <c r="C1376" s="12"/>
      <c r="D1376" s="12"/>
      <c r="E1376" s="12"/>
      <c r="F1376" s="12"/>
      <c r="G1376" s="13"/>
      <c r="H1376" s="13"/>
      <c r="I1376" s="13"/>
      <c r="J1376" s="13"/>
      <c r="K1376" s="14"/>
      <c r="L1376" s="14"/>
      <c r="M1376" s="14"/>
      <c r="N1376" s="14"/>
      <c r="O1376" s="14"/>
      <c r="P1376" s="14"/>
      <c r="Q1376" s="15"/>
      <c r="R1376" s="16"/>
      <c r="S1376" s="16"/>
      <c r="T1376" s="16"/>
      <c r="U1376" s="16"/>
      <c r="V1376" s="16"/>
      <c r="W1376" s="16"/>
      <c r="X1376" s="17"/>
      <c r="Y1376" s="13"/>
      <c r="Z1376" s="13"/>
    </row>
    <row r="1377" spans="1:26" x14ac:dyDescent="0.25">
      <c r="A1377" s="11"/>
      <c r="B1377" s="12"/>
      <c r="C1377" s="12"/>
      <c r="D1377" s="12"/>
      <c r="E1377" s="12"/>
      <c r="F1377" s="12"/>
      <c r="G1377" s="13"/>
      <c r="H1377" s="13"/>
      <c r="I1377" s="13"/>
      <c r="J1377" s="13"/>
      <c r="K1377" s="14"/>
      <c r="L1377" s="14"/>
      <c r="M1377" s="14"/>
      <c r="N1377" s="14"/>
      <c r="O1377" s="14"/>
      <c r="P1377" s="14"/>
      <c r="Q1377" s="15"/>
      <c r="R1377" s="16"/>
      <c r="S1377" s="16"/>
      <c r="T1377" s="16"/>
      <c r="U1377" s="16"/>
      <c r="V1377" s="16"/>
      <c r="W1377" s="17"/>
      <c r="X1377" s="17"/>
      <c r="Y1377" s="13"/>
      <c r="Z1377" s="13"/>
    </row>
    <row r="1378" spans="1:26" x14ac:dyDescent="0.25">
      <c r="A1378" s="11"/>
      <c r="B1378" s="12"/>
      <c r="C1378" s="12"/>
      <c r="D1378" s="12"/>
      <c r="E1378" s="12"/>
      <c r="F1378" s="12"/>
      <c r="G1378" s="13"/>
      <c r="H1378" s="13"/>
      <c r="I1378" s="13"/>
      <c r="J1378" s="13"/>
      <c r="K1378" s="14"/>
      <c r="L1378" s="14"/>
      <c r="M1378" s="14"/>
      <c r="N1378" s="14"/>
      <c r="O1378" s="14"/>
      <c r="P1378" s="14"/>
      <c r="Q1378" s="15"/>
      <c r="R1378" s="16"/>
      <c r="S1378" s="16"/>
      <c r="T1378" s="16"/>
      <c r="U1378" s="16"/>
      <c r="V1378" s="16"/>
      <c r="W1378" s="16"/>
      <c r="X1378" s="17"/>
      <c r="Y1378" s="13"/>
      <c r="Z1378" s="13"/>
    </row>
    <row r="1379" spans="1:26" x14ac:dyDescent="0.25">
      <c r="A1379" s="11"/>
      <c r="B1379" s="12"/>
      <c r="C1379" s="12"/>
      <c r="D1379" s="12"/>
      <c r="E1379" s="12"/>
      <c r="F1379" s="12"/>
      <c r="G1379" s="13"/>
      <c r="H1379" s="13"/>
      <c r="I1379" s="13"/>
      <c r="J1379" s="13"/>
      <c r="K1379" s="14"/>
      <c r="L1379" s="14"/>
      <c r="M1379" s="14"/>
      <c r="N1379" s="14"/>
      <c r="O1379" s="14"/>
      <c r="P1379" s="14"/>
      <c r="Q1379" s="15"/>
      <c r="R1379" s="16"/>
      <c r="S1379" s="16"/>
      <c r="T1379" s="16"/>
      <c r="U1379" s="16"/>
      <c r="V1379" s="16"/>
      <c r="W1379" s="16"/>
      <c r="X1379" s="17"/>
      <c r="Y1379" s="13"/>
      <c r="Z1379" s="13"/>
    </row>
    <row r="1380" spans="1:26" x14ac:dyDescent="0.25">
      <c r="A1380" s="11"/>
      <c r="B1380" s="12"/>
      <c r="C1380" s="12"/>
      <c r="D1380" s="12"/>
      <c r="E1380" s="12"/>
      <c r="F1380" s="12"/>
      <c r="G1380" s="13"/>
      <c r="H1380" s="13"/>
      <c r="I1380" s="13"/>
      <c r="J1380" s="13"/>
      <c r="K1380" s="14"/>
      <c r="L1380" s="14"/>
      <c r="M1380" s="14"/>
      <c r="N1380" s="14"/>
      <c r="O1380" s="14"/>
      <c r="P1380" s="14"/>
      <c r="Q1380" s="15"/>
      <c r="R1380" s="16"/>
      <c r="S1380" s="16"/>
      <c r="T1380" s="16"/>
      <c r="U1380" s="16"/>
      <c r="V1380" s="16"/>
      <c r="W1380" s="16"/>
      <c r="X1380" s="17"/>
      <c r="Y1380" s="13"/>
      <c r="Z1380" s="13"/>
    </row>
    <row r="1381" spans="1:26" x14ac:dyDescent="0.25">
      <c r="A1381" s="11"/>
      <c r="B1381" s="12"/>
      <c r="C1381" s="12"/>
      <c r="D1381" s="12"/>
      <c r="E1381" s="12"/>
      <c r="F1381" s="12"/>
      <c r="G1381" s="13"/>
      <c r="H1381" s="13"/>
      <c r="I1381" s="13"/>
      <c r="J1381" s="13"/>
      <c r="K1381" s="14"/>
      <c r="L1381" s="14"/>
      <c r="M1381" s="14"/>
      <c r="N1381" s="14"/>
      <c r="O1381" s="14"/>
      <c r="P1381" s="14"/>
      <c r="Q1381" s="16"/>
      <c r="R1381" s="16"/>
      <c r="S1381" s="16"/>
      <c r="T1381" s="16"/>
      <c r="U1381" s="16"/>
      <c r="V1381" s="16"/>
      <c r="W1381" s="17"/>
      <c r="X1381" s="17"/>
      <c r="Y1381" s="13"/>
      <c r="Z1381" s="13"/>
    </row>
    <row r="1382" spans="1:26" x14ac:dyDescent="0.25">
      <c r="A1382" s="11"/>
      <c r="B1382" s="12"/>
      <c r="C1382" s="12"/>
      <c r="D1382" s="12"/>
      <c r="E1382" s="12"/>
      <c r="F1382" s="12"/>
      <c r="G1382" s="13"/>
      <c r="H1382" s="13"/>
      <c r="I1382" s="13"/>
      <c r="J1382" s="13"/>
      <c r="K1382" s="14"/>
      <c r="L1382" s="14"/>
      <c r="M1382" s="14"/>
      <c r="N1382" s="14"/>
      <c r="O1382" s="14"/>
      <c r="P1382" s="14"/>
      <c r="Q1382" s="16"/>
      <c r="R1382" s="16"/>
      <c r="S1382" s="16"/>
      <c r="T1382" s="16"/>
      <c r="U1382" s="16"/>
      <c r="V1382" s="16"/>
      <c r="W1382" s="16"/>
      <c r="X1382" s="17"/>
      <c r="Y1382" s="13"/>
      <c r="Z1382" s="13"/>
    </row>
    <row r="1383" spans="1:26" x14ac:dyDescent="0.25">
      <c r="A1383" s="11"/>
      <c r="B1383" s="12"/>
      <c r="C1383" s="12"/>
      <c r="D1383" s="12"/>
      <c r="E1383" s="12"/>
      <c r="F1383" s="12"/>
      <c r="G1383" s="13"/>
      <c r="H1383" s="13"/>
      <c r="I1383" s="13"/>
      <c r="J1383" s="13"/>
      <c r="K1383" s="14"/>
      <c r="L1383" s="14"/>
      <c r="M1383" s="14"/>
      <c r="N1383" s="14"/>
      <c r="O1383" s="14"/>
      <c r="P1383" s="14"/>
      <c r="Q1383" s="15"/>
      <c r="R1383" s="16"/>
      <c r="S1383" s="16"/>
      <c r="T1383" s="16"/>
      <c r="U1383" s="16"/>
      <c r="V1383" s="16"/>
      <c r="W1383" s="17"/>
      <c r="X1383" s="17"/>
      <c r="Y1383" s="13"/>
      <c r="Z1383" s="13"/>
    </row>
    <row r="1384" spans="1:26" x14ac:dyDescent="0.25">
      <c r="A1384" s="11"/>
      <c r="B1384" s="12"/>
      <c r="C1384" s="12"/>
      <c r="D1384" s="12"/>
      <c r="E1384" s="12"/>
      <c r="F1384" s="12"/>
      <c r="G1384" s="13"/>
      <c r="H1384" s="13"/>
      <c r="I1384" s="13"/>
      <c r="J1384" s="13"/>
      <c r="K1384" s="14"/>
      <c r="L1384" s="14"/>
      <c r="M1384" s="14"/>
      <c r="N1384" s="14"/>
      <c r="O1384" s="14"/>
      <c r="P1384" s="14"/>
      <c r="Q1384" s="15"/>
      <c r="R1384" s="16"/>
      <c r="S1384" s="16"/>
      <c r="T1384" s="16"/>
      <c r="U1384" s="16"/>
      <c r="V1384" s="16"/>
      <c r="W1384" s="17"/>
      <c r="X1384" s="17"/>
      <c r="Y1384" s="13"/>
      <c r="Z1384" s="13"/>
    </row>
    <row r="1385" spans="1:26" x14ac:dyDescent="0.25">
      <c r="A1385" s="11"/>
      <c r="B1385" s="12"/>
      <c r="C1385" s="12"/>
      <c r="D1385" s="12"/>
      <c r="E1385" s="12"/>
      <c r="F1385" s="12"/>
      <c r="G1385" s="13"/>
      <c r="H1385" s="13"/>
      <c r="I1385" s="13"/>
      <c r="J1385" s="13"/>
      <c r="K1385" s="14"/>
      <c r="L1385" s="14"/>
      <c r="M1385" s="14"/>
      <c r="N1385" s="14"/>
      <c r="O1385" s="14"/>
      <c r="P1385" s="14"/>
      <c r="Q1385" s="16"/>
      <c r="R1385" s="16"/>
      <c r="S1385" s="16"/>
      <c r="T1385" s="16"/>
      <c r="U1385" s="16"/>
      <c r="V1385" s="16"/>
      <c r="W1385" s="16"/>
      <c r="X1385" s="17"/>
      <c r="Y1385" s="13"/>
      <c r="Z1385" s="13"/>
    </row>
    <row r="1386" spans="1:26" x14ac:dyDescent="0.25">
      <c r="A1386" s="11"/>
      <c r="B1386" s="12"/>
      <c r="C1386" s="12"/>
      <c r="D1386" s="12"/>
      <c r="E1386" s="12"/>
      <c r="F1386" s="12"/>
      <c r="G1386" s="13"/>
      <c r="H1386" s="13"/>
      <c r="I1386" s="13"/>
      <c r="J1386" s="13"/>
      <c r="K1386" s="14"/>
      <c r="L1386" s="14"/>
      <c r="M1386" s="14"/>
      <c r="N1386" s="14"/>
      <c r="O1386" s="14"/>
      <c r="P1386" s="14"/>
      <c r="Q1386" s="15"/>
      <c r="R1386" s="16"/>
      <c r="S1386" s="16"/>
      <c r="T1386" s="16"/>
      <c r="U1386" s="16"/>
      <c r="V1386" s="16"/>
      <c r="W1386" s="16"/>
      <c r="X1386" s="17"/>
      <c r="Y1386" s="13"/>
      <c r="Z1386" s="13"/>
    </row>
    <row r="1387" spans="1:26" x14ac:dyDescent="0.25">
      <c r="A1387" s="11"/>
      <c r="B1387" s="12"/>
      <c r="C1387" s="12"/>
      <c r="D1387" s="12"/>
      <c r="E1387" s="12"/>
      <c r="F1387" s="12"/>
      <c r="G1387" s="13"/>
      <c r="H1387" s="13"/>
      <c r="I1387" s="13"/>
      <c r="J1387" s="13"/>
      <c r="K1387" s="14"/>
      <c r="L1387" s="14"/>
      <c r="M1387" s="14"/>
      <c r="N1387" s="14"/>
      <c r="O1387" s="14"/>
      <c r="P1387" s="14"/>
      <c r="Q1387" s="16"/>
      <c r="R1387" s="16"/>
      <c r="S1387" s="16"/>
      <c r="T1387" s="16"/>
      <c r="U1387" s="16"/>
      <c r="V1387" s="16"/>
      <c r="W1387" s="17"/>
      <c r="X1387" s="17"/>
      <c r="Y1387" s="13"/>
      <c r="Z1387" s="13"/>
    </row>
    <row r="1388" spans="1:26" x14ac:dyDescent="0.25">
      <c r="A1388" s="11"/>
      <c r="B1388" s="12"/>
      <c r="C1388" s="12"/>
      <c r="D1388" s="12"/>
      <c r="E1388" s="12"/>
      <c r="F1388" s="12"/>
      <c r="G1388" s="13"/>
      <c r="H1388" s="13"/>
      <c r="I1388" s="13"/>
      <c r="J1388" s="13"/>
      <c r="K1388" s="14"/>
      <c r="L1388" s="14"/>
      <c r="M1388" s="14"/>
      <c r="N1388" s="14"/>
      <c r="O1388" s="14"/>
      <c r="P1388" s="14"/>
      <c r="Q1388" s="15"/>
      <c r="R1388" s="16"/>
      <c r="S1388" s="16"/>
      <c r="T1388" s="16"/>
      <c r="U1388" s="16"/>
      <c r="V1388" s="16"/>
      <c r="W1388" s="16"/>
      <c r="X1388" s="17"/>
      <c r="Y1388" s="13"/>
      <c r="Z1388" s="13"/>
    </row>
    <row r="1389" spans="1:26" x14ac:dyDescent="0.25">
      <c r="A1389" s="11"/>
      <c r="B1389" s="12"/>
      <c r="C1389" s="12"/>
      <c r="D1389" s="12"/>
      <c r="E1389" s="12"/>
      <c r="F1389" s="12"/>
      <c r="G1389" s="13"/>
      <c r="H1389" s="13"/>
      <c r="I1389" s="13"/>
      <c r="J1389" s="13"/>
      <c r="K1389" s="14"/>
      <c r="L1389" s="14"/>
      <c r="M1389" s="14"/>
      <c r="N1389" s="14"/>
      <c r="O1389" s="14"/>
      <c r="P1389" s="14"/>
      <c r="Q1389" s="15"/>
      <c r="R1389" s="16"/>
      <c r="S1389" s="16"/>
      <c r="T1389" s="16"/>
      <c r="U1389" s="16"/>
      <c r="V1389" s="16"/>
      <c r="W1389" s="16"/>
      <c r="X1389" s="17"/>
      <c r="Y1389" s="13"/>
      <c r="Z1389" s="13"/>
    </row>
    <row r="1390" spans="1:26" x14ac:dyDescent="0.25">
      <c r="A1390" s="11"/>
      <c r="B1390" s="12"/>
      <c r="C1390" s="12"/>
      <c r="D1390" s="12"/>
      <c r="E1390" s="12"/>
      <c r="F1390" s="12"/>
      <c r="G1390" s="13"/>
      <c r="H1390" s="13"/>
      <c r="I1390" s="13"/>
      <c r="J1390" s="13"/>
      <c r="K1390" s="14"/>
      <c r="L1390" s="14"/>
      <c r="M1390" s="14"/>
      <c r="N1390" s="14"/>
      <c r="O1390" s="14"/>
      <c r="P1390" s="14"/>
      <c r="Q1390" s="15"/>
      <c r="R1390" s="16"/>
      <c r="S1390" s="16"/>
      <c r="T1390" s="16"/>
      <c r="U1390" s="16"/>
      <c r="V1390" s="16"/>
      <c r="W1390" s="17"/>
      <c r="X1390" s="17"/>
      <c r="Y1390" s="13"/>
      <c r="Z1390" s="13"/>
    </row>
    <row r="1391" spans="1:26" x14ac:dyDescent="0.25">
      <c r="A1391" s="11"/>
      <c r="B1391" s="12"/>
      <c r="C1391" s="12"/>
      <c r="D1391" s="12"/>
      <c r="E1391" s="12"/>
      <c r="F1391" s="12"/>
      <c r="G1391" s="13"/>
      <c r="H1391" s="13"/>
      <c r="I1391" s="13"/>
      <c r="J1391" s="13"/>
      <c r="K1391" s="14"/>
      <c r="L1391" s="14"/>
      <c r="M1391" s="14"/>
      <c r="N1391" s="14"/>
      <c r="O1391" s="14"/>
      <c r="P1391" s="14"/>
      <c r="Q1391" s="16"/>
      <c r="R1391" s="16"/>
      <c r="S1391" s="16"/>
      <c r="T1391" s="16"/>
      <c r="U1391" s="16"/>
      <c r="V1391" s="16"/>
      <c r="W1391" s="17"/>
      <c r="X1391" s="17"/>
      <c r="Y1391" s="13"/>
      <c r="Z1391" s="13"/>
    </row>
    <row r="1392" spans="1:26" x14ac:dyDescent="0.25">
      <c r="A1392" s="11"/>
      <c r="B1392" s="12"/>
      <c r="C1392" s="12"/>
      <c r="D1392" s="12"/>
      <c r="E1392" s="12"/>
      <c r="F1392" s="12"/>
      <c r="G1392" s="13"/>
      <c r="H1392" s="13"/>
      <c r="I1392" s="13"/>
      <c r="J1392" s="13"/>
      <c r="K1392" s="14"/>
      <c r="L1392" s="14"/>
      <c r="M1392" s="14"/>
      <c r="N1392" s="14"/>
      <c r="O1392" s="14"/>
      <c r="P1392" s="14"/>
      <c r="Q1392" s="16"/>
      <c r="R1392" s="16"/>
      <c r="S1392" s="16"/>
      <c r="T1392" s="16"/>
      <c r="U1392" s="16"/>
      <c r="V1392" s="16"/>
      <c r="W1392" s="17"/>
      <c r="X1392" s="17"/>
      <c r="Y1392" s="13"/>
      <c r="Z1392" s="13"/>
    </row>
    <row r="1393" spans="1:26" x14ac:dyDescent="0.25">
      <c r="A1393" s="11"/>
      <c r="B1393" s="12"/>
      <c r="C1393" s="12"/>
      <c r="D1393" s="12"/>
      <c r="E1393" s="12"/>
      <c r="F1393" s="12"/>
      <c r="G1393" s="13"/>
      <c r="H1393" s="13"/>
      <c r="I1393" s="13"/>
      <c r="J1393" s="13"/>
      <c r="K1393" s="14"/>
      <c r="L1393" s="14"/>
      <c r="M1393" s="14"/>
      <c r="N1393" s="14"/>
      <c r="O1393" s="14"/>
      <c r="P1393" s="14"/>
      <c r="Q1393" s="15"/>
      <c r="R1393" s="16"/>
      <c r="S1393" s="16"/>
      <c r="T1393" s="16"/>
      <c r="U1393" s="16"/>
      <c r="V1393" s="16"/>
      <c r="W1393" s="16"/>
      <c r="X1393" s="17"/>
      <c r="Y1393" s="13"/>
      <c r="Z1393" s="13"/>
    </row>
    <row r="1394" spans="1:26" x14ac:dyDescent="0.25">
      <c r="A1394" s="11"/>
      <c r="B1394" s="12"/>
      <c r="C1394" s="12"/>
      <c r="D1394" s="12"/>
      <c r="E1394" s="12"/>
      <c r="F1394" s="12"/>
      <c r="G1394" s="13"/>
      <c r="H1394" s="13"/>
      <c r="I1394" s="13"/>
      <c r="J1394" s="13"/>
      <c r="K1394" s="14"/>
      <c r="L1394" s="14"/>
      <c r="M1394" s="14"/>
      <c r="N1394" s="14"/>
      <c r="O1394" s="14"/>
      <c r="P1394" s="14"/>
      <c r="Q1394" s="15"/>
      <c r="R1394" s="16"/>
      <c r="S1394" s="16"/>
      <c r="T1394" s="16"/>
      <c r="U1394" s="16"/>
      <c r="V1394" s="16"/>
      <c r="W1394" s="16"/>
      <c r="X1394" s="17"/>
      <c r="Y1394" s="13"/>
      <c r="Z1394" s="13"/>
    </row>
    <row r="1395" spans="1:26" x14ac:dyDescent="0.25">
      <c r="A1395" s="11"/>
      <c r="B1395" s="12"/>
      <c r="C1395" s="12"/>
      <c r="D1395" s="12"/>
      <c r="E1395" s="12"/>
      <c r="F1395" s="12"/>
      <c r="G1395" s="13"/>
      <c r="H1395" s="13"/>
      <c r="I1395" s="13"/>
      <c r="J1395" s="13"/>
      <c r="K1395" s="14"/>
      <c r="L1395" s="14"/>
      <c r="M1395" s="14"/>
      <c r="N1395" s="14"/>
      <c r="O1395" s="14"/>
      <c r="P1395" s="14"/>
      <c r="Q1395" s="15"/>
      <c r="R1395" s="16"/>
      <c r="S1395" s="16"/>
      <c r="T1395" s="16"/>
      <c r="U1395" s="16"/>
      <c r="V1395" s="16"/>
      <c r="W1395" s="17"/>
      <c r="X1395" s="17"/>
      <c r="Y1395" s="13"/>
      <c r="Z1395" s="13"/>
    </row>
    <row r="1396" spans="1:26" x14ac:dyDescent="0.25">
      <c r="A1396" s="11"/>
      <c r="B1396" s="12"/>
      <c r="C1396" s="12"/>
      <c r="D1396" s="12"/>
      <c r="E1396" s="12"/>
      <c r="F1396" s="12"/>
      <c r="G1396" s="13"/>
      <c r="H1396" s="13"/>
      <c r="I1396" s="13"/>
      <c r="J1396" s="13"/>
      <c r="K1396" s="14"/>
      <c r="L1396" s="14"/>
      <c r="M1396" s="14"/>
      <c r="N1396" s="14"/>
      <c r="O1396" s="14"/>
      <c r="P1396" s="14"/>
      <c r="Q1396" s="15"/>
      <c r="R1396" s="16"/>
      <c r="S1396" s="16"/>
      <c r="T1396" s="16"/>
      <c r="U1396" s="16"/>
      <c r="V1396" s="16"/>
      <c r="W1396" s="17"/>
      <c r="X1396" s="17"/>
      <c r="Y1396" s="13"/>
      <c r="Z1396" s="13"/>
    </row>
    <row r="1397" spans="1:26" x14ac:dyDescent="0.25">
      <c r="A1397" s="11"/>
      <c r="B1397" s="12"/>
      <c r="C1397" s="12"/>
      <c r="D1397" s="12"/>
      <c r="E1397" s="12"/>
      <c r="F1397" s="12"/>
      <c r="G1397" s="13"/>
      <c r="H1397" s="13"/>
      <c r="I1397" s="13"/>
      <c r="J1397" s="13"/>
      <c r="K1397" s="14"/>
      <c r="L1397" s="14"/>
      <c r="M1397" s="14"/>
      <c r="N1397" s="14"/>
      <c r="O1397" s="14"/>
      <c r="P1397" s="14"/>
      <c r="Q1397" s="15"/>
      <c r="R1397" s="16"/>
      <c r="S1397" s="16"/>
      <c r="T1397" s="16"/>
      <c r="U1397" s="16"/>
      <c r="V1397" s="16"/>
      <c r="W1397" s="17"/>
      <c r="X1397" s="17"/>
      <c r="Y1397" s="13"/>
      <c r="Z1397" s="13"/>
    </row>
    <row r="1398" spans="1:26" x14ac:dyDescent="0.25">
      <c r="A1398" s="11"/>
      <c r="B1398" s="12"/>
      <c r="C1398" s="12"/>
      <c r="D1398" s="12"/>
      <c r="E1398" s="12"/>
      <c r="F1398" s="12"/>
      <c r="G1398" s="13"/>
      <c r="H1398" s="13"/>
      <c r="I1398" s="13"/>
      <c r="J1398" s="13"/>
      <c r="K1398" s="14"/>
      <c r="L1398" s="14"/>
      <c r="M1398" s="14"/>
      <c r="N1398" s="14"/>
      <c r="O1398" s="14"/>
      <c r="P1398" s="14"/>
      <c r="Q1398" s="15"/>
      <c r="R1398" s="16"/>
      <c r="S1398" s="16"/>
      <c r="T1398" s="16"/>
      <c r="U1398" s="16"/>
      <c r="V1398" s="16"/>
      <c r="W1398" s="16"/>
      <c r="X1398" s="17"/>
      <c r="Y1398" s="13"/>
      <c r="Z1398" s="13"/>
    </row>
    <row r="1399" spans="1:26" x14ac:dyDescent="0.25">
      <c r="A1399" s="11"/>
      <c r="B1399" s="12"/>
      <c r="C1399" s="12"/>
      <c r="D1399" s="12"/>
      <c r="E1399" s="12"/>
      <c r="F1399" s="12"/>
      <c r="G1399" s="13"/>
      <c r="H1399" s="13"/>
      <c r="I1399" s="13"/>
      <c r="J1399" s="13"/>
      <c r="K1399" s="14"/>
      <c r="L1399" s="14"/>
      <c r="M1399" s="14"/>
      <c r="N1399" s="14"/>
      <c r="O1399" s="14"/>
      <c r="P1399" s="14"/>
      <c r="Q1399" s="15"/>
      <c r="R1399" s="16"/>
      <c r="S1399" s="16"/>
      <c r="T1399" s="16"/>
      <c r="U1399" s="16"/>
      <c r="V1399" s="16"/>
      <c r="W1399" s="17"/>
      <c r="X1399" s="17"/>
      <c r="Y1399" s="13"/>
      <c r="Z1399" s="13"/>
    </row>
    <row r="1400" spans="1:26" x14ac:dyDescent="0.25">
      <c r="A1400" s="11"/>
      <c r="B1400" s="12"/>
      <c r="C1400" s="12"/>
      <c r="D1400" s="12"/>
      <c r="E1400" s="12"/>
      <c r="F1400" s="12"/>
      <c r="G1400" s="13"/>
      <c r="H1400" s="13"/>
      <c r="I1400" s="13"/>
      <c r="J1400" s="13"/>
      <c r="K1400" s="14"/>
      <c r="L1400" s="14"/>
      <c r="M1400" s="14"/>
      <c r="N1400" s="14"/>
      <c r="O1400" s="14"/>
      <c r="P1400" s="14"/>
      <c r="Q1400" s="15"/>
      <c r="R1400" s="16"/>
      <c r="S1400" s="16"/>
      <c r="T1400" s="16"/>
      <c r="U1400" s="16"/>
      <c r="V1400" s="16"/>
      <c r="W1400" s="16"/>
      <c r="X1400" s="17"/>
      <c r="Y1400" s="13"/>
      <c r="Z1400" s="13"/>
    </row>
    <row r="1401" spans="1:26" x14ac:dyDescent="0.25">
      <c r="A1401" s="11"/>
      <c r="B1401" s="12"/>
      <c r="C1401" s="12"/>
      <c r="D1401" s="12"/>
      <c r="E1401" s="12"/>
      <c r="F1401" s="12"/>
      <c r="G1401" s="13"/>
      <c r="H1401" s="13"/>
      <c r="I1401" s="13"/>
      <c r="J1401" s="13"/>
      <c r="K1401" s="14"/>
      <c r="L1401" s="14"/>
      <c r="M1401" s="14"/>
      <c r="N1401" s="14"/>
      <c r="O1401" s="14"/>
      <c r="P1401" s="14"/>
      <c r="Q1401" s="15"/>
      <c r="R1401" s="16"/>
      <c r="S1401" s="16"/>
      <c r="T1401" s="16"/>
      <c r="U1401" s="16"/>
      <c r="V1401" s="16"/>
      <c r="W1401" s="17"/>
      <c r="X1401" s="17"/>
      <c r="Y1401" s="13"/>
      <c r="Z1401" s="13"/>
    </row>
    <row r="1402" spans="1:26" x14ac:dyDescent="0.25">
      <c r="A1402" s="11"/>
      <c r="B1402" s="12"/>
      <c r="C1402" s="12"/>
      <c r="D1402" s="12"/>
      <c r="E1402" s="12"/>
      <c r="F1402" s="12"/>
      <c r="G1402" s="13"/>
      <c r="H1402" s="13"/>
      <c r="I1402" s="13"/>
      <c r="J1402" s="13"/>
      <c r="K1402" s="14"/>
      <c r="L1402" s="14"/>
      <c r="M1402" s="14"/>
      <c r="N1402" s="14"/>
      <c r="O1402" s="14"/>
      <c r="P1402" s="14"/>
      <c r="Q1402" s="15"/>
      <c r="R1402" s="16"/>
      <c r="S1402" s="16"/>
      <c r="T1402" s="16"/>
      <c r="U1402" s="16"/>
      <c r="V1402" s="16"/>
      <c r="W1402" s="16"/>
      <c r="X1402" s="17"/>
      <c r="Y1402" s="13"/>
      <c r="Z1402" s="13"/>
    </row>
    <row r="1403" spans="1:26" x14ac:dyDescent="0.25">
      <c r="A1403" s="11"/>
      <c r="B1403" s="12"/>
      <c r="C1403" s="12"/>
      <c r="D1403" s="12"/>
      <c r="E1403" s="12"/>
      <c r="F1403" s="12"/>
      <c r="G1403" s="13"/>
      <c r="H1403" s="13"/>
      <c r="I1403" s="13"/>
      <c r="J1403" s="13"/>
      <c r="K1403" s="14"/>
      <c r="L1403" s="14"/>
      <c r="M1403" s="14"/>
      <c r="N1403" s="14"/>
      <c r="O1403" s="14"/>
      <c r="P1403" s="14"/>
      <c r="Q1403" s="15"/>
      <c r="R1403" s="16"/>
      <c r="S1403" s="16"/>
      <c r="T1403" s="16"/>
      <c r="U1403" s="16"/>
      <c r="V1403" s="16"/>
      <c r="W1403" s="17"/>
      <c r="X1403" s="17"/>
      <c r="Y1403" s="13"/>
      <c r="Z1403" s="13"/>
    </row>
    <row r="1404" spans="1:26" x14ac:dyDescent="0.25">
      <c r="A1404" s="11"/>
      <c r="B1404" s="12"/>
      <c r="C1404" s="12"/>
      <c r="D1404" s="12"/>
      <c r="E1404" s="12"/>
      <c r="F1404" s="12"/>
      <c r="G1404" s="13"/>
      <c r="H1404" s="13"/>
      <c r="I1404" s="13"/>
      <c r="J1404" s="13"/>
      <c r="K1404" s="14"/>
      <c r="L1404" s="14"/>
      <c r="M1404" s="14"/>
      <c r="N1404" s="14"/>
      <c r="O1404" s="14"/>
      <c r="P1404" s="14"/>
      <c r="Q1404" s="15"/>
      <c r="R1404" s="16"/>
      <c r="S1404" s="16"/>
      <c r="T1404" s="16"/>
      <c r="U1404" s="16"/>
      <c r="V1404" s="16"/>
      <c r="W1404" s="17"/>
      <c r="X1404" s="17"/>
      <c r="Y1404" s="13"/>
      <c r="Z1404" s="13"/>
    </row>
    <row r="1405" spans="1:26" x14ac:dyDescent="0.25">
      <c r="A1405" s="11"/>
      <c r="B1405" s="12"/>
      <c r="C1405" s="12"/>
      <c r="D1405" s="12"/>
      <c r="E1405" s="12"/>
      <c r="F1405" s="12"/>
      <c r="G1405" s="13"/>
      <c r="H1405" s="13"/>
      <c r="I1405" s="13"/>
      <c r="J1405" s="13"/>
      <c r="K1405" s="14"/>
      <c r="L1405" s="14"/>
      <c r="M1405" s="14"/>
      <c r="N1405" s="14"/>
      <c r="O1405" s="14"/>
      <c r="P1405" s="14"/>
      <c r="Q1405" s="15"/>
      <c r="R1405" s="16"/>
      <c r="S1405" s="16"/>
      <c r="T1405" s="16"/>
      <c r="U1405" s="16"/>
      <c r="V1405" s="16"/>
      <c r="W1405" s="16"/>
      <c r="X1405" s="17"/>
      <c r="Y1405" s="13"/>
      <c r="Z1405" s="13"/>
    </row>
    <row r="1406" spans="1:26" x14ac:dyDescent="0.25">
      <c r="A1406" s="11"/>
      <c r="B1406" s="12"/>
      <c r="C1406" s="12"/>
      <c r="D1406" s="12"/>
      <c r="E1406" s="12"/>
      <c r="F1406" s="12"/>
      <c r="G1406" s="13"/>
      <c r="H1406" s="13"/>
      <c r="I1406" s="13"/>
      <c r="J1406" s="13"/>
      <c r="K1406" s="14"/>
      <c r="L1406" s="14"/>
      <c r="M1406" s="14"/>
      <c r="N1406" s="14"/>
      <c r="O1406" s="14"/>
      <c r="P1406" s="14"/>
      <c r="Q1406" s="15"/>
      <c r="R1406" s="16"/>
      <c r="S1406" s="16"/>
      <c r="T1406" s="16"/>
      <c r="U1406" s="16"/>
      <c r="V1406" s="16"/>
      <c r="W1406" s="17"/>
      <c r="X1406" s="17"/>
      <c r="Y1406" s="13"/>
      <c r="Z1406" s="13"/>
    </row>
    <row r="1407" spans="1:26" x14ac:dyDescent="0.25">
      <c r="A1407" s="11"/>
      <c r="B1407" s="12"/>
      <c r="C1407" s="12"/>
      <c r="D1407" s="12"/>
      <c r="E1407" s="12"/>
      <c r="F1407" s="12"/>
      <c r="G1407" s="13"/>
      <c r="H1407" s="13"/>
      <c r="I1407" s="13"/>
      <c r="J1407" s="13"/>
      <c r="K1407" s="14"/>
      <c r="L1407" s="14"/>
      <c r="M1407" s="14"/>
      <c r="N1407" s="14"/>
      <c r="O1407" s="14"/>
      <c r="P1407" s="14"/>
      <c r="Q1407" s="15"/>
      <c r="R1407" s="16"/>
      <c r="S1407" s="16"/>
      <c r="T1407" s="16"/>
      <c r="U1407" s="16"/>
      <c r="V1407" s="16"/>
      <c r="W1407" s="16"/>
      <c r="X1407" s="17"/>
      <c r="Y1407" s="13"/>
      <c r="Z1407" s="13"/>
    </row>
    <row r="1408" spans="1:26" x14ac:dyDescent="0.25">
      <c r="A1408" s="11"/>
      <c r="B1408" s="12"/>
      <c r="C1408" s="12"/>
      <c r="D1408" s="12"/>
      <c r="E1408" s="12"/>
      <c r="F1408" s="12"/>
      <c r="G1408" s="13"/>
      <c r="H1408" s="13"/>
      <c r="I1408" s="13"/>
      <c r="J1408" s="13"/>
      <c r="K1408" s="14"/>
      <c r="L1408" s="14"/>
      <c r="M1408" s="14"/>
      <c r="N1408" s="14"/>
      <c r="O1408" s="14"/>
      <c r="P1408" s="14"/>
      <c r="Q1408" s="15"/>
      <c r="R1408" s="16"/>
      <c r="S1408" s="16"/>
      <c r="T1408" s="16"/>
      <c r="U1408" s="16"/>
      <c r="V1408" s="16"/>
      <c r="W1408" s="17"/>
      <c r="X1408" s="17"/>
      <c r="Y1408" s="13"/>
      <c r="Z1408" s="13"/>
    </row>
    <row r="1409" spans="1:26" x14ac:dyDescent="0.25">
      <c r="A1409" s="11"/>
      <c r="B1409" s="12"/>
      <c r="C1409" s="12"/>
      <c r="D1409" s="12"/>
      <c r="E1409" s="12"/>
      <c r="F1409" s="12"/>
      <c r="G1409" s="13"/>
      <c r="H1409" s="13"/>
      <c r="I1409" s="13"/>
      <c r="J1409" s="13"/>
      <c r="K1409" s="14"/>
      <c r="L1409" s="14"/>
      <c r="M1409" s="14"/>
      <c r="N1409" s="14"/>
      <c r="O1409" s="14"/>
      <c r="P1409" s="14"/>
      <c r="Q1409" s="15"/>
      <c r="R1409" s="16"/>
      <c r="S1409" s="16"/>
      <c r="T1409" s="16"/>
      <c r="U1409" s="16"/>
      <c r="V1409" s="16"/>
      <c r="W1409" s="16"/>
      <c r="X1409" s="17"/>
      <c r="Y1409" s="13"/>
      <c r="Z1409" s="13"/>
    </row>
    <row r="1410" spans="1:26" x14ac:dyDescent="0.25">
      <c r="A1410" s="11"/>
      <c r="B1410" s="12"/>
      <c r="C1410" s="12"/>
      <c r="D1410" s="12"/>
      <c r="E1410" s="12"/>
      <c r="F1410" s="12"/>
      <c r="G1410" s="13"/>
      <c r="H1410" s="13"/>
      <c r="I1410" s="13"/>
      <c r="J1410" s="13"/>
      <c r="K1410" s="14"/>
      <c r="L1410" s="14"/>
      <c r="M1410" s="14"/>
      <c r="N1410" s="14"/>
      <c r="O1410" s="14"/>
      <c r="P1410" s="14"/>
      <c r="Q1410" s="15"/>
      <c r="R1410" s="16"/>
      <c r="S1410" s="16"/>
      <c r="T1410" s="16"/>
      <c r="U1410" s="16"/>
      <c r="V1410" s="16"/>
      <c r="W1410" s="16"/>
      <c r="X1410" s="17"/>
      <c r="Y1410" s="13"/>
      <c r="Z1410" s="13"/>
    </row>
    <row r="1411" spans="1:26" x14ac:dyDescent="0.25">
      <c r="A1411" s="11"/>
      <c r="B1411" s="12"/>
      <c r="C1411" s="12"/>
      <c r="D1411" s="12"/>
      <c r="E1411" s="12"/>
      <c r="F1411" s="12"/>
      <c r="G1411" s="13"/>
      <c r="H1411" s="13"/>
      <c r="I1411" s="13"/>
      <c r="J1411" s="13"/>
      <c r="K1411" s="14"/>
      <c r="L1411" s="14"/>
      <c r="M1411" s="14"/>
      <c r="N1411" s="14"/>
      <c r="O1411" s="14"/>
      <c r="P1411" s="14"/>
      <c r="Q1411" s="15"/>
      <c r="R1411" s="16"/>
      <c r="S1411" s="16"/>
      <c r="T1411" s="16"/>
      <c r="U1411" s="16"/>
      <c r="V1411" s="16"/>
      <c r="W1411" s="16"/>
      <c r="X1411" s="17"/>
      <c r="Y1411" s="13"/>
      <c r="Z1411" s="13"/>
    </row>
    <row r="1412" spans="1:26" x14ac:dyDescent="0.25">
      <c r="A1412" s="11"/>
      <c r="B1412" s="12"/>
      <c r="C1412" s="12"/>
      <c r="D1412" s="12"/>
      <c r="E1412" s="12"/>
      <c r="F1412" s="12"/>
      <c r="G1412" s="13"/>
      <c r="H1412" s="13"/>
      <c r="I1412" s="13"/>
      <c r="J1412" s="13"/>
      <c r="K1412" s="14"/>
      <c r="L1412" s="14"/>
      <c r="M1412" s="14"/>
      <c r="N1412" s="14"/>
      <c r="O1412" s="14"/>
      <c r="P1412" s="14"/>
      <c r="Q1412" s="15"/>
      <c r="R1412" s="16"/>
      <c r="S1412" s="16"/>
      <c r="T1412" s="16"/>
      <c r="U1412" s="16"/>
      <c r="V1412" s="16"/>
      <c r="W1412" s="17"/>
      <c r="X1412" s="17"/>
      <c r="Y1412" s="13"/>
      <c r="Z1412" s="13"/>
    </row>
    <row r="1413" spans="1:26" x14ac:dyDescent="0.25">
      <c r="A1413" s="11"/>
      <c r="B1413" s="12"/>
      <c r="C1413" s="12"/>
      <c r="D1413" s="12"/>
      <c r="E1413" s="12"/>
      <c r="F1413" s="12"/>
      <c r="G1413" s="13"/>
      <c r="H1413" s="13"/>
      <c r="I1413" s="13"/>
      <c r="J1413" s="13"/>
      <c r="K1413" s="14"/>
      <c r="L1413" s="14"/>
      <c r="M1413" s="14"/>
      <c r="N1413" s="14"/>
      <c r="O1413" s="14"/>
      <c r="P1413" s="14"/>
      <c r="Q1413" s="15"/>
      <c r="R1413" s="16"/>
      <c r="S1413" s="16"/>
      <c r="T1413" s="16"/>
      <c r="U1413" s="16"/>
      <c r="V1413" s="16"/>
      <c r="W1413" s="16"/>
      <c r="X1413" s="17"/>
      <c r="Y1413" s="13"/>
      <c r="Z1413" s="13"/>
    </row>
    <row r="1414" spans="1:26" x14ac:dyDescent="0.25">
      <c r="A1414" s="11"/>
      <c r="B1414" s="12"/>
      <c r="C1414" s="12"/>
      <c r="D1414" s="12"/>
      <c r="E1414" s="12"/>
      <c r="F1414" s="12"/>
      <c r="G1414" s="13"/>
      <c r="H1414" s="13"/>
      <c r="I1414" s="13"/>
      <c r="J1414" s="13"/>
      <c r="K1414" s="14"/>
      <c r="L1414" s="14"/>
      <c r="M1414" s="14"/>
      <c r="N1414" s="14"/>
      <c r="O1414" s="14"/>
      <c r="P1414" s="14"/>
      <c r="Q1414" s="16"/>
      <c r="R1414" s="16"/>
      <c r="S1414" s="16"/>
      <c r="T1414" s="16"/>
      <c r="U1414" s="16"/>
      <c r="V1414" s="16"/>
      <c r="W1414" s="16"/>
      <c r="X1414" s="17"/>
      <c r="Y1414" s="13"/>
      <c r="Z1414" s="13"/>
    </row>
    <row r="1415" spans="1:26" x14ac:dyDescent="0.25">
      <c r="A1415" s="11"/>
      <c r="B1415" s="12"/>
      <c r="C1415" s="12"/>
      <c r="D1415" s="12"/>
      <c r="E1415" s="12"/>
      <c r="F1415" s="12"/>
      <c r="G1415" s="13"/>
      <c r="H1415" s="13"/>
      <c r="I1415" s="13"/>
      <c r="J1415" s="13"/>
      <c r="K1415" s="14"/>
      <c r="L1415" s="14"/>
      <c r="M1415" s="14"/>
      <c r="N1415" s="14"/>
      <c r="O1415" s="14"/>
      <c r="P1415" s="14"/>
      <c r="Q1415" s="16"/>
      <c r="R1415" s="16"/>
      <c r="S1415" s="16"/>
      <c r="T1415" s="16"/>
      <c r="U1415" s="16"/>
      <c r="V1415" s="16"/>
      <c r="W1415" s="17"/>
      <c r="X1415" s="17"/>
      <c r="Y1415" s="13"/>
      <c r="Z1415" s="13"/>
    </row>
    <row r="1416" spans="1:26" x14ac:dyDescent="0.25">
      <c r="A1416" s="11"/>
      <c r="B1416" s="12"/>
      <c r="C1416" s="12"/>
      <c r="D1416" s="12"/>
      <c r="E1416" s="12"/>
      <c r="F1416" s="12"/>
      <c r="G1416" s="13"/>
      <c r="H1416" s="13"/>
      <c r="I1416" s="13"/>
      <c r="J1416" s="13"/>
      <c r="K1416" s="14"/>
      <c r="L1416" s="14"/>
      <c r="M1416" s="14"/>
      <c r="N1416" s="14"/>
      <c r="O1416" s="14"/>
      <c r="P1416" s="14"/>
      <c r="Q1416" s="15"/>
      <c r="R1416" s="16"/>
      <c r="S1416" s="16"/>
      <c r="T1416" s="16"/>
      <c r="U1416" s="16"/>
      <c r="V1416" s="16"/>
      <c r="W1416" s="17"/>
      <c r="X1416" s="17"/>
      <c r="Y1416" s="13"/>
      <c r="Z1416" s="13"/>
    </row>
    <row r="1417" spans="1:26" x14ac:dyDescent="0.25">
      <c r="A1417" s="11"/>
      <c r="B1417" s="12"/>
      <c r="C1417" s="12"/>
      <c r="D1417" s="12"/>
      <c r="E1417" s="12"/>
      <c r="F1417" s="12"/>
      <c r="G1417" s="13"/>
      <c r="H1417" s="13"/>
      <c r="I1417" s="13"/>
      <c r="J1417" s="13"/>
      <c r="K1417" s="14"/>
      <c r="L1417" s="14"/>
      <c r="M1417" s="14"/>
      <c r="N1417" s="14"/>
      <c r="O1417" s="14"/>
      <c r="P1417" s="14"/>
      <c r="Q1417" s="16"/>
      <c r="R1417" s="16"/>
      <c r="S1417" s="16"/>
      <c r="T1417" s="16"/>
      <c r="U1417" s="16"/>
      <c r="V1417" s="16"/>
      <c r="W1417" s="16"/>
      <c r="X1417" s="17"/>
      <c r="Y1417" s="13"/>
      <c r="Z1417" s="13"/>
    </row>
    <row r="1418" spans="1:26" x14ac:dyDescent="0.25">
      <c r="A1418" s="11"/>
      <c r="B1418" s="12"/>
      <c r="C1418" s="12"/>
      <c r="D1418" s="12"/>
      <c r="E1418" s="12"/>
      <c r="F1418" s="12"/>
      <c r="G1418" s="13"/>
      <c r="H1418" s="13"/>
      <c r="I1418" s="13"/>
      <c r="J1418" s="13"/>
      <c r="K1418" s="14"/>
      <c r="L1418" s="14"/>
      <c r="M1418" s="14"/>
      <c r="N1418" s="14"/>
      <c r="O1418" s="14"/>
      <c r="P1418" s="14"/>
      <c r="Q1418" s="15"/>
      <c r="R1418" s="16"/>
      <c r="S1418" s="16"/>
      <c r="T1418" s="16"/>
      <c r="U1418" s="16"/>
      <c r="V1418" s="16"/>
      <c r="W1418" s="17"/>
      <c r="X1418" s="17"/>
      <c r="Y1418" s="13"/>
      <c r="Z1418" s="13"/>
    </row>
    <row r="1419" spans="1:26" x14ac:dyDescent="0.25">
      <c r="A1419" s="11"/>
      <c r="B1419" s="12"/>
      <c r="C1419" s="12"/>
      <c r="D1419" s="12"/>
      <c r="E1419" s="12"/>
      <c r="F1419" s="12"/>
      <c r="G1419" s="13"/>
      <c r="H1419" s="13"/>
      <c r="I1419" s="13"/>
      <c r="J1419" s="13"/>
      <c r="K1419" s="14"/>
      <c r="L1419" s="14"/>
      <c r="M1419" s="14"/>
      <c r="N1419" s="14"/>
      <c r="O1419" s="14"/>
      <c r="P1419" s="14"/>
      <c r="Q1419" s="15"/>
      <c r="R1419" s="16"/>
      <c r="S1419" s="16"/>
      <c r="T1419" s="16"/>
      <c r="U1419" s="16"/>
      <c r="V1419" s="16"/>
      <c r="W1419" s="16"/>
      <c r="X1419" s="17"/>
      <c r="Y1419" s="13"/>
      <c r="Z1419" s="13"/>
    </row>
    <row r="1420" spans="1:26" x14ac:dyDescent="0.25">
      <c r="A1420" s="11"/>
      <c r="B1420" s="12"/>
      <c r="C1420" s="12"/>
      <c r="D1420" s="12"/>
      <c r="E1420" s="12"/>
      <c r="F1420" s="12"/>
      <c r="G1420" s="13"/>
      <c r="H1420" s="13"/>
      <c r="I1420" s="13"/>
      <c r="J1420" s="13"/>
      <c r="K1420" s="14"/>
      <c r="L1420" s="14"/>
      <c r="M1420" s="14"/>
      <c r="N1420" s="14"/>
      <c r="O1420" s="14"/>
      <c r="P1420" s="14"/>
      <c r="Q1420" s="15"/>
      <c r="R1420" s="16"/>
      <c r="S1420" s="16"/>
      <c r="T1420" s="16"/>
      <c r="U1420" s="16"/>
      <c r="V1420" s="16"/>
      <c r="W1420" s="17"/>
      <c r="X1420" s="17"/>
      <c r="Y1420" s="13"/>
      <c r="Z1420" s="13"/>
    </row>
    <row r="1421" spans="1:26" x14ac:dyDescent="0.25">
      <c r="A1421" s="11"/>
      <c r="B1421" s="12"/>
      <c r="C1421" s="12"/>
      <c r="D1421" s="12"/>
      <c r="E1421" s="12"/>
      <c r="F1421" s="12"/>
      <c r="G1421" s="13"/>
      <c r="H1421" s="13"/>
      <c r="I1421" s="13"/>
      <c r="J1421" s="13"/>
      <c r="K1421" s="14"/>
      <c r="L1421" s="14"/>
      <c r="M1421" s="14"/>
      <c r="N1421" s="14"/>
      <c r="O1421" s="14"/>
      <c r="P1421" s="14"/>
      <c r="Q1421" s="15"/>
      <c r="R1421" s="16"/>
      <c r="S1421" s="16"/>
      <c r="T1421" s="16"/>
      <c r="U1421" s="16"/>
      <c r="V1421" s="16"/>
      <c r="W1421" s="16"/>
      <c r="X1421" s="17"/>
      <c r="Y1421" s="13"/>
      <c r="Z1421" s="13"/>
    </row>
    <row r="1422" spans="1:26" x14ac:dyDescent="0.25">
      <c r="A1422" s="11"/>
      <c r="B1422" s="12"/>
      <c r="C1422" s="12"/>
      <c r="D1422" s="12"/>
      <c r="E1422" s="12"/>
      <c r="F1422" s="12"/>
      <c r="G1422" s="13"/>
      <c r="H1422" s="13"/>
      <c r="I1422" s="13"/>
      <c r="J1422" s="13"/>
      <c r="K1422" s="14"/>
      <c r="L1422" s="14"/>
      <c r="M1422" s="14"/>
      <c r="N1422" s="14"/>
      <c r="O1422" s="14"/>
      <c r="P1422" s="14"/>
      <c r="Q1422" s="15"/>
      <c r="R1422" s="16"/>
      <c r="S1422" s="16"/>
      <c r="T1422" s="16"/>
      <c r="U1422" s="16"/>
      <c r="V1422" s="16"/>
      <c r="W1422" s="17"/>
      <c r="X1422" s="17"/>
      <c r="Y1422" s="13"/>
      <c r="Z1422" s="13"/>
    </row>
    <row r="1423" spans="1:26" x14ac:dyDescent="0.25">
      <c r="A1423" s="11"/>
      <c r="B1423" s="12"/>
      <c r="C1423" s="12"/>
      <c r="D1423" s="12"/>
      <c r="E1423" s="12"/>
      <c r="F1423" s="12"/>
      <c r="G1423" s="13"/>
      <c r="H1423" s="13"/>
      <c r="I1423" s="13"/>
      <c r="J1423" s="13"/>
      <c r="K1423" s="14"/>
      <c r="L1423" s="14"/>
      <c r="M1423" s="14"/>
      <c r="N1423" s="14"/>
      <c r="O1423" s="14"/>
      <c r="P1423" s="14"/>
      <c r="Q1423" s="15"/>
      <c r="R1423" s="16"/>
      <c r="S1423" s="16"/>
      <c r="T1423" s="16"/>
      <c r="U1423" s="16"/>
      <c r="V1423" s="16"/>
      <c r="W1423" s="17"/>
      <c r="X1423" s="17"/>
      <c r="Y1423" s="13"/>
      <c r="Z1423" s="13"/>
    </row>
    <row r="1424" spans="1:26" x14ac:dyDescent="0.25">
      <c r="A1424" s="11"/>
      <c r="B1424" s="12"/>
      <c r="C1424" s="12"/>
      <c r="D1424" s="12"/>
      <c r="E1424" s="12"/>
      <c r="F1424" s="12"/>
      <c r="G1424" s="13"/>
      <c r="H1424" s="13"/>
      <c r="I1424" s="13"/>
      <c r="J1424" s="13"/>
      <c r="K1424" s="14"/>
      <c r="L1424" s="14"/>
      <c r="M1424" s="14"/>
      <c r="N1424" s="14"/>
      <c r="O1424" s="14"/>
      <c r="P1424" s="14"/>
      <c r="Q1424" s="15"/>
      <c r="R1424" s="16"/>
      <c r="S1424" s="16"/>
      <c r="T1424" s="16"/>
      <c r="U1424" s="16"/>
      <c r="V1424" s="16"/>
      <c r="W1424" s="16"/>
      <c r="X1424" s="17"/>
      <c r="Y1424" s="13"/>
      <c r="Z1424" s="13"/>
    </row>
    <row r="1425" spans="1:26" x14ac:dyDescent="0.25">
      <c r="A1425" s="11"/>
      <c r="B1425" s="12"/>
      <c r="C1425" s="12"/>
      <c r="D1425" s="12"/>
      <c r="E1425" s="12"/>
      <c r="F1425" s="12"/>
      <c r="G1425" s="13"/>
      <c r="H1425" s="13"/>
      <c r="I1425" s="13"/>
      <c r="J1425" s="13"/>
      <c r="K1425" s="14"/>
      <c r="L1425" s="14"/>
      <c r="M1425" s="14"/>
      <c r="N1425" s="14"/>
      <c r="O1425" s="14"/>
      <c r="P1425" s="14"/>
      <c r="Q1425" s="15"/>
      <c r="R1425" s="16"/>
      <c r="S1425" s="16"/>
      <c r="T1425" s="16"/>
      <c r="U1425" s="16"/>
      <c r="V1425" s="16"/>
      <c r="W1425" s="16"/>
      <c r="X1425" s="17"/>
      <c r="Y1425" s="13"/>
      <c r="Z1425" s="13"/>
    </row>
    <row r="1426" spans="1:26" x14ac:dyDescent="0.25">
      <c r="A1426" s="11"/>
      <c r="B1426" s="12"/>
      <c r="C1426" s="12"/>
      <c r="D1426" s="12"/>
      <c r="E1426" s="12"/>
      <c r="F1426" s="12"/>
      <c r="G1426" s="13"/>
      <c r="H1426" s="13"/>
      <c r="I1426" s="13"/>
      <c r="J1426" s="13"/>
      <c r="K1426" s="14"/>
      <c r="L1426" s="14"/>
      <c r="M1426" s="14"/>
      <c r="N1426" s="14"/>
      <c r="O1426" s="14"/>
      <c r="P1426" s="14"/>
      <c r="Q1426" s="15"/>
      <c r="R1426" s="16"/>
      <c r="S1426" s="16"/>
      <c r="T1426" s="16"/>
      <c r="U1426" s="16"/>
      <c r="V1426" s="16"/>
      <c r="W1426" s="16"/>
      <c r="X1426" s="17"/>
      <c r="Y1426" s="13"/>
      <c r="Z1426" s="13"/>
    </row>
    <row r="1427" spans="1:26" x14ac:dyDescent="0.25">
      <c r="A1427" s="11"/>
      <c r="B1427" s="12"/>
      <c r="C1427" s="12"/>
      <c r="D1427" s="12"/>
      <c r="E1427" s="12"/>
      <c r="F1427" s="12"/>
      <c r="G1427" s="13"/>
      <c r="H1427" s="13"/>
      <c r="I1427" s="13"/>
      <c r="J1427" s="13"/>
      <c r="K1427" s="14"/>
      <c r="L1427" s="14"/>
      <c r="M1427" s="14"/>
      <c r="N1427" s="14"/>
      <c r="O1427" s="14"/>
      <c r="P1427" s="14"/>
      <c r="Q1427" s="15"/>
      <c r="R1427" s="16"/>
      <c r="S1427" s="16"/>
      <c r="T1427" s="16"/>
      <c r="U1427" s="16"/>
      <c r="V1427" s="16"/>
      <c r="W1427" s="16"/>
      <c r="X1427" s="17"/>
      <c r="Y1427" s="13"/>
      <c r="Z1427" s="13"/>
    </row>
    <row r="1428" spans="1:26" x14ac:dyDescent="0.25">
      <c r="A1428" s="11"/>
      <c r="B1428" s="12"/>
      <c r="C1428" s="12"/>
      <c r="D1428" s="12"/>
      <c r="E1428" s="12"/>
      <c r="F1428" s="12"/>
      <c r="G1428" s="13"/>
      <c r="H1428" s="13"/>
      <c r="I1428" s="13"/>
      <c r="J1428" s="13"/>
      <c r="K1428" s="14"/>
      <c r="L1428" s="14"/>
      <c r="M1428" s="14"/>
      <c r="N1428" s="14"/>
      <c r="O1428" s="14"/>
      <c r="P1428" s="14"/>
      <c r="Q1428" s="15"/>
      <c r="R1428" s="16"/>
      <c r="S1428" s="16"/>
      <c r="T1428" s="16"/>
      <c r="U1428" s="16"/>
      <c r="V1428" s="16"/>
      <c r="W1428" s="17"/>
      <c r="X1428" s="17"/>
      <c r="Y1428" s="13"/>
      <c r="Z1428" s="13"/>
    </row>
    <row r="1429" spans="1:26" x14ac:dyDescent="0.25">
      <c r="A1429" s="11"/>
      <c r="B1429" s="12"/>
      <c r="C1429" s="12"/>
      <c r="D1429" s="12"/>
      <c r="E1429" s="12"/>
      <c r="F1429" s="12"/>
      <c r="G1429" s="13"/>
      <c r="H1429" s="13"/>
      <c r="I1429" s="13"/>
      <c r="J1429" s="13"/>
      <c r="K1429" s="14"/>
      <c r="L1429" s="14"/>
      <c r="M1429" s="14"/>
      <c r="N1429" s="14"/>
      <c r="O1429" s="14"/>
      <c r="P1429" s="14"/>
      <c r="Q1429" s="16"/>
      <c r="R1429" s="16"/>
      <c r="S1429" s="16"/>
      <c r="T1429" s="16"/>
      <c r="U1429" s="16"/>
      <c r="V1429" s="16"/>
      <c r="W1429" s="16"/>
      <c r="X1429" s="17"/>
      <c r="Y1429" s="13"/>
      <c r="Z1429" s="13"/>
    </row>
    <row r="1430" spans="1:26" x14ac:dyDescent="0.25">
      <c r="A1430" s="11"/>
      <c r="B1430" s="12"/>
      <c r="C1430" s="12"/>
      <c r="D1430" s="12"/>
      <c r="E1430" s="12"/>
      <c r="F1430" s="12"/>
      <c r="G1430" s="13"/>
      <c r="H1430" s="13"/>
      <c r="I1430" s="13"/>
      <c r="J1430" s="13"/>
      <c r="K1430" s="14"/>
      <c r="L1430" s="14"/>
      <c r="M1430" s="14"/>
      <c r="N1430" s="14"/>
      <c r="O1430" s="14"/>
      <c r="P1430" s="14"/>
      <c r="Q1430" s="16"/>
      <c r="R1430" s="16"/>
      <c r="S1430" s="16"/>
      <c r="T1430" s="16"/>
      <c r="U1430" s="16"/>
      <c r="V1430" s="16"/>
      <c r="W1430" s="16"/>
      <c r="X1430" s="17"/>
      <c r="Y1430" s="13"/>
      <c r="Z1430" s="13"/>
    </row>
    <row r="1431" spans="1:26" x14ac:dyDescent="0.25">
      <c r="A1431" s="11"/>
      <c r="B1431" s="12"/>
      <c r="C1431" s="12"/>
      <c r="D1431" s="12"/>
      <c r="E1431" s="12"/>
      <c r="F1431" s="12"/>
      <c r="G1431" s="13"/>
      <c r="H1431" s="13"/>
      <c r="I1431" s="13"/>
      <c r="J1431" s="13"/>
      <c r="K1431" s="14"/>
      <c r="L1431" s="14"/>
      <c r="M1431" s="14"/>
      <c r="N1431" s="14"/>
      <c r="O1431" s="14"/>
      <c r="P1431" s="14"/>
      <c r="Q1431" s="15"/>
      <c r="R1431" s="16"/>
      <c r="S1431" s="16"/>
      <c r="T1431" s="16"/>
      <c r="U1431" s="16"/>
      <c r="V1431" s="16"/>
      <c r="W1431" s="16"/>
      <c r="X1431" s="17"/>
      <c r="Y1431" s="13"/>
      <c r="Z1431" s="13"/>
    </row>
    <row r="1432" spans="1:26" x14ac:dyDescent="0.25">
      <c r="A1432" s="11"/>
      <c r="B1432" s="12"/>
      <c r="C1432" s="12"/>
      <c r="D1432" s="12"/>
      <c r="E1432" s="12"/>
      <c r="F1432" s="12"/>
      <c r="G1432" s="13"/>
      <c r="H1432" s="13"/>
      <c r="I1432" s="13"/>
      <c r="J1432" s="13"/>
      <c r="K1432" s="14"/>
      <c r="L1432" s="14"/>
      <c r="M1432" s="14"/>
      <c r="N1432" s="14"/>
      <c r="O1432" s="14"/>
      <c r="P1432" s="14"/>
      <c r="Q1432" s="16"/>
      <c r="R1432" s="16"/>
      <c r="S1432" s="16"/>
      <c r="T1432" s="16"/>
      <c r="U1432" s="16"/>
      <c r="V1432" s="16"/>
      <c r="W1432" s="16"/>
      <c r="X1432" s="17"/>
      <c r="Y1432" s="13"/>
      <c r="Z1432" s="13"/>
    </row>
    <row r="1433" spans="1:26" x14ac:dyDescent="0.25">
      <c r="A1433" s="11"/>
      <c r="B1433" s="12"/>
      <c r="C1433" s="12"/>
      <c r="D1433" s="12"/>
      <c r="E1433" s="12"/>
      <c r="F1433" s="12"/>
      <c r="G1433" s="13"/>
      <c r="H1433" s="13"/>
      <c r="I1433" s="13"/>
      <c r="J1433" s="13"/>
      <c r="K1433" s="14"/>
      <c r="L1433" s="14"/>
      <c r="M1433" s="14"/>
      <c r="N1433" s="14"/>
      <c r="O1433" s="14"/>
      <c r="P1433" s="14"/>
      <c r="Q1433" s="15"/>
      <c r="R1433" s="16"/>
      <c r="S1433" s="16"/>
      <c r="T1433" s="16"/>
      <c r="U1433" s="16"/>
      <c r="V1433" s="16"/>
      <c r="W1433" s="16"/>
      <c r="X1433" s="17"/>
      <c r="Y1433" s="13"/>
      <c r="Z1433" s="13"/>
    </row>
    <row r="1434" spans="1:26" x14ac:dyDescent="0.25">
      <c r="A1434" s="11"/>
      <c r="B1434" s="12"/>
      <c r="C1434" s="12"/>
      <c r="D1434" s="12"/>
      <c r="E1434" s="12"/>
      <c r="F1434" s="12"/>
      <c r="G1434" s="13"/>
      <c r="H1434" s="13"/>
      <c r="I1434" s="13"/>
      <c r="J1434" s="13"/>
      <c r="K1434" s="14"/>
      <c r="L1434" s="14"/>
      <c r="M1434" s="14"/>
      <c r="N1434" s="14"/>
      <c r="O1434" s="14"/>
      <c r="P1434" s="14"/>
      <c r="Q1434" s="15"/>
      <c r="R1434" s="16"/>
      <c r="S1434" s="16"/>
      <c r="T1434" s="16"/>
      <c r="U1434" s="16"/>
      <c r="V1434" s="16"/>
      <c r="W1434" s="16"/>
      <c r="X1434" s="17"/>
      <c r="Y1434" s="13"/>
      <c r="Z1434" s="13"/>
    </row>
    <row r="1435" spans="1:26" x14ac:dyDescent="0.25">
      <c r="A1435" s="11"/>
      <c r="B1435" s="12"/>
      <c r="C1435" s="12"/>
      <c r="D1435" s="12"/>
      <c r="E1435" s="12"/>
      <c r="F1435" s="12"/>
      <c r="G1435" s="13"/>
      <c r="H1435" s="13"/>
      <c r="I1435" s="13"/>
      <c r="J1435" s="13"/>
      <c r="K1435" s="14"/>
      <c r="L1435" s="14"/>
      <c r="M1435" s="14"/>
      <c r="N1435" s="14"/>
      <c r="O1435" s="14"/>
      <c r="P1435" s="14"/>
      <c r="Q1435" s="15"/>
      <c r="R1435" s="16"/>
      <c r="S1435" s="16"/>
      <c r="T1435" s="16"/>
      <c r="U1435" s="16"/>
      <c r="V1435" s="16"/>
      <c r="W1435" s="16"/>
      <c r="X1435" s="17"/>
      <c r="Y1435" s="13"/>
      <c r="Z1435" s="13"/>
    </row>
    <row r="1436" spans="1:26" x14ac:dyDescent="0.25">
      <c r="A1436" s="11"/>
      <c r="B1436" s="12"/>
      <c r="C1436" s="12"/>
      <c r="D1436" s="12"/>
      <c r="E1436" s="12"/>
      <c r="F1436" s="12"/>
      <c r="G1436" s="13"/>
      <c r="H1436" s="13"/>
      <c r="I1436" s="13"/>
      <c r="J1436" s="13"/>
      <c r="K1436" s="14"/>
      <c r="L1436" s="14"/>
      <c r="M1436" s="14"/>
      <c r="N1436" s="14"/>
      <c r="O1436" s="14"/>
      <c r="P1436" s="14"/>
      <c r="Q1436" s="15"/>
      <c r="R1436" s="16"/>
      <c r="S1436" s="16"/>
      <c r="T1436" s="16"/>
      <c r="U1436" s="16"/>
      <c r="V1436" s="16"/>
      <c r="W1436" s="16"/>
      <c r="X1436" s="17"/>
      <c r="Y1436" s="13"/>
      <c r="Z1436" s="13"/>
    </row>
    <row r="1437" spans="1:26" x14ac:dyDescent="0.25">
      <c r="A1437" s="11"/>
      <c r="B1437" s="12"/>
      <c r="C1437" s="12"/>
      <c r="D1437" s="12"/>
      <c r="E1437" s="12"/>
      <c r="F1437" s="12"/>
      <c r="G1437" s="13"/>
      <c r="H1437" s="13"/>
      <c r="I1437" s="13"/>
      <c r="J1437" s="13"/>
      <c r="K1437" s="14"/>
      <c r="L1437" s="14"/>
      <c r="M1437" s="14"/>
      <c r="N1437" s="14"/>
      <c r="O1437" s="14"/>
      <c r="P1437" s="14"/>
      <c r="Q1437" s="15"/>
      <c r="R1437" s="16"/>
      <c r="S1437" s="16"/>
      <c r="T1437" s="16"/>
      <c r="U1437" s="16"/>
      <c r="V1437" s="16"/>
      <c r="W1437" s="16"/>
      <c r="X1437" s="17"/>
      <c r="Y1437" s="13"/>
      <c r="Z1437" s="13"/>
    </row>
    <row r="1438" spans="1:26" x14ac:dyDescent="0.25">
      <c r="A1438" s="11"/>
      <c r="B1438" s="12"/>
      <c r="C1438" s="12"/>
      <c r="D1438" s="12"/>
      <c r="E1438" s="12"/>
      <c r="F1438" s="12"/>
      <c r="G1438" s="13"/>
      <c r="H1438" s="13"/>
      <c r="I1438" s="13"/>
      <c r="J1438" s="13"/>
      <c r="K1438" s="14"/>
      <c r="L1438" s="14"/>
      <c r="M1438" s="14"/>
      <c r="N1438" s="14"/>
      <c r="O1438" s="14"/>
      <c r="P1438" s="14"/>
      <c r="Q1438" s="16"/>
      <c r="R1438" s="16"/>
      <c r="S1438" s="16"/>
      <c r="T1438" s="16"/>
      <c r="U1438" s="16"/>
      <c r="V1438" s="16"/>
      <c r="W1438" s="16"/>
      <c r="X1438" s="17"/>
      <c r="Y1438" s="13"/>
      <c r="Z1438" s="13"/>
    </row>
    <row r="1439" spans="1:26" x14ac:dyDescent="0.25">
      <c r="A1439" s="11"/>
      <c r="B1439" s="12"/>
      <c r="C1439" s="12"/>
      <c r="D1439" s="12"/>
      <c r="E1439" s="12"/>
      <c r="F1439" s="12"/>
      <c r="G1439" s="13"/>
      <c r="H1439" s="13"/>
      <c r="I1439" s="13"/>
      <c r="J1439" s="13"/>
      <c r="K1439" s="14"/>
      <c r="L1439" s="14"/>
      <c r="M1439" s="14"/>
      <c r="N1439" s="14"/>
      <c r="O1439" s="14"/>
      <c r="P1439" s="14"/>
      <c r="Q1439" s="15"/>
      <c r="R1439" s="16"/>
      <c r="S1439" s="16"/>
      <c r="T1439" s="16"/>
      <c r="U1439" s="16"/>
      <c r="V1439" s="16"/>
      <c r="W1439" s="16"/>
      <c r="X1439" s="17"/>
      <c r="Y1439" s="13"/>
      <c r="Z1439" s="13"/>
    </row>
    <row r="1440" spans="1:26" x14ac:dyDescent="0.25">
      <c r="A1440" s="11"/>
      <c r="B1440" s="12"/>
      <c r="C1440" s="12"/>
      <c r="D1440" s="12"/>
      <c r="E1440" s="12"/>
      <c r="F1440" s="12"/>
      <c r="G1440" s="13"/>
      <c r="H1440" s="13"/>
      <c r="I1440" s="13"/>
      <c r="J1440" s="13"/>
      <c r="K1440" s="14"/>
      <c r="L1440" s="14"/>
      <c r="M1440" s="14"/>
      <c r="N1440" s="14"/>
      <c r="O1440" s="14"/>
      <c r="P1440" s="14"/>
      <c r="Q1440" s="15"/>
      <c r="R1440" s="16"/>
      <c r="S1440" s="16"/>
      <c r="T1440" s="16"/>
      <c r="U1440" s="16"/>
      <c r="V1440" s="16"/>
      <c r="W1440" s="16"/>
      <c r="X1440" s="17"/>
      <c r="Y1440" s="13"/>
      <c r="Z1440" s="13"/>
    </row>
    <row r="1441" spans="1:26" x14ac:dyDescent="0.25">
      <c r="A1441" s="11"/>
      <c r="B1441" s="12"/>
      <c r="C1441" s="12"/>
      <c r="D1441" s="12"/>
      <c r="E1441" s="12"/>
      <c r="F1441" s="12"/>
      <c r="G1441" s="13"/>
      <c r="H1441" s="13"/>
      <c r="I1441" s="13"/>
      <c r="J1441" s="13"/>
      <c r="K1441" s="14"/>
      <c r="L1441" s="14"/>
      <c r="M1441" s="14"/>
      <c r="N1441" s="14"/>
      <c r="O1441" s="14"/>
      <c r="P1441" s="14"/>
      <c r="Q1441" s="15"/>
      <c r="R1441" s="16"/>
      <c r="S1441" s="16"/>
      <c r="T1441" s="16"/>
      <c r="U1441" s="16"/>
      <c r="V1441" s="16"/>
      <c r="W1441" s="16"/>
      <c r="X1441" s="17"/>
      <c r="Y1441" s="13"/>
      <c r="Z1441" s="13"/>
    </row>
    <row r="1442" spans="1:26" x14ac:dyDescent="0.25">
      <c r="A1442" s="11"/>
      <c r="B1442" s="12"/>
      <c r="C1442" s="12"/>
      <c r="D1442" s="12"/>
      <c r="E1442" s="12"/>
      <c r="F1442" s="12"/>
      <c r="G1442" s="13"/>
      <c r="H1442" s="13"/>
      <c r="I1442" s="13"/>
      <c r="J1442" s="13"/>
      <c r="K1442" s="14"/>
      <c r="L1442" s="14"/>
      <c r="M1442" s="14"/>
      <c r="N1442" s="14"/>
      <c r="O1442" s="14"/>
      <c r="P1442" s="14"/>
      <c r="Q1442" s="15"/>
      <c r="R1442" s="16"/>
      <c r="S1442" s="16"/>
      <c r="T1442" s="16"/>
      <c r="U1442" s="16"/>
      <c r="V1442" s="16"/>
      <c r="W1442" s="17"/>
      <c r="X1442" s="17"/>
      <c r="Y1442" s="13"/>
      <c r="Z1442" s="13"/>
    </row>
    <row r="1443" spans="1:26" x14ac:dyDescent="0.25">
      <c r="A1443" s="11"/>
      <c r="B1443" s="12"/>
      <c r="C1443" s="12"/>
      <c r="D1443" s="12"/>
      <c r="E1443" s="12"/>
      <c r="F1443" s="12"/>
      <c r="G1443" s="13"/>
      <c r="H1443" s="13"/>
      <c r="I1443" s="13"/>
      <c r="J1443" s="13"/>
      <c r="K1443" s="14"/>
      <c r="L1443" s="14"/>
      <c r="M1443" s="14"/>
      <c r="N1443" s="14"/>
      <c r="O1443" s="14"/>
      <c r="P1443" s="14"/>
      <c r="Q1443" s="16"/>
      <c r="R1443" s="16"/>
      <c r="S1443" s="16"/>
      <c r="T1443" s="16"/>
      <c r="U1443" s="16"/>
      <c r="V1443" s="16"/>
      <c r="W1443" s="16"/>
      <c r="X1443" s="17"/>
      <c r="Y1443" s="13"/>
      <c r="Z1443" s="13"/>
    </row>
    <row r="1444" spans="1:26" x14ac:dyDescent="0.25">
      <c r="A1444" s="11"/>
      <c r="B1444" s="12"/>
      <c r="C1444" s="12"/>
      <c r="D1444" s="12"/>
      <c r="E1444" s="12"/>
      <c r="F1444" s="12"/>
      <c r="G1444" s="13"/>
      <c r="H1444" s="13"/>
      <c r="I1444" s="13"/>
      <c r="J1444" s="13"/>
      <c r="K1444" s="14"/>
      <c r="L1444" s="14"/>
      <c r="M1444" s="14"/>
      <c r="N1444" s="14"/>
      <c r="O1444" s="14"/>
      <c r="P1444" s="14"/>
      <c r="Q1444" s="15"/>
      <c r="R1444" s="16"/>
      <c r="S1444" s="16"/>
      <c r="T1444" s="16"/>
      <c r="U1444" s="16"/>
      <c r="V1444" s="16"/>
      <c r="W1444" s="16"/>
      <c r="X1444" s="17"/>
      <c r="Y1444" s="13"/>
      <c r="Z1444" s="13"/>
    </row>
    <row r="1445" spans="1:26" x14ac:dyDescent="0.25">
      <c r="A1445" s="11"/>
      <c r="B1445" s="12"/>
      <c r="C1445" s="12"/>
      <c r="D1445" s="12"/>
      <c r="E1445" s="12"/>
      <c r="F1445" s="12"/>
      <c r="G1445" s="13"/>
      <c r="H1445" s="13"/>
      <c r="I1445" s="13"/>
      <c r="J1445" s="13"/>
      <c r="K1445" s="14"/>
      <c r="L1445" s="14"/>
      <c r="M1445" s="14"/>
      <c r="N1445" s="14"/>
      <c r="O1445" s="14"/>
      <c r="P1445" s="14"/>
      <c r="Q1445" s="15"/>
      <c r="R1445" s="16"/>
      <c r="S1445" s="16"/>
      <c r="T1445" s="16"/>
      <c r="U1445" s="16"/>
      <c r="V1445" s="16"/>
      <c r="W1445" s="16"/>
      <c r="X1445" s="17"/>
      <c r="Y1445" s="13"/>
      <c r="Z1445" s="13"/>
    </row>
    <row r="1446" spans="1:26" x14ac:dyDescent="0.25">
      <c r="A1446" s="11"/>
      <c r="B1446" s="12"/>
      <c r="C1446" s="12"/>
      <c r="D1446" s="12"/>
      <c r="E1446" s="12"/>
      <c r="F1446" s="12"/>
      <c r="G1446" s="13"/>
      <c r="H1446" s="13"/>
      <c r="I1446" s="13"/>
      <c r="J1446" s="13"/>
      <c r="K1446" s="14"/>
      <c r="L1446" s="14"/>
      <c r="M1446" s="14"/>
      <c r="N1446" s="14"/>
      <c r="O1446" s="14"/>
      <c r="P1446" s="14"/>
      <c r="Q1446" s="15"/>
      <c r="R1446" s="16"/>
      <c r="S1446" s="16"/>
      <c r="T1446" s="16"/>
      <c r="U1446" s="16"/>
      <c r="V1446" s="16"/>
      <c r="W1446" s="17"/>
      <c r="X1446" s="17"/>
      <c r="Y1446" s="13"/>
      <c r="Z1446" s="13"/>
    </row>
    <row r="1447" spans="1:26" x14ac:dyDescent="0.25">
      <c r="A1447" s="11"/>
      <c r="B1447" s="12"/>
      <c r="C1447" s="12"/>
      <c r="D1447" s="12"/>
      <c r="E1447" s="12"/>
      <c r="F1447" s="12"/>
      <c r="G1447" s="13"/>
      <c r="H1447" s="13"/>
      <c r="I1447" s="13"/>
      <c r="J1447" s="13"/>
      <c r="K1447" s="14"/>
      <c r="L1447" s="14"/>
      <c r="M1447" s="14"/>
      <c r="N1447" s="14"/>
      <c r="O1447" s="14"/>
      <c r="P1447" s="14"/>
      <c r="Q1447" s="15"/>
      <c r="R1447" s="16"/>
      <c r="S1447" s="16"/>
      <c r="T1447" s="16"/>
      <c r="U1447" s="16"/>
      <c r="V1447" s="16"/>
      <c r="W1447" s="16"/>
      <c r="X1447" s="17"/>
      <c r="Y1447" s="13"/>
      <c r="Z1447" s="13"/>
    </row>
    <row r="1448" spans="1:26" x14ac:dyDescent="0.25">
      <c r="A1448" s="11"/>
      <c r="B1448" s="12"/>
      <c r="C1448" s="12"/>
      <c r="D1448" s="12"/>
      <c r="E1448" s="12"/>
      <c r="F1448" s="12"/>
      <c r="G1448" s="13"/>
      <c r="H1448" s="13"/>
      <c r="I1448" s="13"/>
      <c r="J1448" s="13"/>
      <c r="K1448" s="14"/>
      <c r="L1448" s="14"/>
      <c r="M1448" s="14"/>
      <c r="N1448" s="14"/>
      <c r="O1448" s="14"/>
      <c r="P1448" s="14"/>
      <c r="Q1448" s="15"/>
      <c r="R1448" s="16"/>
      <c r="S1448" s="16"/>
      <c r="T1448" s="16"/>
      <c r="U1448" s="16"/>
      <c r="V1448" s="16"/>
      <c r="W1448" s="17"/>
      <c r="X1448" s="17"/>
      <c r="Y1448" s="13"/>
      <c r="Z1448" s="13"/>
    </row>
    <row r="1449" spans="1:26" x14ac:dyDescent="0.25">
      <c r="A1449" s="11"/>
      <c r="B1449" s="12"/>
      <c r="C1449" s="12"/>
      <c r="D1449" s="12"/>
      <c r="E1449" s="12"/>
      <c r="F1449" s="12"/>
      <c r="G1449" s="13"/>
      <c r="H1449" s="13"/>
      <c r="I1449" s="13"/>
      <c r="J1449" s="13"/>
      <c r="K1449" s="14"/>
      <c r="L1449" s="14"/>
      <c r="M1449" s="14"/>
      <c r="N1449" s="14"/>
      <c r="O1449" s="14"/>
      <c r="P1449" s="14"/>
      <c r="Q1449" s="15"/>
      <c r="R1449" s="16"/>
      <c r="S1449" s="16"/>
      <c r="T1449" s="16"/>
      <c r="U1449" s="16"/>
      <c r="V1449" s="16"/>
      <c r="W1449" s="16"/>
      <c r="X1449" s="17"/>
      <c r="Y1449" s="13"/>
      <c r="Z1449" s="13"/>
    </row>
    <row r="1450" spans="1:26" x14ac:dyDescent="0.25">
      <c r="A1450" s="11"/>
      <c r="B1450" s="12"/>
      <c r="C1450" s="12"/>
      <c r="D1450" s="12"/>
      <c r="E1450" s="12"/>
      <c r="F1450" s="12"/>
      <c r="G1450" s="13"/>
      <c r="H1450" s="13"/>
      <c r="I1450" s="13"/>
      <c r="J1450" s="13"/>
      <c r="K1450" s="14"/>
      <c r="L1450" s="14"/>
      <c r="M1450" s="14"/>
      <c r="N1450" s="14"/>
      <c r="O1450" s="14"/>
      <c r="P1450" s="14"/>
      <c r="Q1450" s="15"/>
      <c r="R1450" s="16"/>
      <c r="S1450" s="16"/>
      <c r="T1450" s="16"/>
      <c r="U1450" s="16"/>
      <c r="V1450" s="16"/>
      <c r="W1450" s="16"/>
      <c r="X1450" s="17"/>
      <c r="Y1450" s="13"/>
      <c r="Z1450" s="13"/>
    </row>
    <row r="1451" spans="1:26" x14ac:dyDescent="0.25">
      <c r="A1451" s="11"/>
      <c r="B1451" s="12"/>
      <c r="C1451" s="12"/>
      <c r="D1451" s="12"/>
      <c r="E1451" s="12"/>
      <c r="F1451" s="12"/>
      <c r="G1451" s="13"/>
      <c r="H1451" s="13"/>
      <c r="I1451" s="13"/>
      <c r="J1451" s="13"/>
      <c r="K1451" s="14"/>
      <c r="L1451" s="14"/>
      <c r="M1451" s="14"/>
      <c r="N1451" s="14"/>
      <c r="O1451" s="14"/>
      <c r="P1451" s="14"/>
      <c r="Q1451" s="15"/>
      <c r="R1451" s="16"/>
      <c r="S1451" s="16"/>
      <c r="T1451" s="16"/>
      <c r="U1451" s="16"/>
      <c r="V1451" s="16"/>
      <c r="W1451" s="17"/>
      <c r="X1451" s="17"/>
      <c r="Y1451" s="13"/>
      <c r="Z1451" s="13"/>
    </row>
    <row r="1452" spans="1:26" x14ac:dyDescent="0.25">
      <c r="A1452" s="11"/>
      <c r="B1452" s="12"/>
      <c r="C1452" s="12"/>
      <c r="D1452" s="12"/>
      <c r="E1452" s="12"/>
      <c r="F1452" s="12"/>
      <c r="G1452" s="13"/>
      <c r="H1452" s="13"/>
      <c r="I1452" s="13"/>
      <c r="J1452" s="13"/>
      <c r="K1452" s="14"/>
      <c r="L1452" s="14"/>
      <c r="M1452" s="14"/>
      <c r="N1452" s="14"/>
      <c r="O1452" s="14"/>
      <c r="P1452" s="14"/>
      <c r="Q1452" s="15"/>
      <c r="R1452" s="16"/>
      <c r="S1452" s="16"/>
      <c r="T1452" s="16"/>
      <c r="U1452" s="16"/>
      <c r="V1452" s="16"/>
      <c r="W1452" s="16"/>
      <c r="X1452" s="17"/>
      <c r="Y1452" s="13"/>
      <c r="Z1452" s="13"/>
    </row>
    <row r="1453" spans="1:26" x14ac:dyDescent="0.25">
      <c r="A1453" s="11"/>
      <c r="B1453" s="12"/>
      <c r="C1453" s="12"/>
      <c r="D1453" s="12"/>
      <c r="E1453" s="12"/>
      <c r="F1453" s="12"/>
      <c r="G1453" s="13"/>
      <c r="H1453" s="13"/>
      <c r="I1453" s="13"/>
      <c r="J1453" s="13"/>
      <c r="K1453" s="14"/>
      <c r="L1453" s="14"/>
      <c r="M1453" s="14"/>
      <c r="N1453" s="14"/>
      <c r="O1453" s="14"/>
      <c r="P1453" s="14"/>
      <c r="Q1453" s="15"/>
      <c r="R1453" s="16"/>
      <c r="S1453" s="16"/>
      <c r="T1453" s="16"/>
      <c r="U1453" s="16"/>
      <c r="V1453" s="16"/>
      <c r="W1453" s="17"/>
      <c r="X1453" s="17"/>
      <c r="Y1453" s="13"/>
      <c r="Z1453" s="13"/>
    </row>
    <row r="1454" spans="1:26" x14ac:dyDescent="0.25">
      <c r="A1454" s="11"/>
      <c r="B1454" s="12"/>
      <c r="C1454" s="12"/>
      <c r="D1454" s="12"/>
      <c r="E1454" s="12"/>
      <c r="F1454" s="12"/>
      <c r="G1454" s="13"/>
      <c r="H1454" s="13"/>
      <c r="I1454" s="13"/>
      <c r="J1454" s="13"/>
      <c r="K1454" s="14"/>
      <c r="L1454" s="14"/>
      <c r="M1454" s="14"/>
      <c r="N1454" s="14"/>
      <c r="O1454" s="14"/>
      <c r="P1454" s="14"/>
      <c r="Q1454" s="15"/>
      <c r="R1454" s="16"/>
      <c r="S1454" s="16"/>
      <c r="T1454" s="16"/>
      <c r="U1454" s="16"/>
      <c r="V1454" s="16"/>
      <c r="W1454" s="16"/>
      <c r="X1454" s="17"/>
      <c r="Y1454" s="13"/>
      <c r="Z1454" s="13"/>
    </row>
    <row r="1455" spans="1:26" x14ac:dyDescent="0.25">
      <c r="A1455" s="11"/>
      <c r="B1455" s="12"/>
      <c r="C1455" s="12"/>
      <c r="D1455" s="12"/>
      <c r="E1455" s="12"/>
      <c r="F1455" s="12"/>
      <c r="G1455" s="13"/>
      <c r="H1455" s="13"/>
      <c r="I1455" s="13"/>
      <c r="J1455" s="13"/>
      <c r="K1455" s="14"/>
      <c r="L1455" s="14"/>
      <c r="M1455" s="14"/>
      <c r="N1455" s="14"/>
      <c r="O1455" s="14"/>
      <c r="P1455" s="14"/>
      <c r="Q1455" s="15"/>
      <c r="R1455" s="16"/>
      <c r="S1455" s="16"/>
      <c r="T1455" s="16"/>
      <c r="U1455" s="16"/>
      <c r="V1455" s="16"/>
      <c r="W1455" s="17"/>
      <c r="X1455" s="17"/>
      <c r="Y1455" s="13"/>
      <c r="Z1455" s="13"/>
    </row>
    <row r="1456" spans="1:26" x14ac:dyDescent="0.25">
      <c r="A1456" s="11"/>
      <c r="B1456" s="12"/>
      <c r="C1456" s="12"/>
      <c r="D1456" s="12"/>
      <c r="E1456" s="12"/>
      <c r="F1456" s="12"/>
      <c r="G1456" s="13"/>
      <c r="H1456" s="13"/>
      <c r="I1456" s="13"/>
      <c r="J1456" s="13"/>
      <c r="K1456" s="14"/>
      <c r="L1456" s="14"/>
      <c r="M1456" s="14"/>
      <c r="N1456" s="14"/>
      <c r="O1456" s="14"/>
      <c r="P1456" s="14"/>
      <c r="Q1456" s="15"/>
      <c r="R1456" s="16"/>
      <c r="S1456" s="16"/>
      <c r="T1456" s="16"/>
      <c r="U1456" s="16"/>
      <c r="V1456" s="16"/>
      <c r="W1456" s="16"/>
      <c r="X1456" s="17"/>
      <c r="Y1456" s="13"/>
      <c r="Z1456" s="13"/>
    </row>
    <row r="1457" spans="1:26" x14ac:dyDescent="0.25">
      <c r="A1457" s="11"/>
      <c r="B1457" s="12"/>
      <c r="C1457" s="12"/>
      <c r="D1457" s="12"/>
      <c r="E1457" s="12"/>
      <c r="F1457" s="12"/>
      <c r="G1457" s="13"/>
      <c r="H1457" s="13"/>
      <c r="I1457" s="13"/>
      <c r="J1457" s="13"/>
      <c r="K1457" s="14"/>
      <c r="L1457" s="14"/>
      <c r="M1457" s="14"/>
      <c r="N1457" s="14"/>
      <c r="O1457" s="14"/>
      <c r="P1457" s="14"/>
      <c r="Q1457" s="15"/>
      <c r="R1457" s="16"/>
      <c r="S1457" s="16"/>
      <c r="T1457" s="16"/>
      <c r="U1457" s="16"/>
      <c r="V1457" s="16"/>
      <c r="W1457" s="16"/>
      <c r="X1457" s="17"/>
      <c r="Y1457" s="13"/>
      <c r="Z1457" s="13"/>
    </row>
    <row r="1458" spans="1:26" x14ac:dyDescent="0.25">
      <c r="A1458" s="11"/>
      <c r="B1458" s="12"/>
      <c r="C1458" s="12"/>
      <c r="D1458" s="12"/>
      <c r="E1458" s="12"/>
      <c r="F1458" s="12"/>
      <c r="G1458" s="13"/>
      <c r="H1458" s="13"/>
      <c r="I1458" s="13"/>
      <c r="J1458" s="13"/>
      <c r="K1458" s="14"/>
      <c r="L1458" s="14"/>
      <c r="M1458" s="14"/>
      <c r="N1458" s="14"/>
      <c r="O1458" s="14"/>
      <c r="P1458" s="14"/>
      <c r="Q1458" s="15"/>
      <c r="R1458" s="16"/>
      <c r="S1458" s="16"/>
      <c r="T1458" s="16"/>
      <c r="U1458" s="16"/>
      <c r="V1458" s="16"/>
      <c r="W1458" s="16"/>
      <c r="X1458" s="17"/>
      <c r="Y1458" s="13"/>
      <c r="Z1458" s="13"/>
    </row>
    <row r="1459" spans="1:26" x14ac:dyDescent="0.25">
      <c r="A1459" s="11"/>
      <c r="B1459" s="12"/>
      <c r="C1459" s="12"/>
      <c r="D1459" s="12"/>
      <c r="E1459" s="12"/>
      <c r="F1459" s="12"/>
      <c r="G1459" s="13"/>
      <c r="H1459" s="13"/>
      <c r="I1459" s="13"/>
      <c r="J1459" s="13"/>
      <c r="K1459" s="14"/>
      <c r="L1459" s="14"/>
      <c r="M1459" s="14"/>
      <c r="N1459" s="14"/>
      <c r="O1459" s="14"/>
      <c r="P1459" s="14"/>
      <c r="Q1459" s="15"/>
      <c r="R1459" s="16"/>
      <c r="S1459" s="16"/>
      <c r="T1459" s="16"/>
      <c r="U1459" s="16"/>
      <c r="V1459" s="16"/>
      <c r="W1459" s="17"/>
      <c r="X1459" s="17"/>
      <c r="Y1459" s="13"/>
      <c r="Z1459" s="13"/>
    </row>
    <row r="1460" spans="1:26" x14ac:dyDescent="0.25">
      <c r="A1460" s="11"/>
      <c r="B1460" s="12"/>
      <c r="C1460" s="12"/>
      <c r="D1460" s="12"/>
      <c r="E1460" s="12"/>
      <c r="F1460" s="12"/>
      <c r="G1460" s="13"/>
      <c r="H1460" s="13"/>
      <c r="I1460" s="13"/>
      <c r="J1460" s="13"/>
      <c r="K1460" s="14"/>
      <c r="L1460" s="14"/>
      <c r="M1460" s="14"/>
      <c r="N1460" s="14"/>
      <c r="O1460" s="14"/>
      <c r="P1460" s="14"/>
      <c r="Q1460" s="15"/>
      <c r="R1460" s="16"/>
      <c r="S1460" s="16"/>
      <c r="T1460" s="16"/>
      <c r="U1460" s="16"/>
      <c r="V1460" s="16"/>
      <c r="W1460" s="17"/>
      <c r="X1460" s="17"/>
      <c r="Y1460" s="13"/>
      <c r="Z1460" s="13"/>
    </row>
    <row r="1461" spans="1:26" x14ac:dyDescent="0.25">
      <c r="A1461" s="11"/>
      <c r="B1461" s="12"/>
      <c r="C1461" s="12"/>
      <c r="D1461" s="12"/>
      <c r="E1461" s="12"/>
      <c r="F1461" s="12"/>
      <c r="G1461" s="13"/>
      <c r="H1461" s="13"/>
      <c r="I1461" s="13"/>
      <c r="J1461" s="13"/>
      <c r="K1461" s="14"/>
      <c r="L1461" s="14"/>
      <c r="M1461" s="14"/>
      <c r="N1461" s="14"/>
      <c r="O1461" s="14"/>
      <c r="P1461" s="14"/>
      <c r="Q1461" s="15"/>
      <c r="R1461" s="16"/>
      <c r="S1461" s="16"/>
      <c r="T1461" s="16"/>
      <c r="U1461" s="16"/>
      <c r="V1461" s="16"/>
      <c r="W1461" s="17"/>
      <c r="X1461" s="17"/>
      <c r="Y1461" s="13"/>
      <c r="Z1461" s="13"/>
    </row>
    <row r="1462" spans="1:26" x14ac:dyDescent="0.25">
      <c r="A1462" s="11"/>
      <c r="B1462" s="12"/>
      <c r="C1462" s="12"/>
      <c r="D1462" s="12"/>
      <c r="E1462" s="12"/>
      <c r="F1462" s="12"/>
      <c r="G1462" s="13"/>
      <c r="H1462" s="13"/>
      <c r="I1462" s="13"/>
      <c r="J1462" s="13"/>
      <c r="K1462" s="14"/>
      <c r="L1462" s="14"/>
      <c r="M1462" s="14"/>
      <c r="N1462" s="14"/>
      <c r="O1462" s="14"/>
      <c r="P1462" s="14"/>
      <c r="Q1462" s="15"/>
      <c r="R1462" s="16"/>
      <c r="S1462" s="16"/>
      <c r="T1462" s="16"/>
      <c r="U1462" s="16"/>
      <c r="V1462" s="16"/>
      <c r="W1462" s="17"/>
      <c r="X1462" s="17"/>
      <c r="Y1462" s="13"/>
      <c r="Z1462" s="13"/>
    </row>
    <row r="1463" spans="1:26" x14ac:dyDescent="0.25">
      <c r="A1463" s="11"/>
      <c r="B1463" s="12"/>
      <c r="C1463" s="12"/>
      <c r="D1463" s="12"/>
      <c r="E1463" s="12"/>
      <c r="F1463" s="12"/>
      <c r="G1463" s="13"/>
      <c r="H1463" s="13"/>
      <c r="I1463" s="13"/>
      <c r="J1463" s="13"/>
      <c r="K1463" s="14"/>
      <c r="L1463" s="14"/>
      <c r="M1463" s="14"/>
      <c r="N1463" s="14"/>
      <c r="O1463" s="14"/>
      <c r="P1463" s="14"/>
      <c r="Q1463" s="15"/>
      <c r="R1463" s="16"/>
      <c r="S1463" s="16"/>
      <c r="T1463" s="16"/>
      <c r="U1463" s="16"/>
      <c r="V1463" s="16"/>
      <c r="W1463" s="17"/>
      <c r="X1463" s="17"/>
      <c r="Y1463" s="13"/>
      <c r="Z1463" s="13"/>
    </row>
    <row r="1464" spans="1:26" x14ac:dyDescent="0.25">
      <c r="A1464" s="11"/>
      <c r="B1464" s="12"/>
      <c r="C1464" s="12"/>
      <c r="D1464" s="12"/>
      <c r="E1464" s="12"/>
      <c r="F1464" s="12"/>
      <c r="G1464" s="13"/>
      <c r="H1464" s="13"/>
      <c r="I1464" s="13"/>
      <c r="J1464" s="13"/>
      <c r="K1464" s="14"/>
      <c r="L1464" s="14"/>
      <c r="M1464" s="14"/>
      <c r="N1464" s="14"/>
      <c r="O1464" s="14"/>
      <c r="P1464" s="14"/>
      <c r="Q1464" s="15"/>
      <c r="R1464" s="16"/>
      <c r="S1464" s="16"/>
      <c r="T1464" s="16"/>
      <c r="U1464" s="16"/>
      <c r="V1464" s="16"/>
      <c r="W1464" s="17"/>
      <c r="X1464" s="17"/>
      <c r="Y1464" s="13"/>
      <c r="Z1464" s="13"/>
    </row>
    <row r="1465" spans="1:26" x14ac:dyDescent="0.25">
      <c r="A1465" s="11"/>
      <c r="B1465" s="12"/>
      <c r="C1465" s="12"/>
      <c r="D1465" s="12"/>
      <c r="E1465" s="12"/>
      <c r="F1465" s="12"/>
      <c r="G1465" s="13"/>
      <c r="H1465" s="13"/>
      <c r="I1465" s="13"/>
      <c r="J1465" s="13"/>
      <c r="K1465" s="14"/>
      <c r="L1465" s="14"/>
      <c r="M1465" s="14"/>
      <c r="N1465" s="14"/>
      <c r="O1465" s="14"/>
      <c r="P1465" s="14"/>
      <c r="Q1465" s="15"/>
      <c r="R1465" s="16"/>
      <c r="S1465" s="16"/>
      <c r="T1465" s="16"/>
      <c r="U1465" s="16"/>
      <c r="V1465" s="16"/>
      <c r="W1465" s="17"/>
      <c r="X1465" s="17"/>
      <c r="Y1465" s="13"/>
      <c r="Z1465" s="13"/>
    </row>
    <row r="1466" spans="1:26" x14ac:dyDescent="0.25">
      <c r="A1466" s="11"/>
      <c r="B1466" s="12"/>
      <c r="C1466" s="12"/>
      <c r="D1466" s="12"/>
      <c r="E1466" s="12"/>
      <c r="F1466" s="12"/>
      <c r="G1466" s="13"/>
      <c r="H1466" s="13"/>
      <c r="I1466" s="13"/>
      <c r="J1466" s="13"/>
      <c r="K1466" s="14"/>
      <c r="L1466" s="14"/>
      <c r="M1466" s="14"/>
      <c r="N1466" s="14"/>
      <c r="O1466" s="14"/>
      <c r="P1466" s="14"/>
      <c r="Q1466" s="15"/>
      <c r="R1466" s="16"/>
      <c r="S1466" s="16"/>
      <c r="T1466" s="16"/>
      <c r="U1466" s="16"/>
      <c r="V1466" s="16"/>
      <c r="W1466" s="17"/>
      <c r="X1466" s="17"/>
      <c r="Y1466" s="13"/>
      <c r="Z1466" s="13"/>
    </row>
    <row r="1467" spans="1:26" x14ac:dyDescent="0.25">
      <c r="A1467" s="11"/>
      <c r="B1467" s="12"/>
      <c r="C1467" s="12"/>
      <c r="D1467" s="12"/>
      <c r="E1467" s="12"/>
      <c r="F1467" s="12"/>
      <c r="G1467" s="13"/>
      <c r="H1467" s="13"/>
      <c r="I1467" s="13"/>
      <c r="J1467" s="13"/>
      <c r="K1467" s="14"/>
      <c r="L1467" s="14"/>
      <c r="M1467" s="14"/>
      <c r="N1467" s="14"/>
      <c r="O1467" s="14"/>
      <c r="P1467" s="14"/>
      <c r="Q1467" s="15"/>
      <c r="R1467" s="16"/>
      <c r="S1467" s="16"/>
      <c r="T1467" s="16"/>
      <c r="U1467" s="16"/>
      <c r="V1467" s="16"/>
      <c r="W1467" s="17"/>
      <c r="X1467" s="17"/>
      <c r="Y1467" s="13"/>
      <c r="Z1467" s="13"/>
    </row>
    <row r="1468" spans="1:26" x14ac:dyDescent="0.25">
      <c r="A1468" s="11"/>
      <c r="B1468" s="12"/>
      <c r="C1468" s="12"/>
      <c r="D1468" s="12"/>
      <c r="E1468" s="12"/>
      <c r="F1468" s="12"/>
      <c r="G1468" s="13"/>
      <c r="H1468" s="13"/>
      <c r="I1468" s="13"/>
      <c r="J1468" s="13"/>
      <c r="K1468" s="14"/>
      <c r="L1468" s="14"/>
      <c r="M1468" s="14"/>
      <c r="N1468" s="14"/>
      <c r="O1468" s="14"/>
      <c r="P1468" s="14"/>
      <c r="Q1468" s="15"/>
      <c r="R1468" s="16"/>
      <c r="S1468" s="16"/>
      <c r="T1468" s="16"/>
      <c r="U1468" s="16"/>
      <c r="V1468" s="16"/>
      <c r="W1468" s="16"/>
      <c r="X1468" s="17"/>
      <c r="Y1468" s="13"/>
      <c r="Z1468" s="13"/>
    </row>
    <row r="1469" spans="1:26" x14ac:dyDescent="0.25">
      <c r="A1469" s="11"/>
      <c r="B1469" s="12"/>
      <c r="C1469" s="12"/>
      <c r="D1469" s="12"/>
      <c r="E1469" s="12"/>
      <c r="F1469" s="12"/>
      <c r="G1469" s="13"/>
      <c r="H1469" s="13"/>
      <c r="I1469" s="13"/>
      <c r="J1469" s="13"/>
      <c r="K1469" s="14"/>
      <c r="L1469" s="14"/>
      <c r="M1469" s="14"/>
      <c r="N1469" s="14"/>
      <c r="O1469" s="14"/>
      <c r="P1469" s="14"/>
      <c r="Q1469" s="15"/>
      <c r="R1469" s="16"/>
      <c r="S1469" s="16"/>
      <c r="T1469" s="16"/>
      <c r="U1469" s="16"/>
      <c r="V1469" s="16"/>
      <c r="W1469" s="16"/>
      <c r="X1469" s="17"/>
      <c r="Y1469" s="13"/>
      <c r="Z1469" s="13"/>
    </row>
    <row r="1470" spans="1:26" x14ac:dyDescent="0.25">
      <c r="A1470" s="11"/>
      <c r="B1470" s="12"/>
      <c r="C1470" s="12"/>
      <c r="D1470" s="12"/>
      <c r="E1470" s="12"/>
      <c r="F1470" s="12"/>
      <c r="G1470" s="13"/>
      <c r="H1470" s="13"/>
      <c r="I1470" s="13"/>
      <c r="J1470" s="13"/>
      <c r="K1470" s="14"/>
      <c r="L1470" s="14"/>
      <c r="M1470" s="14"/>
      <c r="N1470" s="14"/>
      <c r="O1470" s="14"/>
      <c r="P1470" s="14"/>
      <c r="Q1470" s="15"/>
      <c r="R1470" s="16"/>
      <c r="S1470" s="16"/>
      <c r="T1470" s="16"/>
      <c r="U1470" s="16"/>
      <c r="V1470" s="16"/>
      <c r="W1470" s="16"/>
      <c r="X1470" s="17"/>
      <c r="Y1470" s="13"/>
      <c r="Z1470" s="13"/>
    </row>
    <row r="1471" spans="1:26" x14ac:dyDescent="0.25">
      <c r="A1471" s="11"/>
      <c r="B1471" s="12"/>
      <c r="C1471" s="12"/>
      <c r="D1471" s="12"/>
      <c r="E1471" s="12"/>
      <c r="F1471" s="12"/>
      <c r="G1471" s="13"/>
      <c r="H1471" s="13"/>
      <c r="I1471" s="13"/>
      <c r="J1471" s="13"/>
      <c r="K1471" s="14"/>
      <c r="L1471" s="14"/>
      <c r="M1471" s="14"/>
      <c r="N1471" s="14"/>
      <c r="O1471" s="14"/>
      <c r="P1471" s="15"/>
      <c r="Q1471" s="16"/>
      <c r="R1471" s="16"/>
      <c r="S1471" s="16"/>
      <c r="T1471" s="16"/>
      <c r="U1471" s="16"/>
      <c r="V1471" s="16"/>
      <c r="W1471" s="16"/>
      <c r="X1471" s="17"/>
      <c r="Y1471" s="13"/>
      <c r="Z1471" s="13"/>
    </row>
    <row r="1472" spans="1:26" x14ac:dyDescent="0.25">
      <c r="A1472" s="11"/>
      <c r="B1472" s="12"/>
      <c r="C1472" s="12"/>
      <c r="D1472" s="12"/>
      <c r="E1472" s="12"/>
      <c r="F1472" s="12"/>
      <c r="G1472" s="13"/>
      <c r="H1472" s="13"/>
      <c r="I1472" s="13"/>
      <c r="J1472" s="13"/>
      <c r="K1472" s="14"/>
      <c r="L1472" s="14"/>
      <c r="M1472" s="14"/>
      <c r="N1472" s="14"/>
      <c r="O1472" s="14"/>
      <c r="P1472" s="14"/>
      <c r="Q1472" s="15"/>
      <c r="R1472" s="16"/>
      <c r="S1472" s="16"/>
      <c r="T1472" s="16"/>
      <c r="U1472" s="16"/>
      <c r="V1472" s="16"/>
      <c r="W1472" s="17"/>
      <c r="X1472" s="17"/>
      <c r="Y1472" s="13"/>
      <c r="Z1472" s="13"/>
    </row>
    <row r="1473" spans="1:26" x14ac:dyDescent="0.25">
      <c r="A1473" s="11"/>
      <c r="B1473" s="12"/>
      <c r="C1473" s="12"/>
      <c r="D1473" s="12"/>
      <c r="E1473" s="12"/>
      <c r="F1473" s="12"/>
      <c r="G1473" s="13"/>
      <c r="H1473" s="13"/>
      <c r="I1473" s="13"/>
      <c r="J1473" s="13"/>
      <c r="K1473" s="14"/>
      <c r="L1473" s="14"/>
      <c r="M1473" s="14"/>
      <c r="N1473" s="14"/>
      <c r="O1473" s="14"/>
      <c r="P1473" s="14"/>
      <c r="Q1473" s="15"/>
      <c r="R1473" s="16"/>
      <c r="S1473" s="16"/>
      <c r="T1473" s="16"/>
      <c r="U1473" s="16"/>
      <c r="V1473" s="16"/>
      <c r="W1473" s="16"/>
      <c r="X1473" s="17"/>
      <c r="Y1473" s="13"/>
      <c r="Z1473" s="13"/>
    </row>
    <row r="1474" spans="1:26" x14ac:dyDescent="0.25">
      <c r="A1474" s="11"/>
      <c r="B1474" s="12"/>
      <c r="C1474" s="12"/>
      <c r="D1474" s="12"/>
      <c r="E1474" s="12"/>
      <c r="F1474" s="12"/>
      <c r="G1474" s="13"/>
      <c r="H1474" s="13"/>
      <c r="I1474" s="13"/>
      <c r="J1474" s="13"/>
      <c r="K1474" s="14"/>
      <c r="L1474" s="14"/>
      <c r="M1474" s="14"/>
      <c r="N1474" s="14"/>
      <c r="O1474" s="14"/>
      <c r="P1474" s="14"/>
      <c r="Q1474" s="16"/>
      <c r="R1474" s="16"/>
      <c r="S1474" s="16"/>
      <c r="T1474" s="16"/>
      <c r="U1474" s="16"/>
      <c r="V1474" s="16"/>
      <c r="W1474" s="17"/>
      <c r="X1474" s="17"/>
      <c r="Y1474" s="13"/>
      <c r="Z1474" s="13"/>
    </row>
    <row r="1475" spans="1:26" x14ac:dyDescent="0.25">
      <c r="A1475" s="11"/>
      <c r="B1475" s="12"/>
      <c r="C1475" s="12"/>
      <c r="D1475" s="12"/>
      <c r="E1475" s="12"/>
      <c r="F1475" s="12"/>
      <c r="G1475" s="13"/>
      <c r="H1475" s="13"/>
      <c r="I1475" s="13"/>
      <c r="J1475" s="13"/>
      <c r="K1475" s="14"/>
      <c r="L1475" s="14"/>
      <c r="M1475" s="14"/>
      <c r="N1475" s="14"/>
      <c r="O1475" s="14"/>
      <c r="P1475" s="14"/>
      <c r="Q1475" s="15"/>
      <c r="R1475" s="16"/>
      <c r="S1475" s="16"/>
      <c r="T1475" s="16"/>
      <c r="U1475" s="16"/>
      <c r="V1475" s="16"/>
      <c r="W1475" s="17"/>
      <c r="X1475" s="17"/>
      <c r="Y1475" s="13"/>
      <c r="Z1475" s="13"/>
    </row>
    <row r="1476" spans="1:26" x14ac:dyDescent="0.25">
      <c r="A1476" s="11"/>
      <c r="B1476" s="12"/>
      <c r="C1476" s="12"/>
      <c r="D1476" s="12"/>
      <c r="E1476" s="12"/>
      <c r="F1476" s="12"/>
      <c r="G1476" s="13"/>
      <c r="H1476" s="13"/>
      <c r="I1476" s="13"/>
      <c r="J1476" s="13"/>
      <c r="K1476" s="14"/>
      <c r="L1476" s="14"/>
      <c r="M1476" s="14"/>
      <c r="N1476" s="14"/>
      <c r="O1476" s="14"/>
      <c r="P1476" s="14"/>
      <c r="Q1476" s="15"/>
      <c r="R1476" s="16"/>
      <c r="S1476" s="16"/>
      <c r="T1476" s="16"/>
      <c r="U1476" s="16"/>
      <c r="V1476" s="16"/>
      <c r="W1476" s="16"/>
      <c r="X1476" s="17"/>
      <c r="Y1476" s="13"/>
      <c r="Z1476" s="13"/>
    </row>
    <row r="1477" spans="1:26" x14ac:dyDescent="0.25">
      <c r="A1477" s="11"/>
      <c r="B1477" s="12"/>
      <c r="C1477" s="12"/>
      <c r="D1477" s="12"/>
      <c r="E1477" s="12"/>
      <c r="F1477" s="12"/>
      <c r="G1477" s="13"/>
      <c r="H1477" s="13"/>
      <c r="I1477" s="13"/>
      <c r="J1477" s="13"/>
      <c r="K1477" s="14"/>
      <c r="L1477" s="14"/>
      <c r="M1477" s="14"/>
      <c r="N1477" s="14"/>
      <c r="O1477" s="14"/>
      <c r="P1477" s="14"/>
      <c r="Q1477" s="15"/>
      <c r="R1477" s="16"/>
      <c r="S1477" s="16"/>
      <c r="T1477" s="16"/>
      <c r="U1477" s="16"/>
      <c r="V1477" s="16"/>
      <c r="W1477" s="16"/>
      <c r="X1477" s="17"/>
      <c r="Y1477" s="13"/>
      <c r="Z1477" s="13"/>
    </row>
    <row r="1478" spans="1:26" x14ac:dyDescent="0.25">
      <c r="A1478" s="11"/>
      <c r="B1478" s="12"/>
      <c r="C1478" s="12"/>
      <c r="D1478" s="12"/>
      <c r="E1478" s="12"/>
      <c r="F1478" s="12"/>
      <c r="G1478" s="13"/>
      <c r="H1478" s="13"/>
      <c r="I1478" s="13"/>
      <c r="J1478" s="13"/>
      <c r="K1478" s="14"/>
      <c r="L1478" s="14"/>
      <c r="M1478" s="14"/>
      <c r="N1478" s="14"/>
      <c r="O1478" s="14"/>
      <c r="P1478" s="14"/>
      <c r="Q1478" s="15"/>
      <c r="R1478" s="16"/>
      <c r="S1478" s="16"/>
      <c r="T1478" s="16"/>
      <c r="U1478" s="16"/>
      <c r="V1478" s="16"/>
      <c r="W1478" s="16"/>
      <c r="X1478" s="17"/>
      <c r="Y1478" s="13"/>
      <c r="Z1478" s="13"/>
    </row>
    <row r="1479" spans="1:26" x14ac:dyDescent="0.25">
      <c r="A1479" s="11"/>
      <c r="B1479" s="12"/>
      <c r="C1479" s="12"/>
      <c r="D1479" s="12"/>
      <c r="E1479" s="12"/>
      <c r="F1479" s="12"/>
      <c r="G1479" s="13"/>
      <c r="H1479" s="13"/>
      <c r="I1479" s="13"/>
      <c r="J1479" s="13"/>
      <c r="K1479" s="14"/>
      <c r="L1479" s="14"/>
      <c r="M1479" s="14"/>
      <c r="N1479" s="14"/>
      <c r="O1479" s="14"/>
      <c r="P1479" s="14"/>
      <c r="Q1479" s="15"/>
      <c r="R1479" s="16"/>
      <c r="S1479" s="16"/>
      <c r="T1479" s="16"/>
      <c r="U1479" s="16"/>
      <c r="V1479" s="16"/>
      <c r="W1479" s="16"/>
      <c r="X1479" s="17"/>
      <c r="Y1479" s="13"/>
      <c r="Z1479" s="13"/>
    </row>
    <row r="1480" spans="1:26" x14ac:dyDescent="0.25">
      <c r="A1480" s="11"/>
      <c r="B1480" s="12"/>
      <c r="C1480" s="12"/>
      <c r="D1480" s="12"/>
      <c r="E1480" s="12"/>
      <c r="F1480" s="12"/>
      <c r="G1480" s="13"/>
      <c r="H1480" s="13"/>
      <c r="I1480" s="13"/>
      <c r="J1480" s="13"/>
      <c r="K1480" s="14"/>
      <c r="L1480" s="14"/>
      <c r="M1480" s="14"/>
      <c r="N1480" s="14"/>
      <c r="O1480" s="14"/>
      <c r="P1480" s="14"/>
      <c r="Q1480" s="15"/>
      <c r="R1480" s="16"/>
      <c r="S1480" s="16"/>
      <c r="T1480" s="16"/>
      <c r="U1480" s="16"/>
      <c r="V1480" s="16"/>
      <c r="W1480" s="16"/>
      <c r="X1480" s="17"/>
      <c r="Y1480" s="13"/>
      <c r="Z1480" s="13"/>
    </row>
    <row r="1481" spans="1:26" x14ac:dyDescent="0.25">
      <c r="A1481" s="11"/>
      <c r="B1481" s="12"/>
      <c r="C1481" s="12"/>
      <c r="D1481" s="12"/>
      <c r="E1481" s="12"/>
      <c r="F1481" s="12"/>
      <c r="G1481" s="13"/>
      <c r="H1481" s="13"/>
      <c r="I1481" s="13"/>
      <c r="J1481" s="13"/>
      <c r="K1481" s="14"/>
      <c r="L1481" s="14"/>
      <c r="M1481" s="14"/>
      <c r="N1481" s="14"/>
      <c r="O1481" s="14"/>
      <c r="P1481" s="14"/>
      <c r="Q1481" s="15"/>
      <c r="R1481" s="16"/>
      <c r="S1481" s="16"/>
      <c r="T1481" s="16"/>
      <c r="U1481" s="16"/>
      <c r="V1481" s="16"/>
      <c r="W1481" s="17"/>
      <c r="X1481" s="17"/>
      <c r="Y1481" s="13"/>
      <c r="Z1481" s="13"/>
    </row>
    <row r="1482" spans="1:26" x14ac:dyDescent="0.25">
      <c r="A1482" s="11"/>
      <c r="B1482" s="12"/>
      <c r="C1482" s="12"/>
      <c r="D1482" s="12"/>
      <c r="E1482" s="12"/>
      <c r="F1482" s="12"/>
      <c r="G1482" s="13"/>
      <c r="H1482" s="13"/>
      <c r="I1482" s="13"/>
      <c r="J1482" s="13"/>
      <c r="K1482" s="14"/>
      <c r="L1482" s="14"/>
      <c r="M1482" s="14"/>
      <c r="N1482" s="14"/>
      <c r="O1482" s="14"/>
      <c r="P1482" s="14"/>
      <c r="Q1482" s="16"/>
      <c r="R1482" s="16"/>
      <c r="S1482" s="16"/>
      <c r="T1482" s="16"/>
      <c r="U1482" s="16"/>
      <c r="V1482" s="16"/>
      <c r="W1482" s="17"/>
      <c r="X1482" s="17"/>
      <c r="Y1482" s="13"/>
      <c r="Z1482" s="13"/>
    </row>
    <row r="1483" spans="1:26" x14ac:dyDescent="0.25">
      <c r="A1483" s="11"/>
      <c r="B1483" s="12"/>
      <c r="C1483" s="12"/>
      <c r="D1483" s="12"/>
      <c r="E1483" s="12"/>
      <c r="F1483" s="12"/>
      <c r="G1483" s="13"/>
      <c r="H1483" s="13"/>
      <c r="I1483" s="13"/>
      <c r="J1483" s="13"/>
      <c r="K1483" s="14"/>
      <c r="L1483" s="14"/>
      <c r="M1483" s="14"/>
      <c r="N1483" s="14"/>
      <c r="O1483" s="14"/>
      <c r="P1483" s="14"/>
      <c r="Q1483" s="16"/>
      <c r="R1483" s="16"/>
      <c r="S1483" s="16"/>
      <c r="T1483" s="16"/>
      <c r="U1483" s="16"/>
      <c r="V1483" s="16"/>
      <c r="W1483" s="17"/>
      <c r="X1483" s="17"/>
      <c r="Y1483" s="13"/>
      <c r="Z1483" s="13"/>
    </row>
    <row r="1484" spans="1:26" x14ac:dyDescent="0.25">
      <c r="A1484" s="11"/>
      <c r="B1484" s="12"/>
      <c r="C1484" s="12"/>
      <c r="D1484" s="12"/>
      <c r="E1484" s="12"/>
      <c r="F1484" s="12"/>
      <c r="G1484" s="13"/>
      <c r="H1484" s="13"/>
      <c r="I1484" s="13"/>
      <c r="J1484" s="13"/>
      <c r="K1484" s="14"/>
      <c r="L1484" s="14"/>
      <c r="M1484" s="14"/>
      <c r="N1484" s="14"/>
      <c r="O1484" s="14"/>
      <c r="P1484" s="14"/>
      <c r="Q1484" s="15"/>
      <c r="R1484" s="16"/>
      <c r="S1484" s="16"/>
      <c r="T1484" s="16"/>
      <c r="U1484" s="16"/>
      <c r="V1484" s="16"/>
      <c r="W1484" s="16"/>
      <c r="X1484" s="17"/>
      <c r="Y1484" s="13"/>
      <c r="Z1484" s="13"/>
    </row>
    <row r="1485" spans="1:26" x14ac:dyDescent="0.25">
      <c r="A1485" s="11"/>
      <c r="B1485" s="12"/>
      <c r="C1485" s="12"/>
      <c r="D1485" s="12"/>
      <c r="E1485" s="12"/>
      <c r="F1485" s="12"/>
      <c r="G1485" s="13"/>
      <c r="H1485" s="13"/>
      <c r="I1485" s="13"/>
      <c r="J1485" s="13"/>
      <c r="K1485" s="14"/>
      <c r="L1485" s="14"/>
      <c r="M1485" s="14"/>
      <c r="N1485" s="14"/>
      <c r="O1485" s="14"/>
      <c r="P1485" s="14"/>
      <c r="Q1485" s="15"/>
      <c r="R1485" s="16"/>
      <c r="S1485" s="16"/>
      <c r="T1485" s="16"/>
      <c r="U1485" s="16"/>
      <c r="V1485" s="16"/>
      <c r="W1485" s="17"/>
      <c r="X1485" s="17"/>
      <c r="Y1485" s="13"/>
      <c r="Z1485" s="13"/>
    </row>
    <row r="1486" spans="1:26" x14ac:dyDescent="0.25">
      <c r="A1486" s="11"/>
      <c r="B1486" s="12"/>
      <c r="C1486" s="12"/>
      <c r="D1486" s="12"/>
      <c r="E1486" s="12"/>
      <c r="F1486" s="12"/>
      <c r="G1486" s="13"/>
      <c r="H1486" s="13"/>
      <c r="I1486" s="13"/>
      <c r="J1486" s="13"/>
      <c r="K1486" s="14"/>
      <c r="L1486" s="14"/>
      <c r="M1486" s="14"/>
      <c r="N1486" s="14"/>
      <c r="O1486" s="14"/>
      <c r="P1486" s="14"/>
      <c r="Q1486" s="15"/>
      <c r="R1486" s="16"/>
      <c r="S1486" s="16"/>
      <c r="T1486" s="16"/>
      <c r="U1486" s="16"/>
      <c r="V1486" s="16"/>
      <c r="W1486" s="17"/>
      <c r="X1486" s="17"/>
      <c r="Y1486" s="13"/>
      <c r="Z1486" s="13"/>
    </row>
    <row r="1487" spans="1:26" x14ac:dyDescent="0.25">
      <c r="A1487" s="11"/>
      <c r="B1487" s="12"/>
      <c r="C1487" s="12"/>
      <c r="D1487" s="12"/>
      <c r="E1487" s="12"/>
      <c r="F1487" s="12"/>
      <c r="G1487" s="13"/>
      <c r="H1487" s="13"/>
      <c r="I1487" s="13"/>
      <c r="J1487" s="13"/>
      <c r="K1487" s="14"/>
      <c r="L1487" s="14"/>
      <c r="M1487" s="14"/>
      <c r="N1487" s="14"/>
      <c r="O1487" s="14"/>
      <c r="P1487" s="14"/>
      <c r="Q1487" s="15"/>
      <c r="R1487" s="16"/>
      <c r="S1487" s="16"/>
      <c r="T1487" s="16"/>
      <c r="U1487" s="16"/>
      <c r="V1487" s="16"/>
      <c r="W1487" s="17"/>
      <c r="X1487" s="17"/>
      <c r="Y1487" s="13"/>
      <c r="Z1487" s="13"/>
    </row>
    <row r="1488" spans="1:26" x14ac:dyDescent="0.25">
      <c r="A1488" s="11"/>
      <c r="B1488" s="12"/>
      <c r="C1488" s="12"/>
      <c r="D1488" s="12"/>
      <c r="E1488" s="12"/>
      <c r="F1488" s="12"/>
      <c r="G1488" s="13"/>
      <c r="H1488" s="13"/>
      <c r="I1488" s="13"/>
      <c r="J1488" s="13"/>
      <c r="K1488" s="14"/>
      <c r="L1488" s="14"/>
      <c r="M1488" s="14"/>
      <c r="N1488" s="14"/>
      <c r="O1488" s="14"/>
      <c r="P1488" s="14"/>
      <c r="Q1488" s="15"/>
      <c r="R1488" s="16"/>
      <c r="S1488" s="16"/>
      <c r="T1488" s="16"/>
      <c r="U1488" s="16"/>
      <c r="V1488" s="16"/>
      <c r="W1488" s="17"/>
      <c r="X1488" s="17"/>
      <c r="Y1488" s="13"/>
      <c r="Z1488" s="13"/>
    </row>
    <row r="1489" spans="1:26" x14ac:dyDescent="0.25">
      <c r="A1489" s="11"/>
      <c r="B1489" s="12"/>
      <c r="C1489" s="12"/>
      <c r="D1489" s="12"/>
      <c r="E1489" s="12"/>
      <c r="F1489" s="12"/>
      <c r="G1489" s="13"/>
      <c r="H1489" s="13"/>
      <c r="I1489" s="13"/>
      <c r="J1489" s="13"/>
      <c r="K1489" s="14"/>
      <c r="L1489" s="14"/>
      <c r="M1489" s="14"/>
      <c r="N1489" s="14"/>
      <c r="O1489" s="14"/>
      <c r="P1489" s="14"/>
      <c r="Q1489" s="15"/>
      <c r="R1489" s="16"/>
      <c r="S1489" s="16"/>
      <c r="T1489" s="16"/>
      <c r="U1489" s="16"/>
      <c r="V1489" s="16"/>
      <c r="W1489" s="17"/>
      <c r="X1489" s="17"/>
      <c r="Y1489" s="13"/>
      <c r="Z1489" s="13"/>
    </row>
    <row r="1490" spans="1:26" x14ac:dyDescent="0.25">
      <c r="A1490" s="11"/>
      <c r="B1490" s="12"/>
      <c r="C1490" s="12"/>
      <c r="D1490" s="12"/>
      <c r="E1490" s="12"/>
      <c r="F1490" s="12"/>
      <c r="G1490" s="13"/>
      <c r="H1490" s="13"/>
      <c r="I1490" s="13"/>
      <c r="J1490" s="13"/>
      <c r="K1490" s="14"/>
      <c r="L1490" s="14"/>
      <c r="M1490" s="14"/>
      <c r="N1490" s="14"/>
      <c r="O1490" s="14"/>
      <c r="P1490" s="14"/>
      <c r="Q1490" s="15"/>
      <c r="R1490" s="16"/>
      <c r="S1490" s="16"/>
      <c r="T1490" s="16"/>
      <c r="U1490" s="16"/>
      <c r="V1490" s="16"/>
      <c r="W1490" s="17"/>
      <c r="X1490" s="17"/>
      <c r="Y1490" s="13"/>
      <c r="Z1490" s="13"/>
    </row>
    <row r="1491" spans="1:26" x14ac:dyDescent="0.25">
      <c r="A1491" s="11"/>
      <c r="B1491" s="12"/>
      <c r="C1491" s="12"/>
      <c r="D1491" s="12"/>
      <c r="E1491" s="12"/>
      <c r="F1491" s="12"/>
      <c r="G1491" s="13"/>
      <c r="H1491" s="13"/>
      <c r="I1491" s="13"/>
      <c r="J1491" s="13"/>
      <c r="K1491" s="14"/>
      <c r="L1491" s="14"/>
      <c r="M1491" s="14"/>
      <c r="N1491" s="14"/>
      <c r="O1491" s="14"/>
      <c r="P1491" s="14"/>
      <c r="Q1491" s="15"/>
      <c r="R1491" s="16"/>
      <c r="S1491" s="16"/>
      <c r="T1491" s="16"/>
      <c r="U1491" s="16"/>
      <c r="V1491" s="16"/>
      <c r="W1491" s="17"/>
      <c r="X1491" s="17"/>
      <c r="Y1491" s="13"/>
      <c r="Z1491" s="13"/>
    </row>
    <row r="1492" spans="1:26" x14ac:dyDescent="0.25">
      <c r="A1492" s="11"/>
      <c r="B1492" s="12"/>
      <c r="C1492" s="12"/>
      <c r="D1492" s="12"/>
      <c r="E1492" s="12"/>
      <c r="F1492" s="12"/>
      <c r="G1492" s="13"/>
      <c r="H1492" s="13"/>
      <c r="I1492" s="13"/>
      <c r="J1492" s="13"/>
      <c r="K1492" s="14"/>
      <c r="L1492" s="14"/>
      <c r="M1492" s="14"/>
      <c r="N1492" s="14"/>
      <c r="O1492" s="14"/>
      <c r="P1492" s="14"/>
      <c r="Q1492" s="15"/>
      <c r="R1492" s="16"/>
      <c r="S1492" s="16"/>
      <c r="T1492" s="16"/>
      <c r="U1492" s="16"/>
      <c r="V1492" s="16"/>
      <c r="W1492" s="16"/>
      <c r="X1492" s="17"/>
      <c r="Y1492" s="13"/>
      <c r="Z1492" s="13"/>
    </row>
    <row r="1493" spans="1:26" x14ac:dyDescent="0.25">
      <c r="A1493" s="11"/>
      <c r="B1493" s="12"/>
      <c r="C1493" s="12"/>
      <c r="D1493" s="12"/>
      <c r="E1493" s="12"/>
      <c r="F1493" s="12"/>
      <c r="G1493" s="13"/>
      <c r="H1493" s="13"/>
      <c r="I1493" s="13"/>
      <c r="J1493" s="13"/>
      <c r="K1493" s="14"/>
      <c r="L1493" s="14"/>
      <c r="M1493" s="14"/>
      <c r="N1493" s="14"/>
      <c r="O1493" s="14"/>
      <c r="P1493" s="14"/>
      <c r="Q1493" s="15"/>
      <c r="R1493" s="16"/>
      <c r="S1493" s="16"/>
      <c r="T1493" s="16"/>
      <c r="U1493" s="16"/>
      <c r="V1493" s="16"/>
      <c r="W1493" s="16"/>
      <c r="X1493" s="17"/>
      <c r="Y1493" s="13"/>
      <c r="Z1493" s="13"/>
    </row>
    <row r="1494" spans="1:26" x14ac:dyDescent="0.25">
      <c r="A1494" s="11"/>
      <c r="B1494" s="12"/>
      <c r="C1494" s="12"/>
      <c r="D1494" s="12"/>
      <c r="E1494" s="12"/>
      <c r="F1494" s="12"/>
      <c r="G1494" s="13"/>
      <c r="H1494" s="13"/>
      <c r="I1494" s="13"/>
      <c r="J1494" s="13"/>
      <c r="K1494" s="14"/>
      <c r="L1494" s="14"/>
      <c r="M1494" s="14"/>
      <c r="N1494" s="14"/>
      <c r="O1494" s="14"/>
      <c r="P1494" s="14"/>
      <c r="Q1494" s="16"/>
      <c r="R1494" s="16"/>
      <c r="S1494" s="16"/>
      <c r="T1494" s="16"/>
      <c r="U1494" s="16"/>
      <c r="V1494" s="16"/>
      <c r="W1494" s="17"/>
      <c r="X1494" s="17"/>
      <c r="Y1494" s="13"/>
      <c r="Z1494" s="13"/>
    </row>
    <row r="1495" spans="1:26" x14ac:dyDescent="0.25">
      <c r="A1495" s="11"/>
      <c r="B1495" s="12"/>
      <c r="C1495" s="12"/>
      <c r="D1495" s="12"/>
      <c r="E1495" s="12"/>
      <c r="F1495" s="12"/>
      <c r="G1495" s="13"/>
      <c r="H1495" s="13"/>
      <c r="I1495" s="13"/>
      <c r="J1495" s="13"/>
      <c r="K1495" s="14"/>
      <c r="L1495" s="14"/>
      <c r="M1495" s="14"/>
      <c r="N1495" s="14"/>
      <c r="O1495" s="14"/>
      <c r="P1495" s="14"/>
      <c r="Q1495" s="15"/>
      <c r="R1495" s="16"/>
      <c r="S1495" s="16"/>
      <c r="T1495" s="16"/>
      <c r="U1495" s="16"/>
      <c r="V1495" s="16"/>
      <c r="W1495" s="17"/>
      <c r="X1495" s="17"/>
      <c r="Y1495" s="13"/>
      <c r="Z1495" s="13"/>
    </row>
    <row r="1496" spans="1:26" x14ac:dyDescent="0.25">
      <c r="A1496" s="11"/>
      <c r="B1496" s="12"/>
      <c r="C1496" s="12"/>
      <c r="D1496" s="12"/>
      <c r="E1496" s="12"/>
      <c r="F1496" s="12"/>
      <c r="G1496" s="13"/>
      <c r="H1496" s="13"/>
      <c r="I1496" s="13"/>
      <c r="J1496" s="13"/>
      <c r="K1496" s="14"/>
      <c r="L1496" s="14"/>
      <c r="M1496" s="14"/>
      <c r="N1496" s="14"/>
      <c r="O1496" s="14"/>
      <c r="P1496" s="14"/>
      <c r="Q1496" s="15"/>
      <c r="R1496" s="16"/>
      <c r="S1496" s="16"/>
      <c r="T1496" s="16"/>
      <c r="U1496" s="16"/>
      <c r="V1496" s="16"/>
      <c r="W1496" s="16"/>
      <c r="X1496" s="17"/>
      <c r="Y1496" s="13"/>
      <c r="Z1496" s="13"/>
    </row>
    <row r="1497" spans="1:26" x14ac:dyDescent="0.25">
      <c r="A1497" s="11"/>
      <c r="B1497" s="12"/>
      <c r="C1497" s="12"/>
      <c r="D1497" s="12"/>
      <c r="E1497" s="12"/>
      <c r="F1497" s="12"/>
      <c r="G1497" s="13"/>
      <c r="H1497" s="13"/>
      <c r="I1497" s="13"/>
      <c r="J1497" s="13"/>
      <c r="K1497" s="14"/>
      <c r="L1497" s="14"/>
      <c r="M1497" s="14"/>
      <c r="N1497" s="14"/>
      <c r="O1497" s="14"/>
      <c r="P1497" s="14"/>
      <c r="Q1497" s="15"/>
      <c r="R1497" s="16"/>
      <c r="S1497" s="16"/>
      <c r="T1497" s="16"/>
      <c r="U1497" s="16"/>
      <c r="V1497" s="16"/>
      <c r="W1497" s="16"/>
      <c r="X1497" s="17"/>
      <c r="Y1497" s="13"/>
      <c r="Z1497" s="13"/>
    </row>
    <row r="1498" spans="1:26" x14ac:dyDescent="0.25">
      <c r="A1498" s="11"/>
      <c r="B1498" s="12"/>
      <c r="C1498" s="12"/>
      <c r="D1498" s="12"/>
      <c r="E1498" s="12"/>
      <c r="F1498" s="12"/>
      <c r="G1498" s="13"/>
      <c r="H1498" s="13"/>
      <c r="I1498" s="13"/>
      <c r="J1498" s="13"/>
      <c r="K1498" s="14"/>
      <c r="L1498" s="14"/>
      <c r="M1498" s="14"/>
      <c r="N1498" s="14"/>
      <c r="O1498" s="14"/>
      <c r="P1498" s="14"/>
      <c r="Q1498" s="15"/>
      <c r="R1498" s="16"/>
      <c r="S1498" s="16"/>
      <c r="T1498" s="16"/>
      <c r="U1498" s="16"/>
      <c r="V1498" s="16"/>
      <c r="W1498" s="16"/>
      <c r="X1498" s="17"/>
      <c r="Y1498" s="13"/>
      <c r="Z1498" s="13"/>
    </row>
    <row r="1499" spans="1:26" x14ac:dyDescent="0.25">
      <c r="A1499" s="11"/>
      <c r="B1499" s="12"/>
      <c r="C1499" s="12"/>
      <c r="D1499" s="12"/>
      <c r="E1499" s="12"/>
      <c r="F1499" s="12"/>
      <c r="G1499" s="13"/>
      <c r="H1499" s="13"/>
      <c r="I1499" s="13"/>
      <c r="J1499" s="13"/>
      <c r="K1499" s="14"/>
      <c r="L1499" s="14"/>
      <c r="M1499" s="14"/>
      <c r="N1499" s="14"/>
      <c r="O1499" s="14"/>
      <c r="P1499" s="14"/>
      <c r="Q1499" s="15"/>
      <c r="R1499" s="16"/>
      <c r="S1499" s="16"/>
      <c r="T1499" s="16"/>
      <c r="U1499" s="16"/>
      <c r="V1499" s="16"/>
      <c r="W1499" s="17"/>
      <c r="X1499" s="17"/>
      <c r="Y1499" s="13"/>
      <c r="Z1499" s="13"/>
    </row>
    <row r="1500" spans="1:26" x14ac:dyDescent="0.25">
      <c r="A1500" s="11"/>
      <c r="B1500" s="12"/>
      <c r="C1500" s="12"/>
      <c r="D1500" s="12"/>
      <c r="E1500" s="12"/>
      <c r="F1500" s="12"/>
      <c r="G1500" s="13"/>
      <c r="H1500" s="13"/>
      <c r="I1500" s="13"/>
      <c r="J1500" s="13"/>
      <c r="K1500" s="14"/>
      <c r="L1500" s="14"/>
      <c r="M1500" s="14"/>
      <c r="N1500" s="14"/>
      <c r="O1500" s="14"/>
      <c r="P1500" s="14"/>
      <c r="Q1500" s="15"/>
      <c r="R1500" s="16"/>
      <c r="S1500" s="16"/>
      <c r="T1500" s="16"/>
      <c r="U1500" s="16"/>
      <c r="V1500" s="16"/>
      <c r="W1500" s="16"/>
      <c r="X1500" s="17"/>
      <c r="Y1500" s="13"/>
      <c r="Z1500" s="13"/>
    </row>
    <row r="1501" spans="1:26" x14ac:dyDescent="0.25">
      <c r="A1501" s="11"/>
      <c r="B1501" s="12"/>
      <c r="C1501" s="12"/>
      <c r="D1501" s="12"/>
      <c r="E1501" s="12"/>
      <c r="F1501" s="12"/>
      <c r="G1501" s="13"/>
      <c r="H1501" s="13"/>
      <c r="I1501" s="13"/>
      <c r="J1501" s="13"/>
      <c r="K1501" s="14"/>
      <c r="L1501" s="14"/>
      <c r="M1501" s="14"/>
      <c r="N1501" s="14"/>
      <c r="O1501" s="14"/>
      <c r="P1501" s="14"/>
      <c r="Q1501" s="15"/>
      <c r="R1501" s="16"/>
      <c r="S1501" s="16"/>
      <c r="T1501" s="16"/>
      <c r="U1501" s="16"/>
      <c r="V1501" s="16"/>
      <c r="W1501" s="16"/>
      <c r="X1501" s="17"/>
      <c r="Y1501" s="13"/>
      <c r="Z1501" s="13"/>
    </row>
    <row r="1502" spans="1:26" x14ac:dyDescent="0.25">
      <c r="A1502" s="11"/>
      <c r="B1502" s="12"/>
      <c r="C1502" s="12"/>
      <c r="D1502" s="12"/>
      <c r="E1502" s="12"/>
      <c r="F1502" s="12"/>
      <c r="G1502" s="13"/>
      <c r="H1502" s="13"/>
      <c r="I1502" s="13"/>
      <c r="J1502" s="13"/>
      <c r="K1502" s="14"/>
      <c r="L1502" s="14"/>
      <c r="M1502" s="14"/>
      <c r="N1502" s="14"/>
      <c r="O1502" s="14"/>
      <c r="P1502" s="14"/>
      <c r="Q1502" s="15"/>
      <c r="R1502" s="16"/>
      <c r="S1502" s="16"/>
      <c r="T1502" s="16"/>
      <c r="U1502" s="16"/>
      <c r="V1502" s="16"/>
      <c r="W1502" s="16"/>
      <c r="X1502" s="17"/>
      <c r="Y1502" s="13"/>
      <c r="Z1502" s="13"/>
    </row>
    <row r="1503" spans="1:26" x14ac:dyDescent="0.25">
      <c r="A1503" s="11"/>
      <c r="B1503" s="12"/>
      <c r="C1503" s="12"/>
      <c r="D1503" s="12"/>
      <c r="E1503" s="12"/>
      <c r="F1503" s="12"/>
      <c r="G1503" s="13"/>
      <c r="H1503" s="13"/>
      <c r="I1503" s="13"/>
      <c r="J1503" s="13"/>
      <c r="K1503" s="14"/>
      <c r="L1503" s="14"/>
      <c r="M1503" s="14"/>
      <c r="N1503" s="14"/>
      <c r="O1503" s="14"/>
      <c r="P1503" s="14"/>
      <c r="Q1503" s="15"/>
      <c r="R1503" s="16"/>
      <c r="S1503" s="16"/>
      <c r="T1503" s="16"/>
      <c r="U1503" s="16"/>
      <c r="V1503" s="16"/>
      <c r="W1503" s="17"/>
      <c r="X1503" s="17"/>
      <c r="Y1503" s="13"/>
      <c r="Z1503" s="13"/>
    </row>
    <row r="1504" spans="1:26" x14ac:dyDescent="0.25">
      <c r="A1504" s="11"/>
      <c r="B1504" s="12"/>
      <c r="C1504" s="12"/>
      <c r="D1504" s="12"/>
      <c r="E1504" s="12"/>
      <c r="F1504" s="12"/>
      <c r="G1504" s="13"/>
      <c r="H1504" s="13"/>
      <c r="I1504" s="13"/>
      <c r="J1504" s="13"/>
      <c r="K1504" s="14"/>
      <c r="L1504" s="14"/>
      <c r="M1504" s="14"/>
      <c r="N1504" s="14"/>
      <c r="O1504" s="14"/>
      <c r="P1504" s="14"/>
      <c r="Q1504" s="15"/>
      <c r="R1504" s="16"/>
      <c r="S1504" s="16"/>
      <c r="T1504" s="16"/>
      <c r="U1504" s="16"/>
      <c r="V1504" s="16"/>
      <c r="W1504" s="16"/>
      <c r="X1504" s="17"/>
      <c r="Y1504" s="13"/>
      <c r="Z1504" s="13"/>
    </row>
    <row r="1505" spans="1:26" x14ac:dyDescent="0.25">
      <c r="A1505" s="11"/>
      <c r="B1505" s="12"/>
      <c r="C1505" s="12"/>
      <c r="D1505" s="12"/>
      <c r="E1505" s="12"/>
      <c r="F1505" s="12"/>
      <c r="G1505" s="13"/>
      <c r="H1505" s="13"/>
      <c r="I1505" s="13"/>
      <c r="J1505" s="13"/>
      <c r="K1505" s="14"/>
      <c r="L1505" s="14"/>
      <c r="M1505" s="14"/>
      <c r="N1505" s="14"/>
      <c r="O1505" s="14"/>
      <c r="P1505" s="14"/>
      <c r="Q1505" s="15"/>
      <c r="R1505" s="16"/>
      <c r="S1505" s="16"/>
      <c r="T1505" s="16"/>
      <c r="U1505" s="16"/>
      <c r="V1505" s="16"/>
      <c r="W1505" s="16"/>
      <c r="X1505" s="17"/>
      <c r="Y1505" s="13"/>
      <c r="Z1505" s="13"/>
    </row>
    <row r="1506" spans="1:26" x14ac:dyDescent="0.25">
      <c r="A1506" s="11"/>
      <c r="B1506" s="12"/>
      <c r="C1506" s="12"/>
      <c r="D1506" s="12"/>
      <c r="E1506" s="12"/>
      <c r="F1506" s="12"/>
      <c r="G1506" s="13"/>
      <c r="H1506" s="13"/>
      <c r="I1506" s="13"/>
      <c r="J1506" s="13"/>
      <c r="K1506" s="14"/>
      <c r="L1506" s="14"/>
      <c r="M1506" s="14"/>
      <c r="N1506" s="14"/>
      <c r="O1506" s="14"/>
      <c r="P1506" s="14"/>
      <c r="Q1506" s="16"/>
      <c r="R1506" s="16"/>
      <c r="S1506" s="16"/>
      <c r="T1506" s="16"/>
      <c r="U1506" s="16"/>
      <c r="V1506" s="16"/>
      <c r="W1506" s="17"/>
      <c r="X1506" s="17"/>
      <c r="Y1506" s="13"/>
      <c r="Z1506" s="13"/>
    </row>
    <row r="1507" spans="1:26" x14ac:dyDescent="0.25">
      <c r="A1507" s="11"/>
      <c r="B1507" s="12"/>
      <c r="C1507" s="12"/>
      <c r="D1507" s="12"/>
      <c r="E1507" s="12"/>
      <c r="F1507" s="12"/>
      <c r="G1507" s="13"/>
      <c r="H1507" s="13"/>
      <c r="I1507" s="13"/>
      <c r="J1507" s="13"/>
      <c r="K1507" s="14"/>
      <c r="L1507" s="14"/>
      <c r="M1507" s="14"/>
      <c r="N1507" s="14"/>
      <c r="O1507" s="14"/>
      <c r="P1507" s="14"/>
      <c r="Q1507" s="15"/>
      <c r="R1507" s="16"/>
      <c r="S1507" s="16"/>
      <c r="T1507" s="16"/>
      <c r="U1507" s="16"/>
      <c r="V1507" s="16"/>
      <c r="W1507" s="17"/>
      <c r="X1507" s="17"/>
      <c r="Y1507" s="13"/>
      <c r="Z1507" s="13"/>
    </row>
    <row r="1508" spans="1:26" x14ac:dyDescent="0.25">
      <c r="A1508" s="11"/>
      <c r="B1508" s="12"/>
      <c r="C1508" s="12"/>
      <c r="D1508" s="12"/>
      <c r="E1508" s="12"/>
      <c r="F1508" s="12"/>
      <c r="G1508" s="13"/>
      <c r="H1508" s="13"/>
      <c r="I1508" s="13"/>
      <c r="J1508" s="13"/>
      <c r="K1508" s="14"/>
      <c r="L1508" s="14"/>
      <c r="M1508" s="14"/>
      <c r="N1508" s="14"/>
      <c r="O1508" s="14"/>
      <c r="P1508" s="14"/>
      <c r="Q1508" s="16"/>
      <c r="R1508" s="16"/>
      <c r="S1508" s="16"/>
      <c r="T1508" s="16"/>
      <c r="U1508" s="16"/>
      <c r="V1508" s="16"/>
      <c r="W1508" s="17"/>
      <c r="X1508" s="17"/>
      <c r="Y1508" s="13"/>
      <c r="Z1508" s="13"/>
    </row>
    <row r="1509" spans="1:26" x14ac:dyDescent="0.25">
      <c r="A1509" s="11"/>
      <c r="B1509" s="12"/>
      <c r="C1509" s="12"/>
      <c r="D1509" s="12"/>
      <c r="E1509" s="12"/>
      <c r="F1509" s="12"/>
      <c r="G1509" s="13"/>
      <c r="H1509" s="13"/>
      <c r="I1509" s="13"/>
      <c r="J1509" s="13"/>
      <c r="K1509" s="14"/>
      <c r="L1509" s="14"/>
      <c r="M1509" s="14"/>
      <c r="N1509" s="14"/>
      <c r="O1509" s="14"/>
      <c r="P1509" s="14"/>
      <c r="Q1509" s="16"/>
      <c r="R1509" s="16"/>
      <c r="S1509" s="16"/>
      <c r="T1509" s="16"/>
      <c r="U1509" s="16"/>
      <c r="V1509" s="16"/>
      <c r="W1509" s="16"/>
      <c r="X1509" s="17"/>
      <c r="Y1509" s="13"/>
      <c r="Z1509" s="13"/>
    </row>
    <row r="1510" spans="1:26" x14ac:dyDescent="0.25">
      <c r="A1510" s="11"/>
      <c r="B1510" s="12"/>
      <c r="C1510" s="12"/>
      <c r="D1510" s="12"/>
      <c r="E1510" s="12"/>
      <c r="F1510" s="12"/>
      <c r="G1510" s="13"/>
      <c r="H1510" s="13"/>
      <c r="I1510" s="13"/>
      <c r="J1510" s="13"/>
      <c r="K1510" s="14"/>
      <c r="L1510" s="14"/>
      <c r="M1510" s="14"/>
      <c r="N1510" s="14"/>
      <c r="O1510" s="14"/>
      <c r="P1510" s="14"/>
      <c r="Q1510" s="16"/>
      <c r="R1510" s="16"/>
      <c r="S1510" s="16"/>
      <c r="T1510" s="16"/>
      <c r="U1510" s="16"/>
      <c r="V1510" s="16"/>
      <c r="W1510" s="16"/>
      <c r="X1510" s="17"/>
      <c r="Y1510" s="13"/>
      <c r="Z1510" s="13"/>
    </row>
    <row r="1511" spans="1:26" x14ac:dyDescent="0.25">
      <c r="A1511" s="11"/>
      <c r="B1511" s="12"/>
      <c r="C1511" s="12"/>
      <c r="D1511" s="12"/>
      <c r="E1511" s="12"/>
      <c r="F1511" s="12"/>
      <c r="G1511" s="13"/>
      <c r="H1511" s="13"/>
      <c r="I1511" s="13"/>
      <c r="J1511" s="13"/>
      <c r="K1511" s="14"/>
      <c r="L1511" s="14"/>
      <c r="M1511" s="14"/>
      <c r="N1511" s="14"/>
      <c r="O1511" s="14"/>
      <c r="P1511" s="14"/>
      <c r="Q1511" s="15"/>
      <c r="R1511" s="16"/>
      <c r="S1511" s="16"/>
      <c r="T1511" s="16"/>
      <c r="U1511" s="16"/>
      <c r="V1511" s="16"/>
      <c r="W1511" s="17"/>
      <c r="X1511" s="17"/>
      <c r="Y1511" s="13"/>
      <c r="Z1511" s="13"/>
    </row>
    <row r="1512" spans="1:26" x14ac:dyDescent="0.25">
      <c r="A1512" s="11"/>
      <c r="B1512" s="12"/>
      <c r="C1512" s="12"/>
      <c r="D1512" s="12"/>
      <c r="E1512" s="12"/>
      <c r="F1512" s="12"/>
      <c r="G1512" s="13"/>
      <c r="H1512" s="13"/>
      <c r="I1512" s="13"/>
      <c r="J1512" s="13"/>
      <c r="K1512" s="14"/>
      <c r="L1512" s="14"/>
      <c r="M1512" s="14"/>
      <c r="N1512" s="14"/>
      <c r="O1512" s="14"/>
      <c r="P1512" s="14"/>
      <c r="Q1512" s="15"/>
      <c r="R1512" s="16"/>
      <c r="S1512" s="16"/>
      <c r="T1512" s="16"/>
      <c r="U1512" s="16"/>
      <c r="V1512" s="16"/>
      <c r="W1512" s="17"/>
      <c r="X1512" s="17"/>
      <c r="Y1512" s="13"/>
      <c r="Z1512" s="13"/>
    </row>
    <row r="1513" spans="1:26" x14ac:dyDescent="0.25">
      <c r="A1513" s="11"/>
      <c r="B1513" s="12"/>
      <c r="C1513" s="12"/>
      <c r="D1513" s="12"/>
      <c r="E1513" s="12"/>
      <c r="F1513" s="12"/>
      <c r="G1513" s="13"/>
      <c r="H1513" s="13"/>
      <c r="I1513" s="13"/>
      <c r="J1513" s="13"/>
      <c r="K1513" s="14"/>
      <c r="L1513" s="14"/>
      <c r="M1513" s="14"/>
      <c r="N1513" s="14"/>
      <c r="O1513" s="14"/>
      <c r="P1513" s="14"/>
      <c r="Q1513" s="15"/>
      <c r="R1513" s="16"/>
      <c r="S1513" s="16"/>
      <c r="T1513" s="16"/>
      <c r="U1513" s="16"/>
      <c r="V1513" s="16"/>
      <c r="W1513" s="17"/>
      <c r="X1513" s="17"/>
      <c r="Y1513" s="13"/>
      <c r="Z1513" s="13"/>
    </row>
    <row r="1514" spans="1:26" x14ac:dyDescent="0.25">
      <c r="A1514" s="11"/>
      <c r="B1514" s="12"/>
      <c r="C1514" s="12"/>
      <c r="D1514" s="12"/>
      <c r="E1514" s="12"/>
      <c r="F1514" s="12"/>
      <c r="G1514" s="13"/>
      <c r="H1514" s="13"/>
      <c r="I1514" s="13"/>
      <c r="J1514" s="13"/>
      <c r="K1514" s="14"/>
      <c r="L1514" s="14"/>
      <c r="M1514" s="14"/>
      <c r="N1514" s="14"/>
      <c r="O1514" s="14"/>
      <c r="P1514" s="14"/>
      <c r="Q1514" s="15"/>
      <c r="R1514" s="16"/>
      <c r="S1514" s="16"/>
      <c r="T1514" s="16"/>
      <c r="U1514" s="16"/>
      <c r="V1514" s="16"/>
      <c r="W1514" s="16"/>
      <c r="X1514" s="17"/>
      <c r="Y1514" s="13"/>
      <c r="Z1514" s="13"/>
    </row>
    <row r="1515" spans="1:26" x14ac:dyDescent="0.25">
      <c r="A1515" s="11"/>
      <c r="B1515" s="12"/>
      <c r="C1515" s="12"/>
      <c r="D1515" s="12"/>
      <c r="E1515" s="12"/>
      <c r="F1515" s="12"/>
      <c r="G1515" s="13"/>
      <c r="H1515" s="13"/>
      <c r="I1515" s="13"/>
      <c r="J1515" s="13"/>
      <c r="K1515" s="14"/>
      <c r="L1515" s="14"/>
      <c r="M1515" s="14"/>
      <c r="N1515" s="14"/>
      <c r="O1515" s="14"/>
      <c r="P1515" s="14"/>
      <c r="Q1515" s="15"/>
      <c r="R1515" s="16"/>
      <c r="S1515" s="16"/>
      <c r="T1515" s="16"/>
      <c r="U1515" s="16"/>
      <c r="V1515" s="16"/>
      <c r="W1515" s="17"/>
      <c r="X1515" s="17"/>
      <c r="Y1515" s="13"/>
      <c r="Z1515" s="13"/>
    </row>
    <row r="1516" spans="1:26" x14ac:dyDescent="0.25">
      <c r="A1516" s="11"/>
      <c r="B1516" s="12"/>
      <c r="C1516" s="12"/>
      <c r="D1516" s="12"/>
      <c r="E1516" s="12"/>
      <c r="F1516" s="12"/>
      <c r="G1516" s="13"/>
      <c r="H1516" s="13"/>
      <c r="I1516" s="13"/>
      <c r="J1516" s="13"/>
      <c r="K1516" s="14"/>
      <c r="L1516" s="14"/>
      <c r="M1516" s="14"/>
      <c r="N1516" s="14"/>
      <c r="O1516" s="14"/>
      <c r="P1516" s="14"/>
      <c r="Q1516" s="16"/>
      <c r="R1516" s="16"/>
      <c r="S1516" s="16"/>
      <c r="T1516" s="16"/>
      <c r="U1516" s="16"/>
      <c r="V1516" s="16"/>
      <c r="W1516" s="17"/>
      <c r="X1516" s="17"/>
      <c r="Y1516" s="13"/>
      <c r="Z1516" s="13"/>
    </row>
    <row r="1517" spans="1:26" x14ac:dyDescent="0.25">
      <c r="A1517" s="11"/>
      <c r="B1517" s="12"/>
      <c r="C1517" s="12"/>
      <c r="D1517" s="12"/>
      <c r="E1517" s="12"/>
      <c r="F1517" s="12"/>
      <c r="G1517" s="13"/>
      <c r="H1517" s="13"/>
      <c r="I1517" s="13"/>
      <c r="J1517" s="13"/>
      <c r="K1517" s="14"/>
      <c r="L1517" s="14"/>
      <c r="M1517" s="14"/>
      <c r="N1517" s="14"/>
      <c r="O1517" s="14"/>
      <c r="P1517" s="14"/>
      <c r="Q1517" s="15"/>
      <c r="R1517" s="16"/>
      <c r="S1517" s="16"/>
      <c r="T1517" s="16"/>
      <c r="U1517" s="16"/>
      <c r="V1517" s="16"/>
      <c r="W1517" s="17"/>
      <c r="X1517" s="17"/>
      <c r="Y1517" s="13"/>
      <c r="Z1517" s="13"/>
    </row>
    <row r="1518" spans="1:26" x14ac:dyDescent="0.25">
      <c r="A1518" s="11"/>
      <c r="B1518" s="12"/>
      <c r="C1518" s="12"/>
      <c r="D1518" s="12"/>
      <c r="E1518" s="12"/>
      <c r="F1518" s="12"/>
      <c r="G1518" s="13"/>
      <c r="H1518" s="13"/>
      <c r="I1518" s="13"/>
      <c r="J1518" s="13"/>
      <c r="K1518" s="14"/>
      <c r="L1518" s="14"/>
      <c r="M1518" s="14"/>
      <c r="N1518" s="14"/>
      <c r="O1518" s="14"/>
      <c r="P1518" s="14"/>
      <c r="Q1518" s="15"/>
      <c r="R1518" s="16"/>
      <c r="S1518" s="16"/>
      <c r="T1518" s="16"/>
      <c r="U1518" s="16"/>
      <c r="V1518" s="16"/>
      <c r="W1518" s="16"/>
      <c r="X1518" s="17"/>
      <c r="Y1518" s="13"/>
      <c r="Z1518" s="13"/>
    </row>
    <row r="1519" spans="1:26" x14ac:dyDescent="0.25">
      <c r="A1519" s="11"/>
      <c r="B1519" s="12"/>
      <c r="C1519" s="12"/>
      <c r="D1519" s="12"/>
      <c r="E1519" s="12"/>
      <c r="F1519" s="12"/>
      <c r="G1519" s="13"/>
      <c r="H1519" s="13"/>
      <c r="I1519" s="13"/>
      <c r="J1519" s="13"/>
      <c r="K1519" s="14"/>
      <c r="L1519" s="14"/>
      <c r="M1519" s="14"/>
      <c r="N1519" s="14"/>
      <c r="O1519" s="14"/>
      <c r="P1519" s="14"/>
      <c r="Q1519" s="15"/>
      <c r="R1519" s="16"/>
      <c r="S1519" s="16"/>
      <c r="T1519" s="16"/>
      <c r="U1519" s="16"/>
      <c r="V1519" s="16"/>
      <c r="W1519" s="16"/>
      <c r="X1519" s="17"/>
      <c r="Y1519" s="13"/>
      <c r="Z1519" s="13"/>
    </row>
    <row r="1520" spans="1:26" x14ac:dyDescent="0.25">
      <c r="A1520" s="11"/>
      <c r="B1520" s="12"/>
      <c r="C1520" s="12"/>
      <c r="D1520" s="12"/>
      <c r="E1520" s="12"/>
      <c r="F1520" s="12"/>
      <c r="G1520" s="13"/>
      <c r="H1520" s="13"/>
      <c r="I1520" s="13"/>
      <c r="J1520" s="13"/>
      <c r="K1520" s="14"/>
      <c r="L1520" s="14"/>
      <c r="M1520" s="14"/>
      <c r="N1520" s="14"/>
      <c r="O1520" s="14"/>
      <c r="P1520" s="14"/>
      <c r="Q1520" s="15"/>
      <c r="R1520" s="16"/>
      <c r="S1520" s="16"/>
      <c r="T1520" s="16"/>
      <c r="U1520" s="16"/>
      <c r="V1520" s="16"/>
      <c r="W1520" s="16"/>
      <c r="X1520" s="17"/>
      <c r="Y1520" s="13"/>
      <c r="Z1520" s="13"/>
    </row>
    <row r="1521" spans="1:26" x14ac:dyDescent="0.25">
      <c r="A1521" s="11"/>
      <c r="B1521" s="12"/>
      <c r="C1521" s="12"/>
      <c r="D1521" s="12"/>
      <c r="E1521" s="12"/>
      <c r="F1521" s="12"/>
      <c r="G1521" s="13"/>
      <c r="H1521" s="13"/>
      <c r="I1521" s="13"/>
      <c r="J1521" s="13"/>
      <c r="K1521" s="14"/>
      <c r="L1521" s="14"/>
      <c r="M1521" s="14"/>
      <c r="N1521" s="14"/>
      <c r="O1521" s="14"/>
      <c r="P1521" s="14"/>
      <c r="Q1521" s="15"/>
      <c r="R1521" s="16"/>
      <c r="S1521" s="16"/>
      <c r="T1521" s="16"/>
      <c r="U1521" s="16"/>
      <c r="V1521" s="16"/>
      <c r="W1521" s="17"/>
      <c r="X1521" s="17"/>
      <c r="Y1521" s="13"/>
      <c r="Z1521" s="13"/>
    </row>
    <row r="1522" spans="1:26" x14ac:dyDescent="0.25">
      <c r="A1522" s="11"/>
      <c r="B1522" s="12"/>
      <c r="C1522" s="12"/>
      <c r="D1522" s="12"/>
      <c r="E1522" s="12"/>
      <c r="F1522" s="12"/>
      <c r="G1522" s="13"/>
      <c r="H1522" s="13"/>
      <c r="I1522" s="13"/>
      <c r="J1522" s="13"/>
      <c r="K1522" s="14"/>
      <c r="L1522" s="14"/>
      <c r="M1522" s="14"/>
      <c r="N1522" s="14"/>
      <c r="O1522" s="14"/>
      <c r="P1522" s="14"/>
      <c r="Q1522" s="16"/>
      <c r="R1522" s="16"/>
      <c r="S1522" s="16"/>
      <c r="T1522" s="16"/>
      <c r="U1522" s="16"/>
      <c r="V1522" s="16"/>
      <c r="W1522" s="17"/>
      <c r="X1522" s="17"/>
      <c r="Y1522" s="13"/>
      <c r="Z1522" s="13"/>
    </row>
    <row r="1523" spans="1:26" x14ac:dyDescent="0.25">
      <c r="A1523" s="11"/>
      <c r="B1523" s="12"/>
      <c r="C1523" s="12"/>
      <c r="D1523" s="12"/>
      <c r="E1523" s="12"/>
      <c r="F1523" s="12"/>
      <c r="G1523" s="13"/>
      <c r="H1523" s="13"/>
      <c r="I1523" s="13"/>
      <c r="J1523" s="13"/>
      <c r="K1523" s="14"/>
      <c r="L1523" s="14"/>
      <c r="M1523" s="14"/>
      <c r="N1523" s="14"/>
      <c r="O1523" s="14"/>
      <c r="P1523" s="14"/>
      <c r="Q1523" s="16"/>
      <c r="R1523" s="16"/>
      <c r="S1523" s="16"/>
      <c r="T1523" s="16"/>
      <c r="U1523" s="16"/>
      <c r="V1523" s="16"/>
      <c r="W1523" s="16"/>
      <c r="X1523" s="17"/>
      <c r="Y1523" s="13"/>
      <c r="Z1523" s="13"/>
    </row>
    <row r="1524" spans="1:26" x14ac:dyDescent="0.25">
      <c r="A1524" s="11"/>
      <c r="B1524" s="12"/>
      <c r="C1524" s="12"/>
      <c r="D1524" s="12"/>
      <c r="E1524" s="12"/>
      <c r="F1524" s="12"/>
      <c r="G1524" s="13"/>
      <c r="H1524" s="13"/>
      <c r="I1524" s="13"/>
      <c r="J1524" s="13"/>
      <c r="K1524" s="14"/>
      <c r="L1524" s="14"/>
      <c r="M1524" s="14"/>
      <c r="N1524" s="14"/>
      <c r="O1524" s="14"/>
      <c r="P1524" s="14"/>
      <c r="Q1524" s="15"/>
      <c r="R1524" s="16"/>
      <c r="S1524" s="16"/>
      <c r="T1524" s="16"/>
      <c r="U1524" s="16"/>
      <c r="V1524" s="16"/>
      <c r="W1524" s="16"/>
      <c r="X1524" s="17"/>
      <c r="Y1524" s="13"/>
      <c r="Z1524" s="13"/>
    </row>
    <row r="1525" spans="1:26" x14ac:dyDescent="0.25">
      <c r="A1525" s="11"/>
      <c r="B1525" s="12"/>
      <c r="C1525" s="12"/>
      <c r="D1525" s="12"/>
      <c r="E1525" s="12"/>
      <c r="F1525" s="12"/>
      <c r="G1525" s="13"/>
      <c r="H1525" s="13"/>
      <c r="I1525" s="13"/>
      <c r="J1525" s="13"/>
      <c r="K1525" s="14"/>
      <c r="L1525" s="14"/>
      <c r="M1525" s="14"/>
      <c r="N1525" s="14"/>
      <c r="O1525" s="14"/>
      <c r="P1525" s="14"/>
      <c r="Q1525" s="15"/>
      <c r="R1525" s="16"/>
      <c r="S1525" s="16"/>
      <c r="T1525" s="16"/>
      <c r="U1525" s="16"/>
      <c r="V1525" s="16"/>
      <c r="W1525" s="16"/>
      <c r="X1525" s="17"/>
      <c r="Y1525" s="13"/>
      <c r="Z1525" s="13"/>
    </row>
    <row r="1526" spans="1:26" x14ac:dyDescent="0.25">
      <c r="A1526" s="11"/>
      <c r="B1526" s="12"/>
      <c r="C1526" s="12"/>
      <c r="D1526" s="12"/>
      <c r="E1526" s="12"/>
      <c r="F1526" s="12"/>
      <c r="G1526" s="13"/>
      <c r="H1526" s="13"/>
      <c r="I1526" s="13"/>
      <c r="J1526" s="13"/>
      <c r="K1526" s="14"/>
      <c r="L1526" s="14"/>
      <c r="M1526" s="14"/>
      <c r="N1526" s="14"/>
      <c r="O1526" s="14"/>
      <c r="P1526" s="14"/>
      <c r="Q1526" s="15"/>
      <c r="R1526" s="16"/>
      <c r="S1526" s="16"/>
      <c r="T1526" s="16"/>
      <c r="U1526" s="16"/>
      <c r="V1526" s="16"/>
      <c r="W1526" s="16"/>
      <c r="X1526" s="17"/>
      <c r="Y1526" s="13"/>
      <c r="Z1526" s="13"/>
    </row>
    <row r="1527" spans="1:26" x14ac:dyDescent="0.25">
      <c r="A1527" s="11"/>
      <c r="B1527" s="12"/>
      <c r="C1527" s="12"/>
      <c r="D1527" s="12"/>
      <c r="E1527" s="12"/>
      <c r="F1527" s="12"/>
      <c r="G1527" s="13"/>
      <c r="H1527" s="13"/>
      <c r="I1527" s="13"/>
      <c r="J1527" s="13"/>
      <c r="K1527" s="14"/>
      <c r="L1527" s="14"/>
      <c r="M1527" s="14"/>
      <c r="N1527" s="14"/>
      <c r="O1527" s="14"/>
      <c r="P1527" s="14"/>
      <c r="Q1527" s="15"/>
      <c r="R1527" s="16"/>
      <c r="S1527" s="16"/>
      <c r="T1527" s="16"/>
      <c r="U1527" s="16"/>
      <c r="V1527" s="16"/>
      <c r="W1527" s="17"/>
      <c r="X1527" s="17"/>
      <c r="Y1527" s="13"/>
      <c r="Z1527" s="13"/>
    </row>
    <row r="1528" spans="1:26" x14ac:dyDescent="0.25">
      <c r="A1528" s="11"/>
      <c r="B1528" s="12"/>
      <c r="C1528" s="12"/>
      <c r="D1528" s="12"/>
      <c r="E1528" s="12"/>
      <c r="F1528" s="12"/>
      <c r="G1528" s="13"/>
      <c r="H1528" s="13"/>
      <c r="I1528" s="13"/>
      <c r="J1528" s="13"/>
      <c r="K1528" s="14"/>
      <c r="L1528" s="14"/>
      <c r="M1528" s="14"/>
      <c r="N1528" s="14"/>
      <c r="O1528" s="14"/>
      <c r="P1528" s="14"/>
      <c r="Q1528" s="16"/>
      <c r="R1528" s="16"/>
      <c r="S1528" s="16"/>
      <c r="T1528" s="16"/>
      <c r="U1528" s="16"/>
      <c r="V1528" s="16"/>
      <c r="W1528" s="16"/>
      <c r="X1528" s="17"/>
      <c r="Y1528" s="13"/>
      <c r="Z1528" s="13"/>
    </row>
    <row r="1529" spans="1:26" x14ac:dyDescent="0.25">
      <c r="A1529" s="11"/>
      <c r="B1529" s="12"/>
      <c r="C1529" s="12"/>
      <c r="D1529" s="12"/>
      <c r="E1529" s="12"/>
      <c r="F1529" s="12"/>
      <c r="G1529" s="13"/>
      <c r="H1529" s="13"/>
      <c r="I1529" s="13"/>
      <c r="J1529" s="13"/>
      <c r="K1529" s="14"/>
      <c r="L1529" s="14"/>
      <c r="M1529" s="14"/>
      <c r="N1529" s="14"/>
      <c r="O1529" s="14"/>
      <c r="P1529" s="14"/>
      <c r="Q1529" s="15"/>
      <c r="R1529" s="16"/>
      <c r="S1529" s="16"/>
      <c r="T1529" s="16"/>
      <c r="U1529" s="16"/>
      <c r="V1529" s="16"/>
      <c r="W1529" s="17"/>
      <c r="X1529" s="17"/>
      <c r="Y1529" s="13"/>
      <c r="Z1529" s="13"/>
    </row>
    <row r="1530" spans="1:26" x14ac:dyDescent="0.25">
      <c r="A1530" s="11"/>
      <c r="B1530" s="12"/>
      <c r="C1530" s="12"/>
      <c r="D1530" s="12"/>
      <c r="E1530" s="12"/>
      <c r="F1530" s="12"/>
      <c r="G1530" s="13"/>
      <c r="H1530" s="13"/>
      <c r="I1530" s="13"/>
      <c r="J1530" s="13"/>
      <c r="K1530" s="14"/>
      <c r="L1530" s="14"/>
      <c r="M1530" s="14"/>
      <c r="N1530" s="14"/>
      <c r="O1530" s="14"/>
      <c r="P1530" s="14"/>
      <c r="Q1530" s="15"/>
      <c r="R1530" s="16"/>
      <c r="S1530" s="16"/>
      <c r="T1530" s="16"/>
      <c r="U1530" s="16"/>
      <c r="V1530" s="16"/>
      <c r="W1530" s="17"/>
      <c r="X1530" s="17"/>
      <c r="Y1530" s="13"/>
      <c r="Z1530" s="13"/>
    </row>
    <row r="1531" spans="1:26" x14ac:dyDescent="0.25">
      <c r="A1531" s="11"/>
      <c r="B1531" s="12"/>
      <c r="C1531" s="12"/>
      <c r="D1531" s="12"/>
      <c r="E1531" s="12"/>
      <c r="F1531" s="12"/>
      <c r="G1531" s="13"/>
      <c r="H1531" s="13"/>
      <c r="I1531" s="13"/>
      <c r="J1531" s="13"/>
      <c r="K1531" s="14"/>
      <c r="L1531" s="14"/>
      <c r="M1531" s="14"/>
      <c r="N1531" s="14"/>
      <c r="O1531" s="14"/>
      <c r="P1531" s="14"/>
      <c r="Q1531" s="15"/>
      <c r="R1531" s="16"/>
      <c r="S1531" s="16"/>
      <c r="T1531" s="16"/>
      <c r="U1531" s="16"/>
      <c r="V1531" s="16"/>
      <c r="W1531" s="17"/>
      <c r="X1531" s="17"/>
      <c r="Y1531" s="13"/>
      <c r="Z1531" s="13"/>
    </row>
    <row r="1532" spans="1:26" x14ac:dyDescent="0.25">
      <c r="A1532" s="11"/>
      <c r="B1532" s="12"/>
      <c r="C1532" s="12"/>
      <c r="D1532" s="12"/>
      <c r="E1532" s="12"/>
      <c r="F1532" s="12"/>
      <c r="G1532" s="13"/>
      <c r="H1532" s="13"/>
      <c r="I1532" s="13"/>
      <c r="J1532" s="13"/>
      <c r="K1532" s="14"/>
      <c r="L1532" s="14"/>
      <c r="M1532" s="14"/>
      <c r="N1532" s="14"/>
      <c r="O1532" s="14"/>
      <c r="P1532" s="14"/>
      <c r="Q1532" s="15"/>
      <c r="R1532" s="16"/>
      <c r="S1532" s="16"/>
      <c r="T1532" s="16"/>
      <c r="U1532" s="16"/>
      <c r="V1532" s="16"/>
      <c r="W1532" s="17"/>
      <c r="X1532" s="17"/>
      <c r="Y1532" s="13"/>
      <c r="Z1532" s="13"/>
    </row>
    <row r="1533" spans="1:26" x14ac:dyDescent="0.25">
      <c r="A1533" s="11"/>
      <c r="B1533" s="12"/>
      <c r="C1533" s="12"/>
      <c r="D1533" s="12"/>
      <c r="E1533" s="12"/>
      <c r="F1533" s="12"/>
      <c r="G1533" s="13"/>
      <c r="H1533" s="13"/>
      <c r="I1533" s="13"/>
      <c r="J1533" s="13"/>
      <c r="K1533" s="14"/>
      <c r="L1533" s="14"/>
      <c r="M1533" s="14"/>
      <c r="N1533" s="14"/>
      <c r="O1533" s="14"/>
      <c r="P1533" s="14"/>
      <c r="Q1533" s="15"/>
      <c r="R1533" s="16"/>
      <c r="S1533" s="16"/>
      <c r="T1533" s="16"/>
      <c r="U1533" s="16"/>
      <c r="V1533" s="16"/>
      <c r="W1533" s="17"/>
      <c r="X1533" s="17"/>
      <c r="Y1533" s="13"/>
      <c r="Z1533" s="13"/>
    </row>
    <row r="1534" spans="1:26" x14ac:dyDescent="0.25">
      <c r="A1534" s="11"/>
      <c r="B1534" s="12"/>
      <c r="C1534" s="12"/>
      <c r="D1534" s="12"/>
      <c r="E1534" s="12"/>
      <c r="F1534" s="12"/>
      <c r="G1534" s="13"/>
      <c r="H1534" s="13"/>
      <c r="I1534" s="13"/>
      <c r="J1534" s="13"/>
      <c r="K1534" s="14"/>
      <c r="L1534" s="14"/>
      <c r="M1534" s="14"/>
      <c r="N1534" s="14"/>
      <c r="O1534" s="14"/>
      <c r="P1534" s="14"/>
      <c r="Q1534" s="15"/>
      <c r="R1534" s="16"/>
      <c r="S1534" s="16"/>
      <c r="T1534" s="16"/>
      <c r="U1534" s="16"/>
      <c r="V1534" s="16"/>
      <c r="W1534" s="17"/>
      <c r="X1534" s="17"/>
      <c r="Y1534" s="13"/>
      <c r="Z1534" s="13"/>
    </row>
    <row r="1535" spans="1:26" x14ac:dyDescent="0.25">
      <c r="A1535" s="11"/>
      <c r="B1535" s="12"/>
      <c r="C1535" s="12"/>
      <c r="D1535" s="12"/>
      <c r="E1535" s="12"/>
      <c r="F1535" s="12"/>
      <c r="G1535" s="13"/>
      <c r="H1535" s="13"/>
      <c r="I1535" s="13"/>
      <c r="J1535" s="13"/>
      <c r="K1535" s="14"/>
      <c r="L1535" s="14"/>
      <c r="M1535" s="14"/>
      <c r="N1535" s="14"/>
      <c r="O1535" s="14"/>
      <c r="P1535" s="14"/>
      <c r="Q1535" s="16"/>
      <c r="R1535" s="16"/>
      <c r="S1535" s="16"/>
      <c r="T1535" s="16"/>
      <c r="U1535" s="16"/>
      <c r="V1535" s="16"/>
      <c r="W1535" s="16"/>
      <c r="X1535" s="17"/>
      <c r="Y1535" s="13"/>
      <c r="Z1535" s="13"/>
    </row>
    <row r="1536" spans="1:26" x14ac:dyDescent="0.25">
      <c r="A1536" s="11"/>
      <c r="B1536" s="12"/>
      <c r="C1536" s="12"/>
      <c r="D1536" s="12"/>
      <c r="E1536" s="12"/>
      <c r="F1536" s="12"/>
      <c r="G1536" s="13"/>
      <c r="H1536" s="13"/>
      <c r="I1536" s="13"/>
      <c r="J1536" s="13"/>
      <c r="K1536" s="14"/>
      <c r="L1536" s="14"/>
      <c r="M1536" s="14"/>
      <c r="N1536" s="14"/>
      <c r="O1536" s="14"/>
      <c r="P1536" s="14"/>
      <c r="Q1536" s="15"/>
      <c r="R1536" s="16"/>
      <c r="S1536" s="16"/>
      <c r="T1536" s="16"/>
      <c r="U1536" s="16"/>
      <c r="V1536" s="16"/>
      <c r="W1536" s="16"/>
      <c r="X1536" s="17"/>
      <c r="Y1536" s="13"/>
      <c r="Z1536" s="13"/>
    </row>
    <row r="1537" spans="1:26" x14ac:dyDescent="0.25">
      <c r="A1537" s="11"/>
      <c r="B1537" s="12"/>
      <c r="C1537" s="12"/>
      <c r="D1537" s="12"/>
      <c r="E1537" s="12"/>
      <c r="F1537" s="12"/>
      <c r="G1537" s="13"/>
      <c r="H1537" s="13"/>
      <c r="I1537" s="13"/>
      <c r="J1537" s="13"/>
      <c r="K1537" s="14"/>
      <c r="L1537" s="14"/>
      <c r="M1537" s="14"/>
      <c r="N1537" s="14"/>
      <c r="O1537" s="14"/>
      <c r="P1537" s="14"/>
      <c r="Q1537" s="15"/>
      <c r="R1537" s="16"/>
      <c r="S1537" s="16"/>
      <c r="T1537" s="16"/>
      <c r="U1537" s="16"/>
      <c r="V1537" s="16"/>
      <c r="W1537" s="16"/>
      <c r="X1537" s="17"/>
      <c r="Y1537" s="13"/>
      <c r="Z1537" s="13"/>
    </row>
    <row r="1538" spans="1:26" x14ac:dyDescent="0.25">
      <c r="A1538" s="11"/>
      <c r="B1538" s="12"/>
      <c r="C1538" s="12"/>
      <c r="D1538" s="12"/>
      <c r="E1538" s="12"/>
      <c r="F1538" s="12"/>
      <c r="G1538" s="13"/>
      <c r="H1538" s="13"/>
      <c r="I1538" s="13"/>
      <c r="J1538" s="13"/>
      <c r="K1538" s="14"/>
      <c r="L1538" s="14"/>
      <c r="M1538" s="14"/>
      <c r="N1538" s="14"/>
      <c r="O1538" s="14"/>
      <c r="P1538" s="14"/>
      <c r="Q1538" s="16"/>
      <c r="R1538" s="16"/>
      <c r="S1538" s="16"/>
      <c r="T1538" s="16"/>
      <c r="U1538" s="16"/>
      <c r="V1538" s="16"/>
      <c r="W1538" s="16"/>
      <c r="X1538" s="17"/>
      <c r="Y1538" s="13"/>
      <c r="Z1538" s="13"/>
    </row>
    <row r="1539" spans="1:26" x14ac:dyDescent="0.25">
      <c r="A1539" s="11"/>
      <c r="B1539" s="12"/>
      <c r="C1539" s="12"/>
      <c r="D1539" s="12"/>
      <c r="E1539" s="12"/>
      <c r="F1539" s="12"/>
      <c r="G1539" s="13"/>
      <c r="H1539" s="13"/>
      <c r="I1539" s="13"/>
      <c r="J1539" s="13"/>
      <c r="K1539" s="14"/>
      <c r="L1539" s="14"/>
      <c r="M1539" s="14"/>
      <c r="N1539" s="14"/>
      <c r="O1539" s="14"/>
      <c r="P1539" s="14"/>
      <c r="Q1539" s="15"/>
      <c r="R1539" s="16"/>
      <c r="S1539" s="16"/>
      <c r="T1539" s="16"/>
      <c r="U1539" s="16"/>
      <c r="V1539" s="16"/>
      <c r="W1539" s="16"/>
      <c r="X1539" s="17"/>
      <c r="Y1539" s="13"/>
      <c r="Z1539" s="13"/>
    </row>
    <row r="1540" spans="1:26" x14ac:dyDescent="0.25">
      <c r="A1540" s="11"/>
      <c r="B1540" s="12"/>
      <c r="C1540" s="12"/>
      <c r="D1540" s="12"/>
      <c r="E1540" s="12"/>
      <c r="F1540" s="12"/>
      <c r="G1540" s="13"/>
      <c r="H1540" s="13"/>
      <c r="I1540" s="13"/>
      <c r="J1540" s="13"/>
      <c r="K1540" s="14"/>
      <c r="L1540" s="14"/>
      <c r="M1540" s="14"/>
      <c r="N1540" s="14"/>
      <c r="O1540" s="14"/>
      <c r="P1540" s="15"/>
      <c r="Q1540" s="16"/>
      <c r="R1540" s="16"/>
      <c r="S1540" s="16"/>
      <c r="T1540" s="16"/>
      <c r="U1540" s="16"/>
      <c r="V1540" s="16"/>
      <c r="W1540" s="16"/>
      <c r="X1540" s="17"/>
      <c r="Y1540" s="13"/>
      <c r="Z1540" s="13"/>
    </row>
    <row r="1541" spans="1:26" x14ac:dyDescent="0.25">
      <c r="A1541" s="11"/>
      <c r="B1541" s="12"/>
      <c r="C1541" s="12"/>
      <c r="D1541" s="12"/>
      <c r="E1541" s="12"/>
      <c r="F1541" s="12"/>
      <c r="G1541" s="13"/>
      <c r="H1541" s="13"/>
      <c r="I1541" s="13"/>
      <c r="J1541" s="13"/>
      <c r="K1541" s="14"/>
      <c r="L1541" s="14"/>
      <c r="M1541" s="14"/>
      <c r="N1541" s="14"/>
      <c r="O1541" s="14"/>
      <c r="P1541" s="14"/>
      <c r="Q1541" s="15"/>
      <c r="R1541" s="16"/>
      <c r="S1541" s="16"/>
      <c r="T1541" s="16"/>
      <c r="U1541" s="16"/>
      <c r="V1541" s="16"/>
      <c r="W1541" s="16"/>
      <c r="X1541" s="17"/>
      <c r="Y1541" s="13"/>
      <c r="Z1541" s="13"/>
    </row>
    <row r="1542" spans="1:26" x14ac:dyDescent="0.25">
      <c r="A1542" s="11"/>
      <c r="B1542" s="12"/>
      <c r="C1542" s="12"/>
      <c r="D1542" s="12"/>
      <c r="E1542" s="12"/>
      <c r="F1542" s="12"/>
      <c r="G1542" s="13"/>
      <c r="H1542" s="13"/>
      <c r="I1542" s="13"/>
      <c r="J1542" s="13"/>
      <c r="K1542" s="14"/>
      <c r="L1542" s="14"/>
      <c r="M1542" s="14"/>
      <c r="N1542" s="14"/>
      <c r="O1542" s="14"/>
      <c r="P1542" s="14"/>
      <c r="Q1542" s="15"/>
      <c r="R1542" s="16"/>
      <c r="S1542" s="16"/>
      <c r="T1542" s="16"/>
      <c r="U1542" s="16"/>
      <c r="V1542" s="16"/>
      <c r="W1542" s="17"/>
      <c r="X1542" s="17"/>
      <c r="Y1542" s="13"/>
      <c r="Z1542" s="13"/>
    </row>
    <row r="1543" spans="1:26" x14ac:dyDescent="0.25">
      <c r="A1543" s="11"/>
      <c r="B1543" s="12"/>
      <c r="C1543" s="12"/>
      <c r="D1543" s="12"/>
      <c r="E1543" s="12"/>
      <c r="F1543" s="12"/>
      <c r="G1543" s="13"/>
      <c r="H1543" s="13"/>
      <c r="I1543" s="13"/>
      <c r="J1543" s="13"/>
      <c r="K1543" s="14"/>
      <c r="L1543" s="14"/>
      <c r="M1543" s="14"/>
      <c r="N1543" s="14"/>
      <c r="O1543" s="14"/>
      <c r="P1543" s="14"/>
      <c r="Q1543" s="15"/>
      <c r="R1543" s="16"/>
      <c r="S1543" s="16"/>
      <c r="T1543" s="16"/>
      <c r="U1543" s="16"/>
      <c r="V1543" s="16"/>
      <c r="W1543" s="17"/>
      <c r="X1543" s="17"/>
      <c r="Y1543" s="13"/>
      <c r="Z1543" s="13"/>
    </row>
    <row r="1544" spans="1:26" x14ac:dyDescent="0.25">
      <c r="A1544" s="11"/>
      <c r="B1544" s="12"/>
      <c r="C1544" s="12"/>
      <c r="D1544" s="12"/>
      <c r="E1544" s="12"/>
      <c r="F1544" s="12"/>
      <c r="G1544" s="13"/>
      <c r="H1544" s="13"/>
      <c r="I1544" s="13"/>
      <c r="J1544" s="13"/>
      <c r="K1544" s="14"/>
      <c r="L1544" s="14"/>
      <c r="M1544" s="14"/>
      <c r="N1544" s="14"/>
      <c r="O1544" s="14"/>
      <c r="P1544" s="14"/>
      <c r="Q1544" s="15"/>
      <c r="R1544" s="16"/>
      <c r="S1544" s="16"/>
      <c r="T1544" s="16"/>
      <c r="U1544" s="16"/>
      <c r="V1544" s="16"/>
      <c r="W1544" s="17"/>
      <c r="X1544" s="17"/>
      <c r="Y1544" s="13"/>
      <c r="Z1544" s="13"/>
    </row>
    <row r="1545" spans="1:26" x14ac:dyDescent="0.25">
      <c r="A1545" s="11"/>
      <c r="B1545" s="12"/>
      <c r="C1545" s="12"/>
      <c r="D1545" s="12"/>
      <c r="E1545" s="12"/>
      <c r="F1545" s="12"/>
      <c r="G1545" s="13"/>
      <c r="H1545" s="13"/>
      <c r="I1545" s="13"/>
      <c r="J1545" s="13"/>
      <c r="K1545" s="14"/>
      <c r="L1545" s="14"/>
      <c r="M1545" s="14"/>
      <c r="N1545" s="14"/>
      <c r="O1545" s="14"/>
      <c r="P1545" s="14"/>
      <c r="Q1545" s="15"/>
      <c r="R1545" s="16"/>
      <c r="S1545" s="16"/>
      <c r="T1545" s="16"/>
      <c r="U1545" s="16"/>
      <c r="V1545" s="16"/>
      <c r="W1545" s="17"/>
      <c r="X1545" s="17"/>
      <c r="Y1545" s="13"/>
      <c r="Z1545" s="13"/>
    </row>
    <row r="1546" spans="1:26" x14ac:dyDescent="0.25">
      <c r="A1546" s="11"/>
      <c r="B1546" s="12"/>
      <c r="C1546" s="12"/>
      <c r="D1546" s="12"/>
      <c r="E1546" s="12"/>
      <c r="F1546" s="12"/>
      <c r="G1546" s="13"/>
      <c r="H1546" s="13"/>
      <c r="I1546" s="13"/>
      <c r="J1546" s="13"/>
      <c r="K1546" s="14"/>
      <c r="L1546" s="14"/>
      <c r="M1546" s="14"/>
      <c r="N1546" s="14"/>
      <c r="O1546" s="14"/>
      <c r="P1546" s="14"/>
      <c r="Q1546" s="16"/>
      <c r="R1546" s="16"/>
      <c r="S1546" s="16"/>
      <c r="T1546" s="16"/>
      <c r="U1546" s="16"/>
      <c r="V1546" s="16"/>
      <c r="W1546" s="16"/>
      <c r="X1546" s="17"/>
      <c r="Y1546" s="13"/>
      <c r="Z1546" s="13"/>
    </row>
    <row r="1547" spans="1:26" x14ac:dyDescent="0.25">
      <c r="A1547" s="11"/>
      <c r="B1547" s="12"/>
      <c r="C1547" s="12"/>
      <c r="D1547" s="12"/>
      <c r="E1547" s="12"/>
      <c r="F1547" s="12"/>
      <c r="G1547" s="13"/>
      <c r="H1547" s="13"/>
      <c r="I1547" s="13"/>
      <c r="J1547" s="13"/>
      <c r="K1547" s="14"/>
      <c r="L1547" s="14"/>
      <c r="M1547" s="14"/>
      <c r="N1547" s="14"/>
      <c r="O1547" s="14"/>
      <c r="P1547" s="14"/>
      <c r="Q1547" s="15"/>
      <c r="R1547" s="16"/>
      <c r="S1547" s="16"/>
      <c r="T1547" s="16"/>
      <c r="U1547" s="16"/>
      <c r="V1547" s="16"/>
      <c r="W1547" s="16"/>
      <c r="X1547" s="17"/>
      <c r="Y1547" s="13"/>
      <c r="Z1547" s="13"/>
    </row>
    <row r="1548" spans="1:26" x14ac:dyDescent="0.25">
      <c r="A1548" s="11"/>
      <c r="B1548" s="12"/>
      <c r="C1548" s="12"/>
      <c r="D1548" s="12"/>
      <c r="E1548" s="12"/>
      <c r="F1548" s="12"/>
      <c r="G1548" s="13"/>
      <c r="H1548" s="13"/>
      <c r="I1548" s="13"/>
      <c r="J1548" s="13"/>
      <c r="K1548" s="14"/>
      <c r="L1548" s="14"/>
      <c r="M1548" s="14"/>
      <c r="N1548" s="14"/>
      <c r="O1548" s="14"/>
      <c r="P1548" s="14"/>
      <c r="Q1548" s="15"/>
      <c r="R1548" s="16"/>
      <c r="S1548" s="16"/>
      <c r="T1548" s="16"/>
      <c r="U1548" s="16"/>
      <c r="V1548" s="16"/>
      <c r="W1548" s="16"/>
      <c r="X1548" s="17"/>
      <c r="Y1548" s="13"/>
      <c r="Z1548" s="13"/>
    </row>
    <row r="1549" spans="1:26" x14ac:dyDescent="0.25">
      <c r="A1549" s="11"/>
      <c r="B1549" s="12"/>
      <c r="C1549" s="12"/>
      <c r="D1549" s="12"/>
      <c r="E1549" s="12"/>
      <c r="F1549" s="12"/>
      <c r="G1549" s="13"/>
      <c r="H1549" s="13"/>
      <c r="I1549" s="13"/>
      <c r="J1549" s="13"/>
      <c r="K1549" s="14"/>
      <c r="L1549" s="14"/>
      <c r="M1549" s="14"/>
      <c r="N1549" s="14"/>
      <c r="O1549" s="14"/>
      <c r="P1549" s="14"/>
      <c r="Q1549" s="15"/>
      <c r="R1549" s="16"/>
      <c r="S1549" s="16"/>
      <c r="T1549" s="16"/>
      <c r="U1549" s="16"/>
      <c r="V1549" s="16"/>
      <c r="W1549" s="16"/>
      <c r="X1549" s="17"/>
      <c r="Y1549" s="13"/>
      <c r="Z1549" s="13"/>
    </row>
    <row r="1550" spans="1:26" x14ac:dyDescent="0.25">
      <c r="A1550" s="11"/>
      <c r="B1550" s="12"/>
      <c r="C1550" s="12"/>
      <c r="D1550" s="12"/>
      <c r="E1550" s="12"/>
      <c r="F1550" s="12"/>
      <c r="G1550" s="13"/>
      <c r="H1550" s="13"/>
      <c r="I1550" s="13"/>
      <c r="J1550" s="13"/>
      <c r="K1550" s="14"/>
      <c r="L1550" s="14"/>
      <c r="M1550" s="14"/>
      <c r="N1550" s="14"/>
      <c r="O1550" s="14"/>
      <c r="P1550" s="14"/>
      <c r="Q1550" s="15"/>
      <c r="R1550" s="16"/>
      <c r="S1550" s="16"/>
      <c r="T1550" s="16"/>
      <c r="U1550" s="16"/>
      <c r="V1550" s="16"/>
      <c r="W1550" s="16"/>
      <c r="X1550" s="17"/>
      <c r="Y1550" s="13"/>
      <c r="Z1550" s="13"/>
    </row>
    <row r="1551" spans="1:26" x14ac:dyDescent="0.25">
      <c r="A1551" s="11"/>
      <c r="B1551" s="12"/>
      <c r="C1551" s="12"/>
      <c r="D1551" s="12"/>
      <c r="E1551" s="12"/>
      <c r="F1551" s="12"/>
      <c r="G1551" s="13"/>
      <c r="H1551" s="13"/>
      <c r="I1551" s="13"/>
      <c r="J1551" s="13"/>
      <c r="K1551" s="14"/>
      <c r="L1551" s="14"/>
      <c r="M1551" s="14"/>
      <c r="N1551" s="14"/>
      <c r="O1551" s="14"/>
      <c r="P1551" s="14"/>
      <c r="Q1551" s="15"/>
      <c r="R1551" s="16"/>
      <c r="S1551" s="16"/>
      <c r="T1551" s="16"/>
      <c r="U1551" s="16"/>
      <c r="V1551" s="16"/>
      <c r="W1551" s="17"/>
      <c r="X1551" s="17"/>
      <c r="Y1551" s="13"/>
      <c r="Z1551" s="13"/>
    </row>
    <row r="1552" spans="1:26" x14ac:dyDescent="0.25">
      <c r="A1552" s="11"/>
      <c r="B1552" s="12"/>
      <c r="C1552" s="12"/>
      <c r="D1552" s="12"/>
      <c r="E1552" s="12"/>
      <c r="F1552" s="12"/>
      <c r="G1552" s="13"/>
      <c r="H1552" s="13"/>
      <c r="I1552" s="13"/>
      <c r="J1552" s="13"/>
      <c r="K1552" s="14"/>
      <c r="L1552" s="14"/>
      <c r="M1552" s="14"/>
      <c r="N1552" s="14"/>
      <c r="O1552" s="14"/>
      <c r="P1552" s="14"/>
      <c r="Q1552" s="15"/>
      <c r="R1552" s="16"/>
      <c r="S1552" s="16"/>
      <c r="T1552" s="16"/>
      <c r="U1552" s="16"/>
      <c r="V1552" s="16"/>
      <c r="W1552" s="17"/>
      <c r="X1552" s="17"/>
      <c r="Y1552" s="13"/>
      <c r="Z1552" s="13"/>
    </row>
    <row r="1553" spans="1:26" x14ac:dyDescent="0.25">
      <c r="A1553" s="11"/>
      <c r="B1553" s="12"/>
      <c r="C1553" s="12"/>
      <c r="D1553" s="12"/>
      <c r="E1553" s="12"/>
      <c r="F1553" s="12"/>
      <c r="G1553" s="13"/>
      <c r="H1553" s="13"/>
      <c r="I1553" s="13"/>
      <c r="J1553" s="13"/>
      <c r="K1553" s="14"/>
      <c r="L1553" s="14"/>
      <c r="M1553" s="14"/>
      <c r="N1553" s="14"/>
      <c r="O1553" s="14"/>
      <c r="P1553" s="14"/>
      <c r="Q1553" s="16"/>
      <c r="R1553" s="16"/>
      <c r="S1553" s="16"/>
      <c r="T1553" s="16"/>
      <c r="U1553" s="16"/>
      <c r="V1553" s="16"/>
      <c r="W1553" s="16"/>
      <c r="X1553" s="17"/>
      <c r="Y1553" s="13"/>
      <c r="Z1553" s="13"/>
    </row>
    <row r="1554" spans="1:26" x14ac:dyDescent="0.25">
      <c r="A1554" s="11"/>
      <c r="B1554" s="12"/>
      <c r="C1554" s="12"/>
      <c r="D1554" s="12"/>
      <c r="E1554" s="12"/>
      <c r="F1554" s="12"/>
      <c r="G1554" s="13"/>
      <c r="H1554" s="13"/>
      <c r="I1554" s="13"/>
      <c r="J1554" s="13"/>
      <c r="K1554" s="14"/>
      <c r="L1554" s="14"/>
      <c r="M1554" s="14"/>
      <c r="N1554" s="14"/>
      <c r="O1554" s="14"/>
      <c r="P1554" s="14"/>
      <c r="Q1554" s="15"/>
      <c r="R1554" s="16"/>
      <c r="S1554" s="16"/>
      <c r="T1554" s="16"/>
      <c r="U1554" s="16"/>
      <c r="V1554" s="16"/>
      <c r="W1554" s="17"/>
      <c r="X1554" s="17"/>
      <c r="Y1554" s="13"/>
      <c r="Z1554" s="13"/>
    </row>
    <row r="1555" spans="1:26" x14ac:dyDescent="0.25">
      <c r="A1555" s="11"/>
      <c r="B1555" s="12"/>
      <c r="C1555" s="12"/>
      <c r="D1555" s="12"/>
      <c r="E1555" s="12"/>
      <c r="F1555" s="12"/>
      <c r="G1555" s="13"/>
      <c r="H1555" s="13"/>
      <c r="I1555" s="13"/>
      <c r="J1555" s="13"/>
      <c r="K1555" s="14"/>
      <c r="L1555" s="14"/>
      <c r="M1555" s="14"/>
      <c r="N1555" s="14"/>
      <c r="O1555" s="14"/>
      <c r="P1555" s="14"/>
      <c r="Q1555" s="15"/>
      <c r="R1555" s="16"/>
      <c r="S1555" s="16"/>
      <c r="T1555" s="16"/>
      <c r="U1555" s="16"/>
      <c r="V1555" s="16"/>
      <c r="W1555" s="17"/>
      <c r="X1555" s="17"/>
      <c r="Y1555" s="13"/>
      <c r="Z1555" s="13"/>
    </row>
    <row r="1556" spans="1:26" x14ac:dyDescent="0.25">
      <c r="A1556" s="11"/>
      <c r="B1556" s="12"/>
      <c r="C1556" s="12"/>
      <c r="D1556" s="12"/>
      <c r="E1556" s="12"/>
      <c r="F1556" s="12"/>
      <c r="G1556" s="13"/>
      <c r="H1556" s="13"/>
      <c r="I1556" s="13"/>
      <c r="J1556" s="13"/>
      <c r="K1556" s="14"/>
      <c r="L1556" s="14"/>
      <c r="M1556" s="14"/>
      <c r="N1556" s="14"/>
      <c r="O1556" s="14"/>
      <c r="P1556" s="14"/>
      <c r="Q1556" s="15"/>
      <c r="R1556" s="16"/>
      <c r="S1556" s="16"/>
      <c r="T1556" s="16"/>
      <c r="U1556" s="16"/>
      <c r="V1556" s="16"/>
      <c r="W1556" s="16"/>
      <c r="X1556" s="17"/>
      <c r="Y1556" s="13"/>
      <c r="Z1556" s="13"/>
    </row>
    <row r="1557" spans="1:26" x14ac:dyDescent="0.25">
      <c r="A1557" s="11"/>
      <c r="B1557" s="12"/>
      <c r="C1557" s="12"/>
      <c r="D1557" s="12"/>
      <c r="E1557" s="12"/>
      <c r="F1557" s="12"/>
      <c r="G1557" s="13"/>
      <c r="H1557" s="13"/>
      <c r="I1557" s="13"/>
      <c r="J1557" s="13"/>
      <c r="K1557" s="14"/>
      <c r="L1557" s="14"/>
      <c r="M1557" s="14"/>
      <c r="N1557" s="14"/>
      <c r="O1557" s="14"/>
      <c r="P1557" s="14"/>
      <c r="Q1557" s="15"/>
      <c r="R1557" s="16"/>
      <c r="S1557" s="16"/>
      <c r="T1557" s="16"/>
      <c r="U1557" s="16"/>
      <c r="V1557" s="16"/>
      <c r="W1557" s="16"/>
      <c r="X1557" s="17"/>
      <c r="Y1557" s="13"/>
      <c r="Z1557" s="13"/>
    </row>
    <row r="1558" spans="1:26" x14ac:dyDescent="0.25">
      <c r="A1558" s="11"/>
      <c r="B1558" s="12"/>
      <c r="C1558" s="12"/>
      <c r="D1558" s="12"/>
      <c r="E1558" s="12"/>
      <c r="F1558" s="12"/>
      <c r="G1558" s="13"/>
      <c r="H1558" s="13"/>
      <c r="I1558" s="13"/>
      <c r="J1558" s="13"/>
      <c r="K1558" s="14"/>
      <c r="L1558" s="14"/>
      <c r="M1558" s="14"/>
      <c r="N1558" s="14"/>
      <c r="O1558" s="14"/>
      <c r="P1558" s="14"/>
      <c r="Q1558" s="15"/>
      <c r="R1558" s="16"/>
      <c r="S1558" s="16"/>
      <c r="T1558" s="16"/>
      <c r="U1558" s="16"/>
      <c r="V1558" s="16"/>
      <c r="W1558" s="17"/>
      <c r="X1558" s="17"/>
      <c r="Y1558" s="13"/>
      <c r="Z1558" s="13"/>
    </row>
    <row r="1559" spans="1:26" x14ac:dyDescent="0.25">
      <c r="A1559" s="11"/>
      <c r="B1559" s="12"/>
      <c r="C1559" s="12"/>
      <c r="D1559" s="12"/>
      <c r="E1559" s="12"/>
      <c r="F1559" s="12"/>
      <c r="G1559" s="13"/>
      <c r="H1559" s="13"/>
      <c r="I1559" s="13"/>
      <c r="J1559" s="13"/>
      <c r="K1559" s="14"/>
      <c r="L1559" s="14"/>
      <c r="M1559" s="14"/>
      <c r="N1559" s="14"/>
      <c r="O1559" s="14"/>
      <c r="P1559" s="14"/>
      <c r="Q1559" s="15"/>
      <c r="R1559" s="16"/>
      <c r="S1559" s="16"/>
      <c r="T1559" s="16"/>
      <c r="U1559" s="16"/>
      <c r="V1559" s="16"/>
      <c r="W1559" s="17"/>
      <c r="X1559" s="17"/>
      <c r="Y1559" s="13"/>
      <c r="Z1559" s="13"/>
    </row>
    <row r="1560" spans="1:26" x14ac:dyDescent="0.25">
      <c r="A1560" s="11"/>
      <c r="B1560" s="12"/>
      <c r="C1560" s="12"/>
      <c r="D1560" s="12"/>
      <c r="E1560" s="12"/>
      <c r="F1560" s="12"/>
      <c r="G1560" s="13"/>
      <c r="H1560" s="13"/>
      <c r="I1560" s="13"/>
      <c r="J1560" s="13"/>
      <c r="K1560" s="14"/>
      <c r="L1560" s="14"/>
      <c r="M1560" s="14"/>
      <c r="N1560" s="14"/>
      <c r="O1560" s="14"/>
      <c r="P1560" s="14"/>
      <c r="Q1560" s="15"/>
      <c r="R1560" s="16"/>
      <c r="S1560" s="16"/>
      <c r="T1560" s="16"/>
      <c r="U1560" s="16"/>
      <c r="V1560" s="16"/>
      <c r="W1560" s="16"/>
      <c r="X1560" s="17"/>
      <c r="Y1560" s="13"/>
      <c r="Z1560" s="13"/>
    </row>
    <row r="1561" spans="1:26" x14ac:dyDescent="0.25">
      <c r="A1561" s="11"/>
      <c r="B1561" s="12"/>
      <c r="C1561" s="12"/>
      <c r="D1561" s="12"/>
      <c r="E1561" s="12"/>
      <c r="F1561" s="12"/>
      <c r="G1561" s="13"/>
      <c r="H1561" s="13"/>
      <c r="I1561" s="13"/>
      <c r="J1561" s="13"/>
      <c r="K1561" s="14"/>
      <c r="L1561" s="14"/>
      <c r="M1561" s="14"/>
      <c r="N1561" s="14"/>
      <c r="O1561" s="14"/>
      <c r="P1561" s="14"/>
      <c r="Q1561" s="15"/>
      <c r="R1561" s="16"/>
      <c r="S1561" s="16"/>
      <c r="T1561" s="16"/>
      <c r="U1561" s="16"/>
      <c r="V1561" s="16"/>
      <c r="W1561" s="16"/>
      <c r="X1561" s="17"/>
      <c r="Y1561" s="13"/>
      <c r="Z1561" s="13"/>
    </row>
    <row r="1562" spans="1:26" x14ac:dyDescent="0.25">
      <c r="A1562" s="11"/>
      <c r="B1562" s="12"/>
      <c r="C1562" s="12"/>
      <c r="D1562" s="12"/>
      <c r="E1562" s="12"/>
      <c r="F1562" s="12"/>
      <c r="G1562" s="13"/>
      <c r="H1562" s="13"/>
      <c r="I1562" s="13"/>
      <c r="J1562" s="13"/>
      <c r="K1562" s="14"/>
      <c r="L1562" s="14"/>
      <c r="M1562" s="14"/>
      <c r="N1562" s="14"/>
      <c r="O1562" s="14"/>
      <c r="P1562" s="14"/>
      <c r="Q1562" s="15"/>
      <c r="R1562" s="16"/>
      <c r="S1562" s="16"/>
      <c r="T1562" s="16"/>
      <c r="U1562" s="16"/>
      <c r="V1562" s="16"/>
      <c r="W1562" s="16"/>
      <c r="X1562" s="17"/>
      <c r="Y1562" s="13"/>
      <c r="Z1562" s="13"/>
    </row>
    <row r="1563" spans="1:26" x14ac:dyDescent="0.25">
      <c r="A1563" s="11"/>
      <c r="B1563" s="12"/>
      <c r="C1563" s="12"/>
      <c r="D1563" s="12"/>
      <c r="E1563" s="12"/>
      <c r="F1563" s="12"/>
      <c r="G1563" s="13"/>
      <c r="H1563" s="13"/>
      <c r="I1563" s="13"/>
      <c r="J1563" s="13"/>
      <c r="K1563" s="14"/>
      <c r="L1563" s="14"/>
      <c r="M1563" s="14"/>
      <c r="N1563" s="14"/>
      <c r="O1563" s="14"/>
      <c r="P1563" s="14"/>
      <c r="Q1563" s="15"/>
      <c r="R1563" s="16"/>
      <c r="S1563" s="16"/>
      <c r="T1563" s="16"/>
      <c r="U1563" s="16"/>
      <c r="V1563" s="16"/>
      <c r="W1563" s="17"/>
      <c r="X1563" s="17"/>
      <c r="Y1563" s="13"/>
      <c r="Z1563" s="13"/>
    </row>
    <row r="1564" spans="1:26" x14ac:dyDescent="0.25">
      <c r="A1564" s="11"/>
      <c r="B1564" s="12"/>
      <c r="C1564" s="12"/>
      <c r="D1564" s="12"/>
      <c r="E1564" s="12"/>
      <c r="F1564" s="12"/>
      <c r="G1564" s="13"/>
      <c r="H1564" s="13"/>
      <c r="I1564" s="13"/>
      <c r="J1564" s="13"/>
      <c r="K1564" s="14"/>
      <c r="L1564" s="14"/>
      <c r="M1564" s="14"/>
      <c r="N1564" s="14"/>
      <c r="O1564" s="14"/>
      <c r="P1564" s="14"/>
      <c r="Q1564" s="15"/>
      <c r="R1564" s="16"/>
      <c r="S1564" s="16"/>
      <c r="T1564" s="16"/>
      <c r="U1564" s="16"/>
      <c r="V1564" s="16"/>
      <c r="W1564" s="17"/>
      <c r="X1564" s="17"/>
      <c r="Y1564" s="13"/>
      <c r="Z1564" s="13"/>
    </row>
    <row r="1565" spans="1:26" x14ac:dyDescent="0.25">
      <c r="A1565" s="11"/>
      <c r="B1565" s="12"/>
      <c r="C1565" s="12"/>
      <c r="D1565" s="12"/>
      <c r="E1565" s="12"/>
      <c r="F1565" s="12"/>
      <c r="G1565" s="13"/>
      <c r="H1565" s="13"/>
      <c r="I1565" s="13"/>
      <c r="J1565" s="13"/>
      <c r="K1565" s="14"/>
      <c r="L1565" s="14"/>
      <c r="M1565" s="14"/>
      <c r="N1565" s="14"/>
      <c r="O1565" s="14"/>
      <c r="P1565" s="14"/>
      <c r="Q1565" s="15"/>
      <c r="R1565" s="16"/>
      <c r="S1565" s="16"/>
      <c r="T1565" s="16"/>
      <c r="U1565" s="16"/>
      <c r="V1565" s="16"/>
      <c r="W1565" s="17"/>
      <c r="X1565" s="17"/>
      <c r="Y1565" s="13"/>
      <c r="Z1565" s="13"/>
    </row>
    <row r="1566" spans="1:26" x14ac:dyDescent="0.25">
      <c r="A1566" s="11"/>
      <c r="B1566" s="12"/>
      <c r="C1566" s="12"/>
      <c r="D1566" s="12"/>
      <c r="E1566" s="12"/>
      <c r="F1566" s="12"/>
      <c r="G1566" s="13"/>
      <c r="H1566" s="13"/>
      <c r="I1566" s="13"/>
      <c r="J1566" s="13"/>
      <c r="K1566" s="14"/>
      <c r="L1566" s="14"/>
      <c r="M1566" s="14"/>
      <c r="N1566" s="14"/>
      <c r="O1566" s="14"/>
      <c r="P1566" s="14"/>
      <c r="Q1566" s="16"/>
      <c r="R1566" s="16"/>
      <c r="S1566" s="16"/>
      <c r="T1566" s="16"/>
      <c r="U1566" s="16"/>
      <c r="V1566" s="16"/>
      <c r="W1566" s="16"/>
      <c r="X1566" s="17"/>
      <c r="Y1566" s="13"/>
      <c r="Z1566" s="13"/>
    </row>
    <row r="1567" spans="1:26" x14ac:dyDescent="0.25">
      <c r="A1567" s="11"/>
      <c r="B1567" s="12"/>
      <c r="C1567" s="12"/>
      <c r="D1567" s="12"/>
      <c r="E1567" s="12"/>
      <c r="F1567" s="12"/>
      <c r="G1567" s="13"/>
      <c r="H1567" s="13"/>
      <c r="I1567" s="13"/>
      <c r="J1567" s="13"/>
      <c r="K1567" s="14"/>
      <c r="L1567" s="14"/>
      <c r="M1567" s="14"/>
      <c r="N1567" s="14"/>
      <c r="O1567" s="14"/>
      <c r="P1567" s="14"/>
      <c r="Q1567" s="15"/>
      <c r="R1567" s="16"/>
      <c r="S1567" s="16"/>
      <c r="T1567" s="16"/>
      <c r="U1567" s="16"/>
      <c r="V1567" s="16"/>
      <c r="W1567" s="16"/>
      <c r="X1567" s="17"/>
      <c r="Y1567" s="13"/>
      <c r="Z1567" s="13"/>
    </row>
    <row r="1568" spans="1:26" x14ac:dyDescent="0.25">
      <c r="A1568" s="11"/>
      <c r="B1568" s="12"/>
      <c r="C1568" s="12"/>
      <c r="D1568" s="12"/>
      <c r="E1568" s="12"/>
      <c r="F1568" s="12"/>
      <c r="G1568" s="13"/>
      <c r="H1568" s="13"/>
      <c r="I1568" s="13"/>
      <c r="J1568" s="13"/>
      <c r="K1568" s="14"/>
      <c r="L1568" s="14"/>
      <c r="M1568" s="14"/>
      <c r="N1568" s="14"/>
      <c r="O1568" s="14"/>
      <c r="P1568" s="14"/>
      <c r="Q1568" s="15"/>
      <c r="R1568" s="16"/>
      <c r="S1568" s="16"/>
      <c r="T1568" s="16"/>
      <c r="U1568" s="16"/>
      <c r="V1568" s="16"/>
      <c r="W1568" s="17"/>
      <c r="X1568" s="17"/>
      <c r="Y1568" s="13"/>
      <c r="Z1568" s="13"/>
    </row>
    <row r="1569" spans="1:26" x14ac:dyDescent="0.25">
      <c r="A1569" s="11"/>
      <c r="B1569" s="12"/>
      <c r="C1569" s="12"/>
      <c r="D1569" s="12"/>
      <c r="E1569" s="12"/>
      <c r="F1569" s="12"/>
      <c r="G1569" s="13"/>
      <c r="H1569" s="13"/>
      <c r="I1569" s="13"/>
      <c r="J1569" s="13"/>
      <c r="K1569" s="14"/>
      <c r="L1569" s="14"/>
      <c r="M1569" s="14"/>
      <c r="N1569" s="14"/>
      <c r="O1569" s="14"/>
      <c r="P1569" s="14"/>
      <c r="Q1569" s="15"/>
      <c r="R1569" s="16"/>
      <c r="S1569" s="16"/>
      <c r="T1569" s="16"/>
      <c r="U1569" s="16"/>
      <c r="V1569" s="16"/>
      <c r="W1569" s="17"/>
      <c r="X1569" s="17"/>
      <c r="Y1569" s="13"/>
      <c r="Z1569" s="13"/>
    </row>
    <row r="1570" spans="1:26" x14ac:dyDescent="0.25">
      <c r="A1570" s="11"/>
      <c r="B1570" s="12"/>
      <c r="C1570" s="12"/>
      <c r="D1570" s="12"/>
      <c r="E1570" s="12"/>
      <c r="F1570" s="12"/>
      <c r="G1570" s="13"/>
      <c r="H1570" s="13"/>
      <c r="I1570" s="13"/>
      <c r="J1570" s="13"/>
      <c r="K1570" s="14"/>
      <c r="L1570" s="14"/>
      <c r="M1570" s="14"/>
      <c r="N1570" s="14"/>
      <c r="O1570" s="14"/>
      <c r="P1570" s="14"/>
      <c r="Q1570" s="16"/>
      <c r="R1570" s="16"/>
      <c r="S1570" s="16"/>
      <c r="T1570" s="16"/>
      <c r="U1570" s="16"/>
      <c r="V1570" s="16"/>
      <c r="W1570" s="16"/>
      <c r="X1570" s="17"/>
      <c r="Y1570" s="13"/>
      <c r="Z1570" s="13"/>
    </row>
    <row r="1571" spans="1:26" x14ac:dyDescent="0.25">
      <c r="A1571" s="11"/>
      <c r="B1571" s="12"/>
      <c r="C1571" s="12"/>
      <c r="D1571" s="12"/>
      <c r="E1571" s="12"/>
      <c r="F1571" s="12"/>
      <c r="G1571" s="13"/>
      <c r="H1571" s="13"/>
      <c r="I1571" s="13"/>
      <c r="J1571" s="13"/>
      <c r="K1571" s="14"/>
      <c r="L1571" s="14"/>
      <c r="M1571" s="14"/>
      <c r="N1571" s="14"/>
      <c r="O1571" s="14"/>
      <c r="P1571" s="14"/>
      <c r="Q1571" s="15"/>
      <c r="R1571" s="16"/>
      <c r="S1571" s="16"/>
      <c r="T1571" s="16"/>
      <c r="U1571" s="16"/>
      <c r="V1571" s="16"/>
      <c r="W1571" s="17"/>
      <c r="X1571" s="17"/>
      <c r="Y1571" s="13"/>
      <c r="Z1571" s="13"/>
    </row>
    <row r="1572" spans="1:26" x14ac:dyDescent="0.25">
      <c r="A1572" s="11"/>
      <c r="B1572" s="12"/>
      <c r="C1572" s="12"/>
      <c r="D1572" s="12"/>
      <c r="E1572" s="12"/>
      <c r="F1572" s="12"/>
      <c r="G1572" s="13"/>
      <c r="H1572" s="13"/>
      <c r="I1572" s="13"/>
      <c r="J1572" s="13"/>
      <c r="K1572" s="14"/>
      <c r="L1572" s="14"/>
      <c r="M1572" s="14"/>
      <c r="N1572" s="14"/>
      <c r="O1572" s="14"/>
      <c r="P1572" s="14"/>
      <c r="Q1572" s="15"/>
      <c r="R1572" s="16"/>
      <c r="S1572" s="16"/>
      <c r="T1572" s="16"/>
      <c r="U1572" s="16"/>
      <c r="V1572" s="16"/>
      <c r="W1572" s="17"/>
      <c r="X1572" s="17"/>
      <c r="Y1572" s="13"/>
      <c r="Z1572" s="13"/>
    </row>
    <row r="1573" spans="1:26" x14ac:dyDescent="0.25">
      <c r="A1573" s="11"/>
      <c r="B1573" s="12"/>
      <c r="C1573" s="12"/>
      <c r="D1573" s="12"/>
      <c r="E1573" s="12"/>
      <c r="F1573" s="12"/>
      <c r="G1573" s="13"/>
      <c r="H1573" s="13"/>
      <c r="I1573" s="13"/>
      <c r="J1573" s="13"/>
      <c r="K1573" s="14"/>
      <c r="L1573" s="14"/>
      <c r="M1573" s="14"/>
      <c r="N1573" s="14"/>
      <c r="O1573" s="14"/>
      <c r="P1573" s="14"/>
      <c r="Q1573" s="15"/>
      <c r="R1573" s="16"/>
      <c r="S1573" s="16"/>
      <c r="T1573" s="16"/>
      <c r="U1573" s="16"/>
      <c r="V1573" s="16"/>
      <c r="W1573" s="17"/>
      <c r="X1573" s="17"/>
      <c r="Y1573" s="13"/>
      <c r="Z1573" s="13"/>
    </row>
    <row r="1574" spans="1:26" x14ac:dyDescent="0.25">
      <c r="A1574" s="11"/>
      <c r="B1574" s="12"/>
      <c r="C1574" s="12"/>
      <c r="D1574" s="12"/>
      <c r="E1574" s="12"/>
      <c r="F1574" s="12"/>
      <c r="G1574" s="13"/>
      <c r="H1574" s="13"/>
      <c r="I1574" s="13"/>
      <c r="J1574" s="13"/>
      <c r="K1574" s="14"/>
      <c r="L1574" s="14"/>
      <c r="M1574" s="14"/>
      <c r="N1574" s="14"/>
      <c r="O1574" s="14"/>
      <c r="P1574" s="14"/>
      <c r="Q1574" s="15"/>
      <c r="R1574" s="16"/>
      <c r="S1574" s="16"/>
      <c r="T1574" s="16"/>
      <c r="U1574" s="16"/>
      <c r="V1574" s="16"/>
      <c r="W1574" s="17"/>
      <c r="X1574" s="17"/>
      <c r="Y1574" s="13"/>
      <c r="Z1574" s="13"/>
    </row>
    <row r="1575" spans="1:26" x14ac:dyDescent="0.25">
      <c r="A1575" s="11"/>
      <c r="B1575" s="12"/>
      <c r="C1575" s="12"/>
      <c r="D1575" s="12"/>
      <c r="E1575" s="12"/>
      <c r="F1575" s="12"/>
      <c r="G1575" s="13"/>
      <c r="H1575" s="13"/>
      <c r="I1575" s="13"/>
      <c r="J1575" s="13"/>
      <c r="K1575" s="14"/>
      <c r="L1575" s="14"/>
      <c r="M1575" s="14"/>
      <c r="N1575" s="14"/>
      <c r="O1575" s="14"/>
      <c r="P1575" s="14"/>
      <c r="Q1575" s="15"/>
      <c r="R1575" s="16"/>
      <c r="S1575" s="16"/>
      <c r="T1575" s="16"/>
      <c r="U1575" s="16"/>
      <c r="V1575" s="16"/>
      <c r="W1575" s="16"/>
      <c r="X1575" s="17"/>
      <c r="Y1575" s="13"/>
      <c r="Z1575" s="13"/>
    </row>
    <row r="1576" spans="1:26" x14ac:dyDescent="0.25">
      <c r="A1576" s="11"/>
      <c r="B1576" s="12"/>
      <c r="C1576" s="12"/>
      <c r="D1576" s="12"/>
      <c r="E1576" s="12"/>
      <c r="F1576" s="12"/>
      <c r="G1576" s="13"/>
      <c r="H1576" s="13"/>
      <c r="I1576" s="13"/>
      <c r="J1576" s="13"/>
      <c r="K1576" s="14"/>
      <c r="L1576" s="14"/>
      <c r="M1576" s="14"/>
      <c r="N1576" s="14"/>
      <c r="O1576" s="14"/>
      <c r="P1576" s="14"/>
      <c r="Q1576" s="15"/>
      <c r="R1576" s="16"/>
      <c r="S1576" s="16"/>
      <c r="T1576" s="16"/>
      <c r="U1576" s="16"/>
      <c r="V1576" s="16"/>
      <c r="W1576" s="16"/>
      <c r="X1576" s="17"/>
      <c r="Y1576" s="13"/>
      <c r="Z1576" s="13"/>
    </row>
    <row r="1577" spans="1:26" x14ac:dyDescent="0.25">
      <c r="A1577" s="11"/>
      <c r="B1577" s="12"/>
      <c r="C1577" s="12"/>
      <c r="D1577" s="12"/>
      <c r="E1577" s="12"/>
      <c r="F1577" s="12"/>
      <c r="G1577" s="13"/>
      <c r="H1577" s="13"/>
      <c r="I1577" s="13"/>
      <c r="J1577" s="13"/>
      <c r="K1577" s="14"/>
      <c r="L1577" s="14"/>
      <c r="M1577" s="14"/>
      <c r="N1577" s="14"/>
      <c r="O1577" s="14"/>
      <c r="P1577" s="14"/>
      <c r="Q1577" s="15"/>
      <c r="R1577" s="16"/>
      <c r="S1577" s="16"/>
      <c r="T1577" s="16"/>
      <c r="U1577" s="16"/>
      <c r="V1577" s="16"/>
      <c r="W1577" s="17"/>
      <c r="X1577" s="17"/>
      <c r="Y1577" s="13"/>
      <c r="Z1577" s="13"/>
    </row>
    <row r="1578" spans="1:26" x14ac:dyDescent="0.25">
      <c r="A1578" s="11"/>
      <c r="B1578" s="12"/>
      <c r="C1578" s="12"/>
      <c r="D1578" s="12"/>
      <c r="E1578" s="12"/>
      <c r="F1578" s="12"/>
      <c r="G1578" s="13"/>
      <c r="H1578" s="13"/>
      <c r="I1578" s="13"/>
      <c r="J1578" s="13"/>
      <c r="K1578" s="14"/>
      <c r="L1578" s="14"/>
      <c r="M1578" s="14"/>
      <c r="N1578" s="14"/>
      <c r="O1578" s="14"/>
      <c r="P1578" s="14"/>
      <c r="Q1578" s="15"/>
      <c r="R1578" s="16"/>
      <c r="S1578" s="16"/>
      <c r="T1578" s="16"/>
      <c r="U1578" s="16"/>
      <c r="V1578" s="16"/>
      <c r="W1578" s="16"/>
      <c r="X1578" s="17"/>
      <c r="Y1578" s="13"/>
      <c r="Z1578" s="13"/>
    </row>
    <row r="1579" spans="1:26" x14ac:dyDescent="0.25">
      <c r="A1579" s="11"/>
      <c r="B1579" s="12"/>
      <c r="C1579" s="12"/>
      <c r="D1579" s="12"/>
      <c r="E1579" s="12"/>
      <c r="F1579" s="12"/>
      <c r="G1579" s="13"/>
      <c r="H1579" s="13"/>
      <c r="I1579" s="13"/>
      <c r="J1579" s="13"/>
      <c r="K1579" s="14"/>
      <c r="L1579" s="14"/>
      <c r="M1579" s="14"/>
      <c r="N1579" s="14"/>
      <c r="O1579" s="14"/>
      <c r="P1579" s="14"/>
      <c r="Q1579" s="15"/>
      <c r="R1579" s="16"/>
      <c r="S1579" s="16"/>
      <c r="T1579" s="16"/>
      <c r="U1579" s="16"/>
      <c r="V1579" s="16"/>
      <c r="W1579" s="16"/>
      <c r="X1579" s="17"/>
      <c r="Y1579" s="13"/>
      <c r="Z1579" s="13"/>
    </row>
    <row r="1580" spans="1:26" x14ac:dyDescent="0.25">
      <c r="A1580" s="11"/>
      <c r="B1580" s="12"/>
      <c r="C1580" s="12"/>
      <c r="D1580" s="12"/>
      <c r="E1580" s="12"/>
      <c r="F1580" s="12"/>
      <c r="G1580" s="13"/>
      <c r="H1580" s="13"/>
      <c r="I1580" s="13"/>
      <c r="J1580" s="13"/>
      <c r="K1580" s="14"/>
      <c r="L1580" s="14"/>
      <c r="M1580" s="14"/>
      <c r="N1580" s="14"/>
      <c r="O1580" s="14"/>
      <c r="P1580" s="14"/>
      <c r="Q1580" s="15"/>
      <c r="R1580" s="16"/>
      <c r="S1580" s="16"/>
      <c r="T1580" s="16"/>
      <c r="U1580" s="16"/>
      <c r="V1580" s="16"/>
      <c r="W1580" s="17"/>
      <c r="X1580" s="17"/>
      <c r="Y1580" s="13"/>
      <c r="Z1580" s="13"/>
    </row>
    <row r="1581" spans="1:26" x14ac:dyDescent="0.25">
      <c r="A1581" s="11"/>
      <c r="B1581" s="12"/>
      <c r="C1581" s="12"/>
      <c r="D1581" s="12"/>
      <c r="E1581" s="12"/>
      <c r="F1581" s="12"/>
      <c r="G1581" s="13"/>
      <c r="H1581" s="13"/>
      <c r="I1581" s="13"/>
      <c r="J1581" s="13"/>
      <c r="K1581" s="14"/>
      <c r="L1581" s="14"/>
      <c r="M1581" s="14"/>
      <c r="N1581" s="14"/>
      <c r="O1581" s="14"/>
      <c r="P1581" s="14"/>
      <c r="Q1581" s="16"/>
      <c r="R1581" s="16"/>
      <c r="S1581" s="16"/>
      <c r="T1581" s="16"/>
      <c r="U1581" s="16"/>
      <c r="V1581" s="16"/>
      <c r="W1581" s="16"/>
      <c r="X1581" s="17"/>
      <c r="Y1581" s="13"/>
      <c r="Z1581" s="13"/>
    </row>
    <row r="1582" spans="1:26" x14ac:dyDescent="0.25">
      <c r="A1582" s="11"/>
      <c r="B1582" s="12"/>
      <c r="C1582" s="12"/>
      <c r="D1582" s="12"/>
      <c r="E1582" s="12"/>
      <c r="F1582" s="12"/>
      <c r="G1582" s="13"/>
      <c r="H1582" s="13"/>
      <c r="I1582" s="13"/>
      <c r="J1582" s="13"/>
      <c r="K1582" s="14"/>
      <c r="L1582" s="14"/>
      <c r="M1582" s="14"/>
      <c r="N1582" s="14"/>
      <c r="O1582" s="14"/>
      <c r="P1582" s="14"/>
      <c r="Q1582" s="16"/>
      <c r="R1582" s="16"/>
      <c r="S1582" s="16"/>
      <c r="T1582" s="16"/>
      <c r="U1582" s="16"/>
      <c r="V1582" s="16"/>
      <c r="W1582" s="16"/>
      <c r="X1582" s="17"/>
      <c r="Y1582" s="13"/>
      <c r="Z1582" s="13"/>
    </row>
    <row r="1583" spans="1:26" x14ac:dyDescent="0.25">
      <c r="A1583" s="11"/>
      <c r="B1583" s="12"/>
      <c r="C1583" s="12"/>
      <c r="D1583" s="12"/>
      <c r="E1583" s="12"/>
      <c r="F1583" s="12"/>
      <c r="G1583" s="13"/>
      <c r="H1583" s="13"/>
      <c r="I1583" s="13"/>
      <c r="J1583" s="13"/>
      <c r="K1583" s="14"/>
      <c r="L1583" s="14"/>
      <c r="M1583" s="14"/>
      <c r="N1583" s="14"/>
      <c r="O1583" s="14"/>
      <c r="P1583" s="14"/>
      <c r="Q1583" s="15"/>
      <c r="R1583" s="16"/>
      <c r="S1583" s="16"/>
      <c r="T1583" s="16"/>
      <c r="U1583" s="16"/>
      <c r="V1583" s="16"/>
      <c r="W1583" s="17"/>
      <c r="X1583" s="17"/>
      <c r="Y1583" s="13"/>
      <c r="Z1583" s="13"/>
    </row>
    <row r="1584" spans="1:26" x14ac:dyDescent="0.25">
      <c r="A1584" s="11"/>
      <c r="B1584" s="12"/>
      <c r="C1584" s="12"/>
      <c r="D1584" s="12"/>
      <c r="E1584" s="12"/>
      <c r="F1584" s="12"/>
      <c r="G1584" s="13"/>
      <c r="H1584" s="13"/>
      <c r="I1584" s="13"/>
      <c r="J1584" s="13"/>
      <c r="K1584" s="14"/>
      <c r="L1584" s="14"/>
      <c r="M1584" s="14"/>
      <c r="N1584" s="14"/>
      <c r="O1584" s="14"/>
      <c r="P1584" s="14"/>
      <c r="Q1584" s="15"/>
      <c r="R1584" s="16"/>
      <c r="S1584" s="16"/>
      <c r="T1584" s="16"/>
      <c r="U1584" s="16"/>
      <c r="V1584" s="16"/>
      <c r="W1584" s="17"/>
      <c r="X1584" s="17"/>
      <c r="Y1584" s="13"/>
      <c r="Z1584" s="13"/>
    </row>
    <row r="1585" spans="1:26" x14ac:dyDescent="0.25">
      <c r="A1585" s="11"/>
      <c r="B1585" s="12"/>
      <c r="C1585" s="12"/>
      <c r="D1585" s="12"/>
      <c r="E1585" s="12"/>
      <c r="F1585" s="12"/>
      <c r="G1585" s="13"/>
      <c r="H1585" s="13"/>
      <c r="I1585" s="13"/>
      <c r="J1585" s="13"/>
      <c r="K1585" s="14"/>
      <c r="L1585" s="14"/>
      <c r="M1585" s="14"/>
      <c r="N1585" s="14"/>
      <c r="O1585" s="14"/>
      <c r="P1585" s="14"/>
      <c r="Q1585" s="15"/>
      <c r="R1585" s="16"/>
      <c r="S1585" s="16"/>
      <c r="T1585" s="16"/>
      <c r="U1585" s="16"/>
      <c r="V1585" s="16"/>
      <c r="W1585" s="17"/>
      <c r="X1585" s="17"/>
      <c r="Y1585" s="13"/>
      <c r="Z1585" s="13"/>
    </row>
    <row r="1586" spans="1:26" x14ac:dyDescent="0.25">
      <c r="A1586" s="11"/>
      <c r="B1586" s="12"/>
      <c r="C1586" s="12"/>
      <c r="D1586" s="12"/>
      <c r="E1586" s="12"/>
      <c r="F1586" s="12"/>
      <c r="G1586" s="13"/>
      <c r="H1586" s="13"/>
      <c r="I1586" s="13"/>
      <c r="J1586" s="13"/>
      <c r="K1586" s="14"/>
      <c r="L1586" s="14"/>
      <c r="M1586" s="14"/>
      <c r="N1586" s="14"/>
      <c r="O1586" s="14"/>
      <c r="P1586" s="14"/>
      <c r="Q1586" s="16"/>
      <c r="R1586" s="16"/>
      <c r="S1586" s="16"/>
      <c r="T1586" s="16"/>
      <c r="U1586" s="16"/>
      <c r="V1586" s="16"/>
      <c r="W1586" s="16"/>
      <c r="X1586" s="17"/>
      <c r="Y1586" s="13"/>
      <c r="Z1586" s="13"/>
    </row>
    <row r="1587" spans="1:26" x14ac:dyDescent="0.25">
      <c r="A1587" s="11"/>
      <c r="B1587" s="12"/>
      <c r="C1587" s="12"/>
      <c r="D1587" s="12"/>
      <c r="E1587" s="12"/>
      <c r="F1587" s="12"/>
      <c r="G1587" s="13"/>
      <c r="H1587" s="13"/>
      <c r="I1587" s="13"/>
      <c r="J1587" s="13"/>
      <c r="K1587" s="14"/>
      <c r="L1587" s="14"/>
      <c r="M1587" s="14"/>
      <c r="N1587" s="14"/>
      <c r="O1587" s="14"/>
      <c r="P1587" s="14"/>
      <c r="Q1587" s="15"/>
      <c r="R1587" s="16"/>
      <c r="S1587" s="16"/>
      <c r="T1587" s="16"/>
      <c r="U1587" s="16"/>
      <c r="V1587" s="16"/>
      <c r="W1587" s="16"/>
      <c r="X1587" s="17"/>
      <c r="Y1587" s="13"/>
      <c r="Z1587" s="13"/>
    </row>
    <row r="1588" spans="1:26" x14ac:dyDescent="0.25">
      <c r="A1588" s="11"/>
      <c r="B1588" s="12"/>
      <c r="C1588" s="12"/>
      <c r="D1588" s="12"/>
      <c r="E1588" s="12"/>
      <c r="F1588" s="12"/>
      <c r="G1588" s="13"/>
      <c r="H1588" s="13"/>
      <c r="I1588" s="13"/>
      <c r="J1588" s="13"/>
      <c r="K1588" s="14"/>
      <c r="L1588" s="14"/>
      <c r="M1588" s="14"/>
      <c r="N1588" s="14"/>
      <c r="O1588" s="14"/>
      <c r="P1588" s="14"/>
      <c r="Q1588" s="15"/>
      <c r="R1588" s="16"/>
      <c r="S1588" s="16"/>
      <c r="T1588" s="16"/>
      <c r="U1588" s="16"/>
      <c r="V1588" s="16"/>
      <c r="W1588" s="17"/>
      <c r="X1588" s="17"/>
      <c r="Y1588" s="13"/>
      <c r="Z1588" s="13"/>
    </row>
    <row r="1589" spans="1:26" x14ac:dyDescent="0.25">
      <c r="A1589" s="11"/>
      <c r="B1589" s="12"/>
      <c r="C1589" s="12"/>
      <c r="D1589" s="12"/>
      <c r="E1589" s="12"/>
      <c r="F1589" s="12"/>
      <c r="G1589" s="13"/>
      <c r="H1589" s="13"/>
      <c r="I1589" s="13"/>
      <c r="J1589" s="13"/>
      <c r="K1589" s="14"/>
      <c r="L1589" s="14"/>
      <c r="M1589" s="14"/>
      <c r="N1589" s="14"/>
      <c r="O1589" s="14"/>
      <c r="P1589" s="14"/>
      <c r="Q1589" s="15"/>
      <c r="R1589" s="16"/>
      <c r="S1589" s="16"/>
      <c r="T1589" s="16"/>
      <c r="U1589" s="16"/>
      <c r="V1589" s="16"/>
      <c r="W1589" s="17"/>
      <c r="X1589" s="17"/>
      <c r="Y1589" s="13"/>
      <c r="Z1589" s="13"/>
    </row>
    <row r="1590" spans="1:26" x14ac:dyDescent="0.25">
      <c r="A1590" s="11"/>
      <c r="B1590" s="12"/>
      <c r="C1590" s="12"/>
      <c r="D1590" s="12"/>
      <c r="E1590" s="12"/>
      <c r="F1590" s="12"/>
      <c r="G1590" s="13"/>
      <c r="H1590" s="13"/>
      <c r="I1590" s="13"/>
      <c r="J1590" s="13"/>
      <c r="K1590" s="14"/>
      <c r="L1590" s="14"/>
      <c r="M1590" s="14"/>
      <c r="N1590" s="14"/>
      <c r="O1590" s="14"/>
      <c r="P1590" s="15"/>
      <c r="Q1590" s="16"/>
      <c r="R1590" s="16"/>
      <c r="S1590" s="16"/>
      <c r="T1590" s="16"/>
      <c r="U1590" s="16"/>
      <c r="V1590" s="16"/>
      <c r="W1590" s="16"/>
      <c r="X1590" s="17"/>
      <c r="Y1590" s="13"/>
      <c r="Z1590" s="13"/>
    </row>
    <row r="1591" spans="1:26" x14ac:dyDescent="0.25">
      <c r="A1591" s="11"/>
      <c r="B1591" s="12"/>
      <c r="C1591" s="12"/>
      <c r="D1591" s="12"/>
      <c r="E1591" s="12"/>
      <c r="F1591" s="12"/>
      <c r="G1591" s="13"/>
      <c r="H1591" s="13"/>
      <c r="I1591" s="13"/>
      <c r="J1591" s="13"/>
      <c r="K1591" s="14"/>
      <c r="L1591" s="14"/>
      <c r="M1591" s="14"/>
      <c r="N1591" s="14"/>
      <c r="O1591" s="14"/>
      <c r="P1591" s="14"/>
      <c r="Q1591" s="15"/>
      <c r="R1591" s="16"/>
      <c r="S1591" s="16"/>
      <c r="T1591" s="16"/>
      <c r="U1591" s="16"/>
      <c r="V1591" s="16"/>
      <c r="W1591" s="17"/>
      <c r="X1591" s="17"/>
      <c r="Y1591" s="13"/>
      <c r="Z1591" s="13"/>
    </row>
    <row r="1592" spans="1:26" x14ac:dyDescent="0.25">
      <c r="A1592" s="11"/>
      <c r="B1592" s="12"/>
      <c r="C1592" s="12"/>
      <c r="D1592" s="12"/>
      <c r="E1592" s="12"/>
      <c r="F1592" s="12"/>
      <c r="G1592" s="13"/>
      <c r="H1592" s="13"/>
      <c r="I1592" s="13"/>
      <c r="J1592" s="13"/>
      <c r="K1592" s="14"/>
      <c r="L1592" s="14"/>
      <c r="M1592" s="14"/>
      <c r="N1592" s="14"/>
      <c r="O1592" s="14"/>
      <c r="P1592" s="14"/>
      <c r="Q1592" s="16"/>
      <c r="R1592" s="16"/>
      <c r="S1592" s="16"/>
      <c r="T1592" s="16"/>
      <c r="U1592" s="16"/>
      <c r="V1592" s="16"/>
      <c r="W1592" s="16"/>
      <c r="X1592" s="17"/>
      <c r="Y1592" s="13"/>
      <c r="Z1592" s="13"/>
    </row>
    <row r="1593" spans="1:26" x14ac:dyDescent="0.25">
      <c r="A1593" s="11"/>
      <c r="B1593" s="12"/>
      <c r="C1593" s="12"/>
      <c r="D1593" s="12"/>
      <c r="E1593" s="12"/>
      <c r="F1593" s="12"/>
      <c r="G1593" s="13"/>
      <c r="H1593" s="13"/>
      <c r="I1593" s="13"/>
      <c r="J1593" s="13"/>
      <c r="K1593" s="14"/>
      <c r="L1593" s="14"/>
      <c r="M1593" s="14"/>
      <c r="N1593" s="14"/>
      <c r="O1593" s="14"/>
      <c r="P1593" s="14"/>
      <c r="Q1593" s="15"/>
      <c r="R1593" s="16"/>
      <c r="S1593" s="16"/>
      <c r="T1593" s="16"/>
      <c r="U1593" s="16"/>
      <c r="V1593" s="16"/>
      <c r="W1593" s="17"/>
      <c r="X1593" s="17"/>
      <c r="Y1593" s="13"/>
      <c r="Z1593" s="13"/>
    </row>
    <row r="1594" spans="1:26" x14ac:dyDescent="0.25">
      <c r="A1594" s="11"/>
      <c r="B1594" s="12"/>
      <c r="C1594" s="12"/>
      <c r="D1594" s="12"/>
      <c r="E1594" s="12"/>
      <c r="F1594" s="12"/>
      <c r="G1594" s="13"/>
      <c r="H1594" s="13"/>
      <c r="I1594" s="13"/>
      <c r="J1594" s="13"/>
      <c r="K1594" s="14"/>
      <c r="L1594" s="14"/>
      <c r="M1594" s="14"/>
      <c r="N1594" s="14"/>
      <c r="O1594" s="14"/>
      <c r="P1594" s="14"/>
      <c r="Q1594" s="15"/>
      <c r="R1594" s="16"/>
      <c r="S1594" s="16"/>
      <c r="T1594" s="16"/>
      <c r="U1594" s="16"/>
      <c r="V1594" s="16"/>
      <c r="W1594" s="17"/>
      <c r="X1594" s="17"/>
      <c r="Y1594" s="13"/>
      <c r="Z1594" s="13"/>
    </row>
    <row r="1595" spans="1:26" x14ac:dyDescent="0.25">
      <c r="A1595" s="11"/>
      <c r="B1595" s="12"/>
      <c r="C1595" s="12"/>
      <c r="D1595" s="12"/>
      <c r="E1595" s="12"/>
      <c r="F1595" s="12"/>
      <c r="G1595" s="13"/>
      <c r="H1595" s="13"/>
      <c r="I1595" s="13"/>
      <c r="J1595" s="13"/>
      <c r="K1595" s="14"/>
      <c r="L1595" s="14"/>
      <c r="M1595" s="14"/>
      <c r="N1595" s="14"/>
      <c r="O1595" s="14"/>
      <c r="P1595" s="14"/>
      <c r="Q1595" s="16"/>
      <c r="R1595" s="16"/>
      <c r="S1595" s="16"/>
      <c r="T1595" s="16"/>
      <c r="U1595" s="16"/>
      <c r="V1595" s="16"/>
      <c r="W1595" s="16"/>
      <c r="X1595" s="17"/>
      <c r="Y1595" s="13"/>
      <c r="Z1595" s="13"/>
    </row>
    <row r="1596" spans="1:26" x14ac:dyDescent="0.25">
      <c r="A1596" s="11"/>
      <c r="B1596" s="12"/>
      <c r="C1596" s="12"/>
      <c r="D1596" s="12"/>
      <c r="E1596" s="12"/>
      <c r="F1596" s="12"/>
      <c r="G1596" s="13"/>
      <c r="H1596" s="13"/>
      <c r="I1596" s="13"/>
      <c r="J1596" s="13"/>
      <c r="K1596" s="14"/>
      <c r="L1596" s="14"/>
      <c r="M1596" s="14"/>
      <c r="N1596" s="14"/>
      <c r="O1596" s="14"/>
      <c r="P1596" s="14"/>
      <c r="Q1596" s="15"/>
      <c r="R1596" s="16"/>
      <c r="S1596" s="16"/>
      <c r="T1596" s="16"/>
      <c r="U1596" s="16"/>
      <c r="V1596" s="16"/>
      <c r="W1596" s="17"/>
      <c r="X1596" s="17"/>
      <c r="Y1596" s="13"/>
      <c r="Z1596" s="13"/>
    </row>
    <row r="1597" spans="1:26" x14ac:dyDescent="0.25">
      <c r="A1597" s="11"/>
      <c r="B1597" s="12"/>
      <c r="C1597" s="12"/>
      <c r="D1597" s="12"/>
      <c r="E1597" s="12"/>
      <c r="F1597" s="12"/>
      <c r="G1597" s="13"/>
      <c r="H1597" s="13"/>
      <c r="I1597" s="13"/>
      <c r="J1597" s="13"/>
      <c r="K1597" s="14"/>
      <c r="L1597" s="14"/>
      <c r="M1597" s="14"/>
      <c r="N1597" s="14"/>
      <c r="O1597" s="14"/>
      <c r="P1597" s="14"/>
      <c r="Q1597" s="15"/>
      <c r="R1597" s="16"/>
      <c r="S1597" s="16"/>
      <c r="T1597" s="16"/>
      <c r="U1597" s="16"/>
      <c r="V1597" s="16"/>
      <c r="W1597" s="17"/>
      <c r="X1597" s="17"/>
      <c r="Y1597" s="13"/>
      <c r="Z1597" s="13"/>
    </row>
    <row r="1598" spans="1:26" x14ac:dyDescent="0.25">
      <c r="A1598" s="11"/>
      <c r="B1598" s="12"/>
      <c r="C1598" s="12"/>
      <c r="D1598" s="12"/>
      <c r="E1598" s="12"/>
      <c r="F1598" s="12"/>
      <c r="G1598" s="13"/>
      <c r="H1598" s="13"/>
      <c r="I1598" s="13"/>
      <c r="J1598" s="13"/>
      <c r="K1598" s="14"/>
      <c r="L1598" s="14"/>
      <c r="M1598" s="14"/>
      <c r="N1598" s="14"/>
      <c r="O1598" s="14"/>
      <c r="P1598" s="14"/>
      <c r="Q1598" s="15"/>
      <c r="R1598" s="16"/>
      <c r="S1598" s="16"/>
      <c r="T1598" s="16"/>
      <c r="U1598" s="16"/>
      <c r="V1598" s="16"/>
      <c r="W1598" s="17"/>
      <c r="X1598" s="17"/>
      <c r="Y1598" s="13"/>
      <c r="Z1598" s="13"/>
    </row>
    <row r="1599" spans="1:26" x14ac:dyDescent="0.25">
      <c r="A1599" s="11"/>
      <c r="B1599" s="12"/>
      <c r="C1599" s="12"/>
      <c r="D1599" s="12"/>
      <c r="E1599" s="12"/>
      <c r="F1599" s="12"/>
      <c r="G1599" s="13"/>
      <c r="H1599" s="13"/>
      <c r="I1599" s="13"/>
      <c r="J1599" s="13"/>
      <c r="K1599" s="14"/>
      <c r="L1599" s="14"/>
      <c r="M1599" s="14"/>
      <c r="N1599" s="14"/>
      <c r="O1599" s="14"/>
      <c r="P1599" s="14"/>
      <c r="Q1599" s="15"/>
      <c r="R1599" s="16"/>
      <c r="S1599" s="16"/>
      <c r="T1599" s="16"/>
      <c r="U1599" s="16"/>
      <c r="V1599" s="16"/>
      <c r="W1599" s="17"/>
      <c r="X1599" s="17"/>
      <c r="Y1599" s="13"/>
      <c r="Z1599" s="13"/>
    </row>
    <row r="1600" spans="1:26" x14ac:dyDescent="0.25">
      <c r="A1600" s="11"/>
      <c r="B1600" s="12"/>
      <c r="C1600" s="12"/>
      <c r="D1600" s="12"/>
      <c r="E1600" s="12"/>
      <c r="F1600" s="12"/>
      <c r="G1600" s="13"/>
      <c r="H1600" s="13"/>
      <c r="I1600" s="13"/>
      <c r="J1600" s="13"/>
      <c r="K1600" s="14"/>
      <c r="L1600" s="14"/>
      <c r="M1600" s="14"/>
      <c r="N1600" s="14"/>
      <c r="O1600" s="14"/>
      <c r="P1600" s="14"/>
      <c r="Q1600" s="15"/>
      <c r="R1600" s="16"/>
      <c r="S1600" s="16"/>
      <c r="T1600" s="16"/>
      <c r="U1600" s="16"/>
      <c r="V1600" s="16"/>
      <c r="W1600" s="17"/>
      <c r="X1600" s="17"/>
      <c r="Y1600" s="13"/>
      <c r="Z1600" s="13"/>
    </row>
    <row r="1601" spans="1:26" x14ac:dyDescent="0.25">
      <c r="A1601" s="11"/>
      <c r="B1601" s="12"/>
      <c r="C1601" s="12"/>
      <c r="D1601" s="12"/>
      <c r="E1601" s="12"/>
      <c r="F1601" s="12"/>
      <c r="G1601" s="13"/>
      <c r="H1601" s="13"/>
      <c r="I1601" s="13"/>
      <c r="J1601" s="13"/>
      <c r="K1601" s="14"/>
      <c r="L1601" s="14"/>
      <c r="M1601" s="14"/>
      <c r="N1601" s="14"/>
      <c r="O1601" s="14"/>
      <c r="P1601" s="14"/>
      <c r="Q1601" s="15"/>
      <c r="R1601" s="16"/>
      <c r="S1601" s="16"/>
      <c r="T1601" s="16"/>
      <c r="U1601" s="16"/>
      <c r="V1601" s="16"/>
      <c r="W1601" s="17"/>
      <c r="X1601" s="17"/>
      <c r="Y1601" s="13"/>
      <c r="Z1601" s="13"/>
    </row>
    <row r="1602" spans="1:26" x14ac:dyDescent="0.25">
      <c r="A1602" s="11"/>
      <c r="B1602" s="12"/>
      <c r="C1602" s="12"/>
      <c r="D1602" s="12"/>
      <c r="E1602" s="12"/>
      <c r="F1602" s="12"/>
      <c r="G1602" s="13"/>
      <c r="H1602" s="13"/>
      <c r="I1602" s="13"/>
      <c r="J1602" s="13"/>
      <c r="K1602" s="14"/>
      <c r="L1602" s="14"/>
      <c r="M1602" s="14"/>
      <c r="N1602" s="14"/>
      <c r="O1602" s="14"/>
      <c r="P1602" s="14"/>
      <c r="Q1602" s="15"/>
      <c r="R1602" s="16"/>
      <c r="S1602" s="16"/>
      <c r="T1602" s="16"/>
      <c r="U1602" s="16"/>
      <c r="V1602" s="16"/>
      <c r="W1602" s="17"/>
      <c r="X1602" s="17"/>
      <c r="Y1602" s="13"/>
      <c r="Z1602" s="13"/>
    </row>
    <row r="1603" spans="1:26" x14ac:dyDescent="0.25">
      <c r="A1603" s="11"/>
      <c r="B1603" s="12"/>
      <c r="C1603" s="12"/>
      <c r="D1603" s="12"/>
      <c r="E1603" s="12"/>
      <c r="F1603" s="12"/>
      <c r="G1603" s="13"/>
      <c r="H1603" s="13"/>
      <c r="I1603" s="13"/>
      <c r="J1603" s="13"/>
      <c r="K1603" s="14"/>
      <c r="L1603" s="14"/>
      <c r="M1603" s="14"/>
      <c r="N1603" s="14"/>
      <c r="O1603" s="14"/>
      <c r="P1603" s="14"/>
      <c r="Q1603" s="15"/>
      <c r="R1603" s="16"/>
      <c r="S1603" s="16"/>
      <c r="T1603" s="16"/>
      <c r="U1603" s="16"/>
      <c r="V1603" s="16"/>
      <c r="W1603" s="17"/>
      <c r="X1603" s="17"/>
      <c r="Y1603" s="13"/>
      <c r="Z1603" s="13"/>
    </row>
    <row r="1604" spans="1:26" x14ac:dyDescent="0.25">
      <c r="A1604" s="11"/>
      <c r="B1604" s="12"/>
      <c r="C1604" s="12"/>
      <c r="D1604" s="12"/>
      <c r="E1604" s="12"/>
      <c r="F1604" s="12"/>
      <c r="G1604" s="13"/>
      <c r="H1604" s="13"/>
      <c r="I1604" s="13"/>
      <c r="J1604" s="13"/>
      <c r="K1604" s="14"/>
      <c r="L1604" s="14"/>
      <c r="M1604" s="14"/>
      <c r="N1604" s="14"/>
      <c r="O1604" s="14"/>
      <c r="P1604" s="14"/>
      <c r="Q1604" s="16"/>
      <c r="R1604" s="16"/>
      <c r="S1604" s="16"/>
      <c r="T1604" s="16"/>
      <c r="U1604" s="16"/>
      <c r="V1604" s="16"/>
      <c r="W1604" s="17"/>
      <c r="X1604" s="17"/>
      <c r="Y1604" s="13"/>
      <c r="Z1604" s="13"/>
    </row>
    <row r="1605" spans="1:26" x14ac:dyDescent="0.25">
      <c r="A1605" s="11"/>
      <c r="B1605" s="12"/>
      <c r="C1605" s="12"/>
      <c r="D1605" s="12"/>
      <c r="E1605" s="12"/>
      <c r="F1605" s="12"/>
      <c r="G1605" s="13"/>
      <c r="H1605" s="13"/>
      <c r="I1605" s="13"/>
      <c r="J1605" s="13"/>
      <c r="K1605" s="14"/>
      <c r="L1605" s="14"/>
      <c r="M1605" s="14"/>
      <c r="N1605" s="14"/>
      <c r="O1605" s="14"/>
      <c r="P1605" s="14"/>
      <c r="Q1605" s="15"/>
      <c r="R1605" s="16"/>
      <c r="S1605" s="16"/>
      <c r="T1605" s="16"/>
      <c r="U1605" s="16"/>
      <c r="V1605" s="16"/>
      <c r="W1605" s="17"/>
      <c r="X1605" s="17"/>
      <c r="Y1605" s="13"/>
      <c r="Z1605" s="13"/>
    </row>
    <row r="1606" spans="1:26" x14ac:dyDescent="0.25">
      <c r="A1606" s="11"/>
      <c r="B1606" s="12"/>
      <c r="C1606" s="12"/>
      <c r="D1606" s="12"/>
      <c r="E1606" s="12"/>
      <c r="F1606" s="12"/>
      <c r="G1606" s="13"/>
      <c r="H1606" s="13"/>
      <c r="I1606" s="13"/>
      <c r="J1606" s="13"/>
      <c r="K1606" s="14"/>
      <c r="L1606" s="14"/>
      <c r="M1606" s="14"/>
      <c r="N1606" s="14"/>
      <c r="O1606" s="14"/>
      <c r="P1606" s="14"/>
      <c r="Q1606" s="15"/>
      <c r="R1606" s="16"/>
      <c r="S1606" s="16"/>
      <c r="T1606" s="16"/>
      <c r="U1606" s="16"/>
      <c r="V1606" s="16"/>
      <c r="W1606" s="16"/>
      <c r="X1606" s="17"/>
      <c r="Y1606" s="13"/>
      <c r="Z1606" s="13"/>
    </row>
    <row r="1607" spans="1:26" x14ac:dyDescent="0.25">
      <c r="A1607" s="11"/>
      <c r="B1607" s="12"/>
      <c r="C1607" s="12"/>
      <c r="D1607" s="12"/>
      <c r="E1607" s="12"/>
      <c r="F1607" s="12"/>
      <c r="G1607" s="13"/>
      <c r="H1607" s="13"/>
      <c r="I1607" s="13"/>
      <c r="J1607" s="13"/>
      <c r="K1607" s="14"/>
      <c r="L1607" s="14"/>
      <c r="M1607" s="14"/>
      <c r="N1607" s="14"/>
      <c r="O1607" s="14"/>
      <c r="P1607" s="14"/>
      <c r="Q1607" s="15"/>
      <c r="R1607" s="16"/>
      <c r="S1607" s="16"/>
      <c r="T1607" s="16"/>
      <c r="U1607" s="16"/>
      <c r="V1607" s="16"/>
      <c r="W1607" s="17"/>
      <c r="X1607" s="17"/>
      <c r="Y1607" s="13"/>
      <c r="Z1607" s="13"/>
    </row>
    <row r="1608" spans="1:26" x14ac:dyDescent="0.25">
      <c r="A1608" s="11"/>
      <c r="B1608" s="12"/>
      <c r="C1608" s="12"/>
      <c r="D1608" s="12"/>
      <c r="E1608" s="12"/>
      <c r="F1608" s="12"/>
      <c r="G1608" s="13"/>
      <c r="H1608" s="13"/>
      <c r="I1608" s="13"/>
      <c r="J1608" s="13"/>
      <c r="K1608" s="14"/>
      <c r="L1608" s="14"/>
      <c r="M1608" s="14"/>
      <c r="N1608" s="14"/>
      <c r="O1608" s="14"/>
      <c r="P1608" s="14"/>
      <c r="Q1608" s="15"/>
      <c r="R1608" s="16"/>
      <c r="S1608" s="16"/>
      <c r="T1608" s="16"/>
      <c r="U1608" s="16"/>
      <c r="V1608" s="16"/>
      <c r="W1608" s="16"/>
      <c r="X1608" s="17"/>
      <c r="Y1608" s="13"/>
      <c r="Z1608" s="13"/>
    </row>
    <row r="1609" spans="1:26" x14ac:dyDescent="0.25">
      <c r="A1609" s="11"/>
      <c r="B1609" s="12"/>
      <c r="C1609" s="12"/>
      <c r="D1609" s="12"/>
      <c r="E1609" s="12"/>
      <c r="F1609" s="12"/>
      <c r="G1609" s="13"/>
      <c r="H1609" s="13"/>
      <c r="I1609" s="13"/>
      <c r="J1609" s="13"/>
      <c r="K1609" s="14"/>
      <c r="L1609" s="14"/>
      <c r="M1609" s="14"/>
      <c r="N1609" s="14"/>
      <c r="O1609" s="14"/>
      <c r="P1609" s="14"/>
      <c r="Q1609" s="15"/>
      <c r="R1609" s="16"/>
      <c r="S1609" s="16"/>
      <c r="T1609" s="16"/>
      <c r="U1609" s="16"/>
      <c r="V1609" s="16"/>
      <c r="W1609" s="17"/>
      <c r="X1609" s="17"/>
      <c r="Y1609" s="13"/>
      <c r="Z1609" s="13"/>
    </row>
    <row r="1610" spans="1:26" x14ac:dyDescent="0.25">
      <c r="A1610" s="11"/>
      <c r="B1610" s="12"/>
      <c r="C1610" s="12"/>
      <c r="D1610" s="12"/>
      <c r="E1610" s="12"/>
      <c r="F1610" s="12"/>
      <c r="G1610" s="13"/>
      <c r="H1610" s="13"/>
      <c r="I1610" s="13"/>
      <c r="J1610" s="13"/>
      <c r="K1610" s="14"/>
      <c r="L1610" s="14"/>
      <c r="M1610" s="14"/>
      <c r="N1610" s="14"/>
      <c r="O1610" s="14"/>
      <c r="P1610" s="14"/>
      <c r="Q1610" s="15"/>
      <c r="R1610" s="16"/>
      <c r="S1610" s="16"/>
      <c r="T1610" s="16"/>
      <c r="U1610" s="16"/>
      <c r="V1610" s="16"/>
      <c r="W1610" s="17"/>
      <c r="X1610" s="17"/>
      <c r="Y1610" s="13"/>
      <c r="Z1610" s="13"/>
    </row>
    <row r="1611" spans="1:26" x14ac:dyDescent="0.25">
      <c r="A1611" s="11"/>
      <c r="B1611" s="12"/>
      <c r="C1611" s="12"/>
      <c r="D1611" s="12"/>
      <c r="E1611" s="12"/>
      <c r="F1611" s="12"/>
      <c r="G1611" s="13"/>
      <c r="H1611" s="13"/>
      <c r="I1611" s="13"/>
      <c r="J1611" s="13"/>
      <c r="K1611" s="14"/>
      <c r="L1611" s="14"/>
      <c r="M1611" s="14"/>
      <c r="N1611" s="14"/>
      <c r="O1611" s="14"/>
      <c r="P1611" s="14"/>
      <c r="Q1611" s="16"/>
      <c r="R1611" s="16"/>
      <c r="S1611" s="16"/>
      <c r="T1611" s="16"/>
      <c r="U1611" s="16"/>
      <c r="V1611" s="16"/>
      <c r="W1611" s="17"/>
      <c r="X1611" s="17"/>
      <c r="Y1611" s="13"/>
      <c r="Z1611" s="13"/>
    </row>
    <row r="1612" spans="1:26" x14ac:dyDescent="0.25">
      <c r="A1612" s="11"/>
      <c r="B1612" s="12"/>
      <c r="C1612" s="12"/>
      <c r="D1612" s="12"/>
      <c r="E1612" s="12"/>
      <c r="F1612" s="12"/>
      <c r="G1612" s="13"/>
      <c r="H1612" s="13"/>
      <c r="I1612" s="13"/>
      <c r="J1612" s="13"/>
      <c r="K1612" s="14"/>
      <c r="L1612" s="14"/>
      <c r="M1612" s="14"/>
      <c r="N1612" s="14"/>
      <c r="O1612" s="14"/>
      <c r="P1612" s="14"/>
      <c r="Q1612" s="15"/>
      <c r="R1612" s="16"/>
      <c r="S1612" s="16"/>
      <c r="T1612" s="16"/>
      <c r="U1612" s="16"/>
      <c r="V1612" s="16"/>
      <c r="W1612" s="17"/>
      <c r="X1612" s="17"/>
      <c r="Y1612" s="13"/>
      <c r="Z1612" s="13"/>
    </row>
    <row r="1613" spans="1:26" x14ac:dyDescent="0.25">
      <c r="A1613" s="11"/>
      <c r="B1613" s="12"/>
      <c r="C1613" s="12"/>
      <c r="D1613" s="12"/>
      <c r="E1613" s="12"/>
      <c r="F1613" s="12"/>
      <c r="G1613" s="13"/>
      <c r="H1613" s="13"/>
      <c r="I1613" s="13"/>
      <c r="J1613" s="13"/>
      <c r="K1613" s="14"/>
      <c r="L1613" s="14"/>
      <c r="M1613" s="14"/>
      <c r="N1613" s="14"/>
      <c r="O1613" s="14"/>
      <c r="P1613" s="14"/>
      <c r="Q1613" s="15"/>
      <c r="R1613" s="16"/>
      <c r="S1613" s="16"/>
      <c r="T1613" s="16"/>
      <c r="U1613" s="16"/>
      <c r="V1613" s="16"/>
      <c r="W1613" s="17"/>
      <c r="X1613" s="17"/>
      <c r="Y1613" s="13"/>
      <c r="Z1613" s="13"/>
    </row>
    <row r="1614" spans="1:26" x14ac:dyDescent="0.25">
      <c r="A1614" s="11"/>
      <c r="B1614" s="12"/>
      <c r="C1614" s="12"/>
      <c r="D1614" s="12"/>
      <c r="E1614" s="12"/>
      <c r="F1614" s="12"/>
      <c r="G1614" s="13"/>
      <c r="H1614" s="13"/>
      <c r="I1614" s="13"/>
      <c r="J1614" s="13"/>
      <c r="K1614" s="14"/>
      <c r="L1614" s="14"/>
      <c r="M1614" s="14"/>
      <c r="N1614" s="14"/>
      <c r="O1614" s="14"/>
      <c r="P1614" s="14"/>
      <c r="Q1614" s="16"/>
      <c r="R1614" s="16"/>
      <c r="S1614" s="16"/>
      <c r="T1614" s="16"/>
      <c r="U1614" s="16"/>
      <c r="V1614" s="16"/>
      <c r="W1614" s="16"/>
      <c r="X1614" s="17"/>
      <c r="Y1614" s="13"/>
      <c r="Z1614" s="13"/>
    </row>
    <row r="1615" spans="1:26" x14ac:dyDescent="0.25">
      <c r="A1615" s="11"/>
      <c r="B1615" s="12"/>
      <c r="C1615" s="12"/>
      <c r="D1615" s="12"/>
      <c r="E1615" s="12"/>
      <c r="F1615" s="12"/>
      <c r="G1615" s="13"/>
      <c r="H1615" s="13"/>
      <c r="I1615" s="13"/>
      <c r="J1615" s="13"/>
      <c r="K1615" s="14"/>
      <c r="L1615" s="14"/>
      <c r="M1615" s="14"/>
      <c r="N1615" s="14"/>
      <c r="O1615" s="14"/>
      <c r="P1615" s="14"/>
      <c r="Q1615" s="15"/>
      <c r="R1615" s="16"/>
      <c r="S1615" s="16"/>
      <c r="T1615" s="16"/>
      <c r="U1615" s="16"/>
      <c r="V1615" s="16"/>
      <c r="W1615" s="16"/>
      <c r="X1615" s="17"/>
      <c r="Y1615" s="13"/>
      <c r="Z1615" s="13"/>
    </row>
    <row r="1616" spans="1:26" x14ac:dyDescent="0.25">
      <c r="A1616" s="11"/>
      <c r="B1616" s="12"/>
      <c r="C1616" s="12"/>
      <c r="D1616" s="12"/>
      <c r="E1616" s="12"/>
      <c r="F1616" s="12"/>
      <c r="G1616" s="13"/>
      <c r="H1616" s="13"/>
      <c r="I1616" s="13"/>
      <c r="J1616" s="13"/>
      <c r="K1616" s="14"/>
      <c r="L1616" s="14"/>
      <c r="M1616" s="14"/>
      <c r="N1616" s="14"/>
      <c r="O1616" s="14"/>
      <c r="P1616" s="14"/>
      <c r="Q1616" s="15"/>
      <c r="R1616" s="16"/>
      <c r="S1616" s="16"/>
      <c r="T1616" s="16"/>
      <c r="U1616" s="16"/>
      <c r="V1616" s="16"/>
      <c r="W1616" s="16"/>
      <c r="X1616" s="17"/>
      <c r="Y1616" s="13"/>
      <c r="Z1616" s="13"/>
    </row>
    <row r="1617" spans="1:26" x14ac:dyDescent="0.25">
      <c r="A1617" s="11"/>
      <c r="B1617" s="12"/>
      <c r="C1617" s="12"/>
      <c r="D1617" s="12"/>
      <c r="E1617" s="12"/>
      <c r="F1617" s="12"/>
      <c r="G1617" s="13"/>
      <c r="H1617" s="13"/>
      <c r="I1617" s="13"/>
      <c r="J1617" s="13"/>
      <c r="K1617" s="14"/>
      <c r="L1617" s="14"/>
      <c r="M1617" s="14"/>
      <c r="N1617" s="14"/>
      <c r="O1617" s="14"/>
      <c r="P1617" s="14"/>
      <c r="Q1617" s="15"/>
      <c r="R1617" s="16"/>
      <c r="S1617" s="16"/>
      <c r="T1617" s="16"/>
      <c r="U1617" s="16"/>
      <c r="V1617" s="16"/>
      <c r="W1617" s="16"/>
      <c r="X1617" s="17"/>
      <c r="Y1617" s="13"/>
      <c r="Z1617" s="13"/>
    </row>
    <row r="1618" spans="1:26" x14ac:dyDescent="0.25">
      <c r="A1618" s="11"/>
      <c r="B1618" s="12"/>
      <c r="C1618" s="12"/>
      <c r="D1618" s="12"/>
      <c r="E1618" s="12"/>
      <c r="F1618" s="12"/>
      <c r="G1618" s="13"/>
      <c r="H1618" s="13"/>
      <c r="I1618" s="13"/>
      <c r="J1618" s="13"/>
      <c r="K1618" s="14"/>
      <c r="L1618" s="14"/>
      <c r="M1618" s="14"/>
      <c r="N1618" s="14"/>
      <c r="O1618" s="14"/>
      <c r="P1618" s="14"/>
      <c r="Q1618" s="15"/>
      <c r="R1618" s="16"/>
      <c r="S1618" s="16"/>
      <c r="T1618" s="16"/>
      <c r="U1618" s="16"/>
      <c r="V1618" s="16"/>
      <c r="W1618" s="17"/>
      <c r="X1618" s="17"/>
      <c r="Y1618" s="13"/>
      <c r="Z1618" s="13"/>
    </row>
    <row r="1619" spans="1:26" x14ac:dyDescent="0.25">
      <c r="A1619" s="11"/>
      <c r="B1619" s="12"/>
      <c r="C1619" s="12"/>
      <c r="D1619" s="12"/>
      <c r="E1619" s="12"/>
      <c r="F1619" s="12"/>
      <c r="G1619" s="13"/>
      <c r="H1619" s="13"/>
      <c r="I1619" s="13"/>
      <c r="J1619" s="13"/>
      <c r="K1619" s="14"/>
      <c r="L1619" s="14"/>
      <c r="M1619" s="14"/>
      <c r="N1619" s="14"/>
      <c r="O1619" s="14"/>
      <c r="P1619" s="14"/>
      <c r="Q1619" s="15"/>
      <c r="R1619" s="16"/>
      <c r="S1619" s="16"/>
      <c r="T1619" s="16"/>
      <c r="U1619" s="16"/>
      <c r="V1619" s="16"/>
      <c r="W1619" s="17"/>
      <c r="X1619" s="17"/>
      <c r="Y1619" s="13"/>
      <c r="Z1619" s="13"/>
    </row>
    <row r="1620" spans="1:26" x14ac:dyDescent="0.25">
      <c r="A1620" s="11"/>
      <c r="B1620" s="12"/>
      <c r="C1620" s="12"/>
      <c r="D1620" s="12"/>
      <c r="E1620" s="12"/>
      <c r="F1620" s="12"/>
      <c r="G1620" s="13"/>
      <c r="H1620" s="13"/>
      <c r="I1620" s="13"/>
      <c r="J1620" s="13"/>
      <c r="K1620" s="14"/>
      <c r="L1620" s="14"/>
      <c r="M1620" s="14"/>
      <c r="N1620" s="14"/>
      <c r="O1620" s="14"/>
      <c r="P1620" s="14"/>
      <c r="Q1620" s="16"/>
      <c r="R1620" s="16"/>
      <c r="S1620" s="16"/>
      <c r="T1620" s="16"/>
      <c r="U1620" s="16"/>
      <c r="V1620" s="16"/>
      <c r="W1620" s="17"/>
      <c r="X1620" s="17"/>
      <c r="Y1620" s="13"/>
      <c r="Z1620" s="13"/>
    </row>
    <row r="1621" spans="1:26" x14ac:dyDescent="0.25">
      <c r="A1621" s="11"/>
      <c r="B1621" s="12"/>
      <c r="C1621" s="12"/>
      <c r="D1621" s="12"/>
      <c r="E1621" s="12"/>
      <c r="F1621" s="12"/>
      <c r="G1621" s="13"/>
      <c r="H1621" s="13"/>
      <c r="I1621" s="13"/>
      <c r="J1621" s="13"/>
      <c r="K1621" s="14"/>
      <c r="L1621" s="14"/>
      <c r="M1621" s="14"/>
      <c r="N1621" s="14"/>
      <c r="O1621" s="14"/>
      <c r="P1621" s="14"/>
      <c r="Q1621" s="16"/>
      <c r="R1621" s="16"/>
      <c r="S1621" s="16"/>
      <c r="T1621" s="16"/>
      <c r="U1621" s="16"/>
      <c r="V1621" s="16"/>
      <c r="W1621" s="16"/>
      <c r="X1621" s="17"/>
      <c r="Y1621" s="13"/>
      <c r="Z1621" s="13"/>
    </row>
    <row r="1622" spans="1:26" x14ac:dyDescent="0.25">
      <c r="A1622" s="11"/>
      <c r="B1622" s="12"/>
      <c r="C1622" s="12"/>
      <c r="D1622" s="12"/>
      <c r="E1622" s="12"/>
      <c r="F1622" s="12"/>
      <c r="G1622" s="13"/>
      <c r="H1622" s="13"/>
      <c r="I1622" s="13"/>
      <c r="J1622" s="13"/>
      <c r="K1622" s="14"/>
      <c r="L1622" s="14"/>
      <c r="M1622" s="14"/>
      <c r="N1622" s="14"/>
      <c r="O1622" s="14"/>
      <c r="P1622" s="14"/>
      <c r="Q1622" s="15"/>
      <c r="R1622" s="16"/>
      <c r="S1622" s="16"/>
      <c r="T1622" s="16"/>
      <c r="U1622" s="16"/>
      <c r="V1622" s="16"/>
      <c r="W1622" s="17"/>
      <c r="X1622" s="17"/>
      <c r="Y1622" s="13"/>
      <c r="Z1622" s="13"/>
    </row>
    <row r="1623" spans="1:26" x14ac:dyDescent="0.25">
      <c r="A1623" s="11"/>
      <c r="B1623" s="12"/>
      <c r="C1623" s="12"/>
      <c r="D1623" s="12"/>
      <c r="E1623" s="12"/>
      <c r="F1623" s="12"/>
      <c r="G1623" s="13"/>
      <c r="H1623" s="13"/>
      <c r="I1623" s="13"/>
      <c r="J1623" s="13"/>
      <c r="K1623" s="14"/>
      <c r="L1623" s="14"/>
      <c r="M1623" s="14"/>
      <c r="N1623" s="14"/>
      <c r="O1623" s="14"/>
      <c r="P1623" s="14"/>
      <c r="Q1623" s="15"/>
      <c r="R1623" s="16"/>
      <c r="S1623" s="16"/>
      <c r="T1623" s="16"/>
      <c r="U1623" s="16"/>
      <c r="V1623" s="16"/>
      <c r="W1623" s="16"/>
      <c r="X1623" s="17"/>
      <c r="Y1623" s="13"/>
      <c r="Z1623" s="13"/>
    </row>
    <row r="1624" spans="1:26" x14ac:dyDescent="0.25">
      <c r="A1624" s="11"/>
      <c r="B1624" s="12"/>
      <c r="C1624" s="12"/>
      <c r="D1624" s="12"/>
      <c r="E1624" s="12"/>
      <c r="F1624" s="12"/>
      <c r="G1624" s="13"/>
      <c r="H1624" s="13"/>
      <c r="I1624" s="13"/>
      <c r="J1624" s="13"/>
      <c r="K1624" s="14"/>
      <c r="L1624" s="14"/>
      <c r="M1624" s="14"/>
      <c r="N1624" s="14"/>
      <c r="O1624" s="14"/>
      <c r="P1624" s="14"/>
      <c r="Q1624" s="16"/>
      <c r="R1624" s="16"/>
      <c r="S1624" s="16"/>
      <c r="T1624" s="16"/>
      <c r="U1624" s="16"/>
      <c r="V1624" s="16"/>
      <c r="W1624" s="17"/>
      <c r="X1624" s="17"/>
      <c r="Y1624" s="13"/>
      <c r="Z1624" s="13"/>
    </row>
    <row r="1625" spans="1:26" x14ac:dyDescent="0.25">
      <c r="A1625" s="11"/>
      <c r="B1625" s="12"/>
      <c r="C1625" s="12"/>
      <c r="D1625" s="12"/>
      <c r="E1625" s="12"/>
      <c r="F1625" s="12"/>
      <c r="G1625" s="13"/>
      <c r="H1625" s="13"/>
      <c r="I1625" s="13"/>
      <c r="J1625" s="13"/>
      <c r="K1625" s="14"/>
      <c r="L1625" s="14"/>
      <c r="M1625" s="14"/>
      <c r="N1625" s="14"/>
      <c r="O1625" s="14"/>
      <c r="P1625" s="14"/>
      <c r="Q1625" s="15"/>
      <c r="R1625" s="16"/>
      <c r="S1625" s="16"/>
      <c r="T1625" s="16"/>
      <c r="U1625" s="16"/>
      <c r="V1625" s="16"/>
      <c r="W1625" s="16"/>
      <c r="X1625" s="17"/>
      <c r="Y1625" s="13"/>
      <c r="Z1625" s="13"/>
    </row>
    <row r="1626" spans="1:26" x14ac:dyDescent="0.25">
      <c r="A1626" s="11"/>
      <c r="B1626" s="12"/>
      <c r="C1626" s="12"/>
      <c r="D1626" s="12"/>
      <c r="E1626" s="12"/>
      <c r="F1626" s="12"/>
      <c r="G1626" s="13"/>
      <c r="H1626" s="13"/>
      <c r="I1626" s="13"/>
      <c r="J1626" s="13"/>
      <c r="K1626" s="14"/>
      <c r="L1626" s="14"/>
      <c r="M1626" s="14"/>
      <c r="N1626" s="14"/>
      <c r="O1626" s="14"/>
      <c r="P1626" s="14"/>
      <c r="Q1626" s="15"/>
      <c r="R1626" s="16"/>
      <c r="S1626" s="16"/>
      <c r="T1626" s="16"/>
      <c r="U1626" s="16"/>
      <c r="V1626" s="16"/>
      <c r="W1626" s="17"/>
      <c r="X1626" s="17"/>
      <c r="Y1626" s="13"/>
      <c r="Z1626" s="13"/>
    </row>
    <row r="1627" spans="1:26" x14ac:dyDescent="0.25">
      <c r="A1627" s="11"/>
      <c r="B1627" s="12"/>
      <c r="C1627" s="12"/>
      <c r="D1627" s="12"/>
      <c r="E1627" s="12"/>
      <c r="F1627" s="12"/>
      <c r="G1627" s="13"/>
      <c r="H1627" s="13"/>
      <c r="I1627" s="13"/>
      <c r="J1627" s="13"/>
      <c r="K1627" s="14"/>
      <c r="L1627" s="14"/>
      <c r="M1627" s="14"/>
      <c r="N1627" s="14"/>
      <c r="O1627" s="14"/>
      <c r="P1627" s="14"/>
      <c r="Q1627" s="16"/>
      <c r="R1627" s="16"/>
      <c r="S1627" s="16"/>
      <c r="T1627" s="16"/>
      <c r="U1627" s="16"/>
      <c r="V1627" s="16"/>
      <c r="W1627" s="17"/>
      <c r="X1627" s="17"/>
      <c r="Y1627" s="13"/>
      <c r="Z1627" s="13"/>
    </row>
    <row r="1628" spans="1:26" x14ac:dyDescent="0.25">
      <c r="A1628" s="11"/>
      <c r="B1628" s="12"/>
      <c r="C1628" s="12"/>
      <c r="D1628" s="12"/>
      <c r="E1628" s="12"/>
      <c r="F1628" s="12"/>
      <c r="G1628" s="13"/>
      <c r="H1628" s="13"/>
      <c r="I1628" s="13"/>
      <c r="J1628" s="13"/>
      <c r="K1628" s="14"/>
      <c r="L1628" s="14"/>
      <c r="M1628" s="14"/>
      <c r="N1628" s="14"/>
      <c r="O1628" s="14"/>
      <c r="P1628" s="14"/>
      <c r="Q1628" s="15"/>
      <c r="R1628" s="16"/>
      <c r="S1628" s="16"/>
      <c r="T1628" s="16"/>
      <c r="U1628" s="16"/>
      <c r="V1628" s="16"/>
      <c r="W1628" s="17"/>
      <c r="X1628" s="17"/>
      <c r="Y1628" s="13"/>
      <c r="Z1628" s="13"/>
    </row>
    <row r="1629" spans="1:26" x14ac:dyDescent="0.25">
      <c r="A1629" s="11"/>
      <c r="B1629" s="12"/>
      <c r="C1629" s="12"/>
      <c r="D1629" s="12"/>
      <c r="E1629" s="12"/>
      <c r="F1629" s="12"/>
      <c r="G1629" s="13"/>
      <c r="H1629" s="13"/>
      <c r="I1629" s="13"/>
      <c r="J1629" s="13"/>
      <c r="K1629" s="14"/>
      <c r="L1629" s="14"/>
      <c r="M1629" s="14"/>
      <c r="N1629" s="14"/>
      <c r="O1629" s="14"/>
      <c r="P1629" s="14"/>
      <c r="Q1629" s="15"/>
      <c r="R1629" s="16"/>
      <c r="S1629" s="16"/>
      <c r="T1629" s="16"/>
      <c r="U1629" s="16"/>
      <c r="V1629" s="16"/>
      <c r="W1629" s="16"/>
      <c r="X1629" s="17"/>
      <c r="Y1629" s="13"/>
      <c r="Z1629" s="13"/>
    </row>
    <row r="1630" spans="1:26" x14ac:dyDescent="0.25">
      <c r="A1630" s="11"/>
      <c r="B1630" s="12"/>
      <c r="C1630" s="12"/>
      <c r="D1630" s="12"/>
      <c r="E1630" s="12"/>
      <c r="F1630" s="12"/>
      <c r="G1630" s="13"/>
      <c r="H1630" s="13"/>
      <c r="I1630" s="13"/>
      <c r="J1630" s="13"/>
      <c r="K1630" s="14"/>
      <c r="L1630" s="14"/>
      <c r="M1630" s="14"/>
      <c r="N1630" s="14"/>
      <c r="O1630" s="14"/>
      <c r="P1630" s="14"/>
      <c r="Q1630" s="15"/>
      <c r="R1630" s="16"/>
      <c r="S1630" s="16"/>
      <c r="T1630" s="16"/>
      <c r="U1630" s="16"/>
      <c r="V1630" s="16"/>
      <c r="W1630" s="16"/>
      <c r="X1630" s="17"/>
      <c r="Y1630" s="13"/>
      <c r="Z1630" s="13"/>
    </row>
    <row r="1631" spans="1:26" x14ac:dyDescent="0.25">
      <c r="A1631" s="11"/>
      <c r="B1631" s="12"/>
      <c r="C1631" s="12"/>
      <c r="D1631" s="12"/>
      <c r="E1631" s="12"/>
      <c r="F1631" s="12"/>
      <c r="G1631" s="13"/>
      <c r="H1631" s="13"/>
      <c r="I1631" s="13"/>
      <c r="J1631" s="13"/>
      <c r="K1631" s="14"/>
      <c r="L1631" s="14"/>
      <c r="M1631" s="14"/>
      <c r="N1631" s="14"/>
      <c r="O1631" s="14"/>
      <c r="P1631" s="14"/>
      <c r="Q1631" s="15"/>
      <c r="R1631" s="16"/>
      <c r="S1631" s="16"/>
      <c r="T1631" s="16"/>
      <c r="U1631" s="16"/>
      <c r="V1631" s="16"/>
      <c r="W1631" s="16"/>
      <c r="X1631" s="17"/>
      <c r="Y1631" s="13"/>
      <c r="Z1631" s="13"/>
    </row>
    <row r="1632" spans="1:26" x14ac:dyDescent="0.25">
      <c r="A1632" s="11"/>
      <c r="B1632" s="12"/>
      <c r="C1632" s="12"/>
      <c r="D1632" s="12"/>
      <c r="E1632" s="12"/>
      <c r="F1632" s="12"/>
      <c r="G1632" s="13"/>
      <c r="H1632" s="13"/>
      <c r="I1632" s="13"/>
      <c r="J1632" s="13"/>
      <c r="K1632" s="14"/>
      <c r="L1632" s="14"/>
      <c r="M1632" s="14"/>
      <c r="N1632" s="14"/>
      <c r="O1632" s="14"/>
      <c r="P1632" s="14"/>
      <c r="Q1632" s="15"/>
      <c r="R1632" s="16"/>
      <c r="S1632" s="16"/>
      <c r="T1632" s="16"/>
      <c r="U1632" s="16"/>
      <c r="V1632" s="16"/>
      <c r="W1632" s="16"/>
      <c r="X1632" s="17"/>
      <c r="Y1632" s="13"/>
      <c r="Z1632" s="13"/>
    </row>
    <row r="1633" spans="1:26" x14ac:dyDescent="0.25">
      <c r="A1633" s="11"/>
      <c r="B1633" s="12"/>
      <c r="C1633" s="12"/>
      <c r="D1633" s="12"/>
      <c r="E1633" s="12"/>
      <c r="F1633" s="12"/>
      <c r="G1633" s="13"/>
      <c r="H1633" s="13"/>
      <c r="I1633" s="13"/>
      <c r="J1633" s="13"/>
      <c r="K1633" s="14"/>
      <c r="L1633" s="14"/>
      <c r="M1633" s="14"/>
      <c r="N1633" s="14"/>
      <c r="O1633" s="14"/>
      <c r="P1633" s="14"/>
      <c r="Q1633" s="15"/>
      <c r="R1633" s="16"/>
      <c r="S1633" s="16"/>
      <c r="T1633" s="16"/>
      <c r="U1633" s="16"/>
      <c r="V1633" s="16"/>
      <c r="W1633" s="16"/>
      <c r="X1633" s="17"/>
      <c r="Y1633" s="13"/>
      <c r="Z1633" s="13"/>
    </row>
    <row r="1634" spans="1:26" x14ac:dyDescent="0.25">
      <c r="A1634" s="11"/>
      <c r="B1634" s="12"/>
      <c r="C1634" s="12"/>
      <c r="D1634" s="12"/>
      <c r="E1634" s="12"/>
      <c r="F1634" s="12"/>
      <c r="G1634" s="13"/>
      <c r="H1634" s="13"/>
      <c r="I1634" s="13"/>
      <c r="J1634" s="13"/>
      <c r="K1634" s="14"/>
      <c r="L1634" s="14"/>
      <c r="M1634" s="14"/>
      <c r="N1634" s="14"/>
      <c r="O1634" s="14"/>
      <c r="P1634" s="14"/>
      <c r="Q1634" s="16"/>
      <c r="R1634" s="16"/>
      <c r="S1634" s="16"/>
      <c r="T1634" s="16"/>
      <c r="U1634" s="16"/>
      <c r="V1634" s="16"/>
      <c r="W1634" s="16"/>
      <c r="X1634" s="17"/>
      <c r="Y1634" s="13"/>
      <c r="Z1634" s="13"/>
    </row>
    <row r="1635" spans="1:26" x14ac:dyDescent="0.25">
      <c r="A1635" s="11"/>
      <c r="B1635" s="12"/>
      <c r="C1635" s="12"/>
      <c r="D1635" s="12"/>
      <c r="E1635" s="12"/>
      <c r="F1635" s="12"/>
      <c r="G1635" s="13"/>
      <c r="H1635" s="13"/>
      <c r="I1635" s="13"/>
      <c r="J1635" s="13"/>
      <c r="K1635" s="14"/>
      <c r="L1635" s="14"/>
      <c r="M1635" s="14"/>
      <c r="N1635" s="14"/>
      <c r="O1635" s="14"/>
      <c r="P1635" s="14"/>
      <c r="Q1635" s="15"/>
      <c r="R1635" s="16"/>
      <c r="S1635" s="16"/>
      <c r="T1635" s="16"/>
      <c r="U1635" s="16"/>
      <c r="V1635" s="16"/>
      <c r="W1635" s="16"/>
      <c r="X1635" s="17"/>
      <c r="Y1635" s="13"/>
      <c r="Z1635" s="13"/>
    </row>
    <row r="1636" spans="1:26" x14ac:dyDescent="0.25">
      <c r="A1636" s="11"/>
      <c r="B1636" s="12"/>
      <c r="C1636" s="12"/>
      <c r="D1636" s="12"/>
      <c r="E1636" s="12"/>
      <c r="F1636" s="12"/>
      <c r="G1636" s="13"/>
      <c r="H1636" s="13"/>
      <c r="I1636" s="13"/>
      <c r="J1636" s="13"/>
      <c r="K1636" s="14"/>
      <c r="L1636" s="14"/>
      <c r="M1636" s="14"/>
      <c r="N1636" s="14"/>
      <c r="O1636" s="14"/>
      <c r="P1636" s="14"/>
      <c r="Q1636" s="15"/>
      <c r="R1636" s="16"/>
      <c r="S1636" s="16"/>
      <c r="T1636" s="16"/>
      <c r="U1636" s="16"/>
      <c r="V1636" s="16"/>
      <c r="W1636" s="17"/>
      <c r="X1636" s="17"/>
      <c r="Y1636" s="13"/>
      <c r="Z1636" s="13"/>
    </row>
    <row r="1637" spans="1:26" x14ac:dyDescent="0.25">
      <c r="A1637" s="11"/>
      <c r="B1637" s="12"/>
      <c r="C1637" s="12"/>
      <c r="D1637" s="12"/>
      <c r="E1637" s="12"/>
      <c r="F1637" s="12"/>
      <c r="G1637" s="13"/>
      <c r="H1637" s="13"/>
      <c r="I1637" s="13"/>
      <c r="J1637" s="13"/>
      <c r="K1637" s="14"/>
      <c r="L1637" s="14"/>
      <c r="M1637" s="14"/>
      <c r="N1637" s="14"/>
      <c r="O1637" s="14"/>
      <c r="P1637" s="14"/>
      <c r="Q1637" s="15"/>
      <c r="R1637" s="16"/>
      <c r="S1637" s="16"/>
      <c r="T1637" s="16"/>
      <c r="U1637" s="16"/>
      <c r="V1637" s="16"/>
      <c r="W1637" s="17"/>
      <c r="X1637" s="17"/>
      <c r="Y1637" s="13"/>
      <c r="Z1637" s="13"/>
    </row>
    <row r="1638" spans="1:26" x14ac:dyDescent="0.25">
      <c r="A1638" s="11"/>
      <c r="B1638" s="12"/>
      <c r="C1638" s="12"/>
      <c r="D1638" s="12"/>
      <c r="E1638" s="12"/>
      <c r="F1638" s="12"/>
      <c r="G1638" s="13"/>
      <c r="H1638" s="13"/>
      <c r="I1638" s="13"/>
      <c r="J1638" s="13"/>
      <c r="K1638" s="14"/>
      <c r="L1638" s="14"/>
      <c r="M1638" s="14"/>
      <c r="N1638" s="14"/>
      <c r="O1638" s="14"/>
      <c r="P1638" s="14"/>
      <c r="Q1638" s="15"/>
      <c r="R1638" s="16"/>
      <c r="S1638" s="16"/>
      <c r="T1638" s="16"/>
      <c r="U1638" s="16"/>
      <c r="V1638" s="16"/>
      <c r="W1638" s="16"/>
      <c r="X1638" s="17"/>
      <c r="Y1638" s="13"/>
      <c r="Z1638" s="13"/>
    </row>
    <row r="1639" spans="1:26" x14ac:dyDescent="0.25">
      <c r="A1639" s="11"/>
      <c r="B1639" s="12"/>
      <c r="C1639" s="12"/>
      <c r="D1639" s="12"/>
      <c r="E1639" s="12"/>
      <c r="F1639" s="12"/>
      <c r="G1639" s="13"/>
      <c r="H1639" s="13"/>
      <c r="I1639" s="13"/>
      <c r="J1639" s="13"/>
      <c r="K1639" s="14"/>
      <c r="L1639" s="14"/>
      <c r="M1639" s="14"/>
      <c r="N1639" s="14"/>
      <c r="O1639" s="14"/>
      <c r="P1639" s="14"/>
      <c r="Q1639" s="15"/>
      <c r="R1639" s="16"/>
      <c r="S1639" s="16"/>
      <c r="T1639" s="16"/>
      <c r="U1639" s="16"/>
      <c r="V1639" s="16"/>
      <c r="W1639" s="16"/>
      <c r="X1639" s="17"/>
      <c r="Y1639" s="13"/>
      <c r="Z1639" s="13"/>
    </row>
    <row r="1640" spans="1:26" x14ac:dyDescent="0.25">
      <c r="A1640" s="11"/>
      <c r="B1640" s="12"/>
      <c r="C1640" s="12"/>
      <c r="D1640" s="12"/>
      <c r="E1640" s="12"/>
      <c r="F1640" s="12"/>
      <c r="G1640" s="13"/>
      <c r="H1640" s="13"/>
      <c r="I1640" s="13"/>
      <c r="J1640" s="13"/>
      <c r="K1640" s="14"/>
      <c r="L1640" s="14"/>
      <c r="M1640" s="14"/>
      <c r="N1640" s="14"/>
      <c r="O1640" s="14"/>
      <c r="P1640" s="14"/>
      <c r="Q1640" s="15"/>
      <c r="R1640" s="16"/>
      <c r="S1640" s="16"/>
      <c r="T1640" s="16"/>
      <c r="U1640" s="16"/>
      <c r="V1640" s="16"/>
      <c r="W1640" s="16"/>
      <c r="X1640" s="17"/>
      <c r="Y1640" s="13"/>
      <c r="Z1640" s="13"/>
    </row>
    <row r="1641" spans="1:26" x14ac:dyDescent="0.25">
      <c r="A1641" s="11"/>
      <c r="B1641" s="12"/>
      <c r="C1641" s="12"/>
      <c r="D1641" s="12"/>
      <c r="E1641" s="12"/>
      <c r="F1641" s="12"/>
      <c r="G1641" s="13"/>
      <c r="H1641" s="13"/>
      <c r="I1641" s="13"/>
      <c r="J1641" s="13"/>
      <c r="K1641" s="14"/>
      <c r="L1641" s="14"/>
      <c r="M1641" s="14"/>
      <c r="N1641" s="14"/>
      <c r="O1641" s="14"/>
      <c r="P1641" s="14"/>
      <c r="Q1641" s="16"/>
      <c r="R1641" s="16"/>
      <c r="S1641" s="16"/>
      <c r="T1641" s="16"/>
      <c r="U1641" s="16"/>
      <c r="V1641" s="16"/>
      <c r="W1641" s="16"/>
      <c r="X1641" s="17"/>
      <c r="Y1641" s="13"/>
      <c r="Z1641" s="13"/>
    </row>
    <row r="1642" spans="1:26" x14ac:dyDescent="0.25">
      <c r="A1642" s="11"/>
      <c r="B1642" s="12"/>
      <c r="C1642" s="12"/>
      <c r="D1642" s="12"/>
      <c r="E1642" s="12"/>
      <c r="F1642" s="12"/>
      <c r="G1642" s="13"/>
      <c r="H1642" s="13"/>
      <c r="I1642" s="13"/>
      <c r="J1642" s="13"/>
      <c r="K1642" s="14"/>
      <c r="L1642" s="14"/>
      <c r="M1642" s="14"/>
      <c r="N1642" s="14"/>
      <c r="O1642" s="14"/>
      <c r="P1642" s="14"/>
      <c r="Q1642" s="15"/>
      <c r="R1642" s="16"/>
      <c r="S1642" s="16"/>
      <c r="T1642" s="16"/>
      <c r="U1642" s="16"/>
      <c r="V1642" s="16"/>
      <c r="W1642" s="17"/>
      <c r="X1642" s="17"/>
      <c r="Y1642" s="13"/>
      <c r="Z1642" s="13"/>
    </row>
    <row r="1643" spans="1:26" x14ac:dyDescent="0.25">
      <c r="A1643" s="11"/>
      <c r="B1643" s="12"/>
      <c r="C1643" s="12"/>
      <c r="D1643" s="12"/>
      <c r="E1643" s="12"/>
      <c r="F1643" s="12"/>
      <c r="G1643" s="13"/>
      <c r="H1643" s="13"/>
      <c r="I1643" s="13"/>
      <c r="J1643" s="13"/>
      <c r="K1643" s="14"/>
      <c r="L1643" s="14"/>
      <c r="M1643" s="14"/>
      <c r="N1643" s="14"/>
      <c r="O1643" s="14"/>
      <c r="P1643" s="14"/>
      <c r="Q1643" s="15"/>
      <c r="R1643" s="16"/>
      <c r="S1643" s="16"/>
      <c r="T1643" s="16"/>
      <c r="U1643" s="16"/>
      <c r="V1643" s="16"/>
      <c r="W1643" s="17"/>
      <c r="X1643" s="17"/>
      <c r="Y1643" s="13"/>
      <c r="Z1643" s="13"/>
    </row>
    <row r="1644" spans="1:26" x14ac:dyDescent="0.25">
      <c r="A1644" s="11"/>
      <c r="B1644" s="12"/>
      <c r="C1644" s="12"/>
      <c r="D1644" s="12"/>
      <c r="E1644" s="12"/>
      <c r="F1644" s="12"/>
      <c r="G1644" s="13"/>
      <c r="H1644" s="13"/>
      <c r="I1644" s="13"/>
      <c r="J1644" s="13"/>
      <c r="K1644" s="14"/>
      <c r="L1644" s="14"/>
      <c r="M1644" s="14"/>
      <c r="N1644" s="14"/>
      <c r="O1644" s="14"/>
      <c r="P1644" s="14"/>
      <c r="Q1644" s="15"/>
      <c r="R1644" s="16"/>
      <c r="S1644" s="16"/>
      <c r="T1644" s="16"/>
      <c r="U1644" s="16"/>
      <c r="V1644" s="16"/>
      <c r="W1644" s="16"/>
      <c r="X1644" s="17"/>
      <c r="Y1644" s="13"/>
      <c r="Z1644" s="13"/>
    </row>
    <row r="1645" spans="1:26" x14ac:dyDescent="0.25">
      <c r="A1645" s="11"/>
      <c r="B1645" s="12"/>
      <c r="C1645" s="12"/>
      <c r="D1645" s="12"/>
      <c r="E1645" s="12"/>
      <c r="F1645" s="12"/>
      <c r="G1645" s="13"/>
      <c r="H1645" s="13"/>
      <c r="I1645" s="13"/>
      <c r="J1645" s="13"/>
      <c r="K1645" s="14"/>
      <c r="L1645" s="14"/>
      <c r="M1645" s="14"/>
      <c r="N1645" s="14"/>
      <c r="O1645" s="14"/>
      <c r="P1645" s="14"/>
      <c r="Q1645" s="15"/>
      <c r="R1645" s="16"/>
      <c r="S1645" s="16"/>
      <c r="T1645" s="16"/>
      <c r="U1645" s="16"/>
      <c r="V1645" s="16"/>
      <c r="W1645" s="16"/>
      <c r="X1645" s="17"/>
      <c r="Y1645" s="13"/>
      <c r="Z1645" s="13"/>
    </row>
    <row r="1646" spans="1:26" x14ac:dyDescent="0.25">
      <c r="A1646" s="11"/>
      <c r="B1646" s="12"/>
      <c r="C1646" s="12"/>
      <c r="D1646" s="12"/>
      <c r="E1646" s="12"/>
      <c r="F1646" s="12"/>
      <c r="G1646" s="13"/>
      <c r="H1646" s="13"/>
      <c r="I1646" s="13"/>
      <c r="J1646" s="13"/>
      <c r="K1646" s="14"/>
      <c r="L1646" s="14"/>
      <c r="M1646" s="14"/>
      <c r="N1646" s="14"/>
      <c r="O1646" s="14"/>
      <c r="P1646" s="14"/>
      <c r="Q1646" s="15"/>
      <c r="R1646" s="16"/>
      <c r="S1646" s="16"/>
      <c r="T1646" s="16"/>
      <c r="U1646" s="16"/>
      <c r="V1646" s="16"/>
      <c r="W1646" s="17"/>
      <c r="X1646" s="17"/>
      <c r="Y1646" s="13"/>
      <c r="Z1646" s="13"/>
    </row>
    <row r="1647" spans="1:26" x14ac:dyDescent="0.25">
      <c r="A1647" s="11"/>
      <c r="B1647" s="12"/>
      <c r="C1647" s="12"/>
      <c r="D1647" s="12"/>
      <c r="E1647" s="12"/>
      <c r="F1647" s="12"/>
      <c r="G1647" s="13"/>
      <c r="H1647" s="13"/>
      <c r="I1647" s="13"/>
      <c r="J1647" s="13"/>
      <c r="K1647" s="14"/>
      <c r="L1647" s="14"/>
      <c r="M1647" s="14"/>
      <c r="N1647" s="14"/>
      <c r="O1647" s="14"/>
      <c r="P1647" s="14"/>
      <c r="Q1647" s="16"/>
      <c r="R1647" s="16"/>
      <c r="S1647" s="16"/>
      <c r="T1647" s="16"/>
      <c r="U1647" s="16"/>
      <c r="V1647" s="16"/>
      <c r="W1647" s="16"/>
      <c r="X1647" s="17"/>
      <c r="Y1647" s="13"/>
      <c r="Z1647" s="13"/>
    </row>
    <row r="1648" spans="1:26" x14ac:dyDescent="0.25">
      <c r="A1648" s="11"/>
      <c r="B1648" s="12"/>
      <c r="C1648" s="12"/>
      <c r="D1648" s="12"/>
      <c r="E1648" s="12"/>
      <c r="F1648" s="12"/>
      <c r="G1648" s="13"/>
      <c r="H1648" s="13"/>
      <c r="I1648" s="13"/>
      <c r="J1648" s="13"/>
      <c r="K1648" s="14"/>
      <c r="L1648" s="14"/>
      <c r="M1648" s="14"/>
      <c r="N1648" s="14"/>
      <c r="O1648" s="14"/>
      <c r="P1648" s="14"/>
      <c r="Q1648" s="16"/>
      <c r="R1648" s="16"/>
      <c r="S1648" s="16"/>
      <c r="T1648" s="16"/>
      <c r="U1648" s="16"/>
      <c r="V1648" s="16"/>
      <c r="W1648" s="17"/>
      <c r="X1648" s="17"/>
      <c r="Y1648" s="13"/>
      <c r="Z1648" s="13"/>
    </row>
    <row r="1649" spans="1:26" x14ac:dyDescent="0.25">
      <c r="A1649" s="11"/>
      <c r="B1649" s="12"/>
      <c r="C1649" s="12"/>
      <c r="D1649" s="12"/>
      <c r="E1649" s="12"/>
      <c r="F1649" s="12"/>
      <c r="G1649" s="13"/>
      <c r="H1649" s="13"/>
      <c r="I1649" s="13"/>
      <c r="J1649" s="13"/>
      <c r="K1649" s="14"/>
      <c r="L1649" s="14"/>
      <c r="M1649" s="14"/>
      <c r="N1649" s="14"/>
      <c r="O1649" s="14"/>
      <c r="P1649" s="14"/>
      <c r="Q1649" s="15"/>
      <c r="R1649" s="16"/>
      <c r="S1649" s="16"/>
      <c r="T1649" s="16"/>
      <c r="U1649" s="16"/>
      <c r="V1649" s="16"/>
      <c r="W1649" s="17"/>
      <c r="X1649" s="17"/>
      <c r="Y1649" s="13"/>
      <c r="Z1649" s="13"/>
    </row>
    <row r="1650" spans="1:26" x14ac:dyDescent="0.25">
      <c r="A1650" s="11"/>
      <c r="B1650" s="12"/>
      <c r="C1650" s="12"/>
      <c r="D1650" s="12"/>
      <c r="E1650" s="12"/>
      <c r="F1650" s="12"/>
      <c r="G1650" s="13"/>
      <c r="H1650" s="13"/>
      <c r="I1650" s="13"/>
      <c r="J1650" s="13"/>
      <c r="K1650" s="14"/>
      <c r="L1650" s="14"/>
      <c r="M1650" s="14"/>
      <c r="N1650" s="14"/>
      <c r="O1650" s="14"/>
      <c r="P1650" s="14"/>
      <c r="Q1650" s="15"/>
      <c r="R1650" s="16"/>
      <c r="S1650" s="16"/>
      <c r="T1650" s="16"/>
      <c r="U1650" s="16"/>
      <c r="V1650" s="16"/>
      <c r="W1650" s="16"/>
      <c r="X1650" s="17"/>
      <c r="Y1650" s="13"/>
      <c r="Z1650" s="13"/>
    </row>
    <row r="1651" spans="1:26" x14ac:dyDescent="0.25">
      <c r="A1651" s="11"/>
      <c r="B1651" s="12"/>
      <c r="C1651" s="12"/>
      <c r="D1651" s="12"/>
      <c r="E1651" s="12"/>
      <c r="F1651" s="12"/>
      <c r="G1651" s="13"/>
      <c r="H1651" s="13"/>
      <c r="I1651" s="13"/>
      <c r="J1651" s="13"/>
      <c r="K1651" s="14"/>
      <c r="L1651" s="14"/>
      <c r="M1651" s="14"/>
      <c r="N1651" s="14"/>
      <c r="O1651" s="14"/>
      <c r="P1651" s="14"/>
      <c r="Q1651" s="15"/>
      <c r="R1651" s="16"/>
      <c r="S1651" s="16"/>
      <c r="T1651" s="16"/>
      <c r="U1651" s="16"/>
      <c r="V1651" s="16"/>
      <c r="W1651" s="17"/>
      <c r="X1651" s="17"/>
      <c r="Y1651" s="13"/>
      <c r="Z1651" s="13"/>
    </row>
    <row r="1652" spans="1:26" x14ac:dyDescent="0.25">
      <c r="A1652" s="11"/>
      <c r="B1652" s="12"/>
      <c r="C1652" s="12"/>
      <c r="D1652" s="12"/>
      <c r="E1652" s="12"/>
      <c r="F1652" s="12"/>
      <c r="G1652" s="13"/>
      <c r="H1652" s="13"/>
      <c r="I1652" s="13"/>
      <c r="J1652" s="13"/>
      <c r="K1652" s="14"/>
      <c r="L1652" s="14"/>
      <c r="M1652" s="14"/>
      <c r="N1652" s="14"/>
      <c r="O1652" s="14"/>
      <c r="P1652" s="14"/>
      <c r="Q1652" s="15"/>
      <c r="R1652" s="16"/>
      <c r="S1652" s="16"/>
      <c r="T1652" s="16"/>
      <c r="U1652" s="16"/>
      <c r="V1652" s="16"/>
      <c r="W1652" s="17"/>
      <c r="X1652" s="17"/>
      <c r="Y1652" s="13"/>
      <c r="Z1652" s="13"/>
    </row>
    <row r="1653" spans="1:26" x14ac:dyDescent="0.25">
      <c r="A1653" s="11"/>
      <c r="B1653" s="12"/>
      <c r="C1653" s="12"/>
      <c r="D1653" s="12"/>
      <c r="E1653" s="12"/>
      <c r="F1653" s="12"/>
      <c r="G1653" s="13"/>
      <c r="H1653" s="13"/>
      <c r="I1653" s="13"/>
      <c r="J1653" s="13"/>
      <c r="K1653" s="14"/>
      <c r="L1653" s="14"/>
      <c r="M1653" s="14"/>
      <c r="N1653" s="14"/>
      <c r="O1653" s="14"/>
      <c r="P1653" s="14"/>
      <c r="Q1653" s="15"/>
      <c r="R1653" s="16"/>
      <c r="S1653" s="16"/>
      <c r="T1653" s="16"/>
      <c r="U1653" s="16"/>
      <c r="V1653" s="16"/>
      <c r="W1653" s="16"/>
      <c r="X1653" s="17"/>
      <c r="Y1653" s="13"/>
      <c r="Z1653" s="13"/>
    </row>
    <row r="1654" spans="1:26" x14ac:dyDescent="0.25">
      <c r="A1654" s="11"/>
      <c r="B1654" s="12"/>
      <c r="C1654" s="12"/>
      <c r="D1654" s="12"/>
      <c r="E1654" s="12"/>
      <c r="F1654" s="12"/>
      <c r="G1654" s="13"/>
      <c r="H1654" s="13"/>
      <c r="I1654" s="13"/>
      <c r="J1654" s="13"/>
      <c r="K1654" s="14"/>
      <c r="L1654" s="14"/>
      <c r="M1654" s="14"/>
      <c r="N1654" s="14"/>
      <c r="O1654" s="14"/>
      <c r="P1654" s="14"/>
      <c r="Q1654" s="15"/>
      <c r="R1654" s="16"/>
      <c r="S1654" s="16"/>
      <c r="T1654" s="16"/>
      <c r="U1654" s="16"/>
      <c r="V1654" s="16"/>
      <c r="W1654" s="16"/>
      <c r="X1654" s="17"/>
      <c r="Y1654" s="13"/>
      <c r="Z1654" s="13"/>
    </row>
    <row r="1655" spans="1:26" x14ac:dyDescent="0.25">
      <c r="A1655" s="11"/>
      <c r="B1655" s="12"/>
      <c r="C1655" s="12"/>
      <c r="D1655" s="12"/>
      <c r="E1655" s="12"/>
      <c r="F1655" s="12"/>
      <c r="G1655" s="13"/>
      <c r="H1655" s="13"/>
      <c r="I1655" s="13"/>
      <c r="J1655" s="13"/>
      <c r="K1655" s="14"/>
      <c r="L1655" s="14"/>
      <c r="M1655" s="14"/>
      <c r="N1655" s="14"/>
      <c r="O1655" s="14"/>
      <c r="P1655" s="14"/>
      <c r="Q1655" s="15"/>
      <c r="R1655" s="16"/>
      <c r="S1655" s="16"/>
      <c r="T1655" s="16"/>
      <c r="U1655" s="16"/>
      <c r="V1655" s="16"/>
      <c r="W1655" s="16"/>
      <c r="X1655" s="17"/>
      <c r="Y1655" s="13"/>
      <c r="Z1655" s="13"/>
    </row>
    <row r="1656" spans="1:26" x14ac:dyDescent="0.25">
      <c r="A1656" s="11"/>
      <c r="B1656" s="12"/>
      <c r="C1656" s="12"/>
      <c r="D1656" s="12"/>
      <c r="E1656" s="12"/>
      <c r="F1656" s="12"/>
      <c r="G1656" s="13"/>
      <c r="H1656" s="13"/>
      <c r="I1656" s="13"/>
      <c r="J1656" s="13"/>
      <c r="K1656" s="14"/>
      <c r="L1656" s="14"/>
      <c r="M1656" s="14"/>
      <c r="N1656" s="14"/>
      <c r="O1656" s="14"/>
      <c r="P1656" s="14"/>
      <c r="Q1656" s="15"/>
      <c r="R1656" s="16"/>
      <c r="S1656" s="16"/>
      <c r="T1656" s="16"/>
      <c r="U1656" s="16"/>
      <c r="V1656" s="16"/>
      <c r="W1656" s="17"/>
      <c r="X1656" s="17"/>
      <c r="Y1656" s="13"/>
      <c r="Z1656" s="13"/>
    </row>
    <row r="1657" spans="1:26" x14ac:dyDescent="0.25">
      <c r="A1657" s="11"/>
      <c r="B1657" s="12"/>
      <c r="C1657" s="12"/>
      <c r="D1657" s="12"/>
      <c r="E1657" s="12"/>
      <c r="F1657" s="12"/>
      <c r="G1657" s="13"/>
      <c r="H1657" s="13"/>
      <c r="I1657" s="13"/>
      <c r="J1657" s="13"/>
      <c r="K1657" s="14"/>
      <c r="L1657" s="14"/>
      <c r="M1657" s="14"/>
      <c r="N1657" s="14"/>
      <c r="O1657" s="14"/>
      <c r="P1657" s="14"/>
      <c r="Q1657" s="15"/>
      <c r="R1657" s="16"/>
      <c r="S1657" s="16"/>
      <c r="T1657" s="16"/>
      <c r="U1657" s="16"/>
      <c r="V1657" s="16"/>
      <c r="W1657" s="17"/>
      <c r="X1657" s="17"/>
      <c r="Y1657" s="13"/>
      <c r="Z1657" s="13"/>
    </row>
    <row r="1658" spans="1:26" x14ac:dyDescent="0.25">
      <c r="A1658" s="11"/>
      <c r="B1658" s="12"/>
      <c r="C1658" s="12"/>
      <c r="D1658" s="12"/>
      <c r="E1658" s="12"/>
      <c r="F1658" s="12"/>
      <c r="G1658" s="13"/>
      <c r="H1658" s="13"/>
      <c r="I1658" s="13"/>
      <c r="J1658" s="13"/>
      <c r="K1658" s="14"/>
      <c r="L1658" s="14"/>
      <c r="M1658" s="14"/>
      <c r="N1658" s="14"/>
      <c r="O1658" s="14"/>
      <c r="P1658" s="14"/>
      <c r="Q1658" s="15"/>
      <c r="R1658" s="16"/>
      <c r="S1658" s="16"/>
      <c r="T1658" s="16"/>
      <c r="U1658" s="16"/>
      <c r="V1658" s="16"/>
      <c r="W1658" s="16"/>
      <c r="X1658" s="17"/>
      <c r="Y1658" s="13"/>
      <c r="Z1658" s="13"/>
    </row>
    <row r="1659" spans="1:26" x14ac:dyDescent="0.25">
      <c r="A1659" s="11"/>
      <c r="B1659" s="12"/>
      <c r="C1659" s="12"/>
      <c r="D1659" s="12"/>
      <c r="E1659" s="12"/>
      <c r="F1659" s="12"/>
      <c r="G1659" s="13"/>
      <c r="H1659" s="13"/>
      <c r="I1659" s="13"/>
      <c r="J1659" s="13"/>
      <c r="K1659" s="14"/>
      <c r="L1659" s="14"/>
      <c r="M1659" s="14"/>
      <c r="N1659" s="14"/>
      <c r="O1659" s="14"/>
      <c r="P1659" s="14"/>
      <c r="Q1659" s="15"/>
      <c r="R1659" s="16"/>
      <c r="S1659" s="16"/>
      <c r="T1659" s="16"/>
      <c r="U1659" s="16"/>
      <c r="V1659" s="16"/>
      <c r="W1659" s="16"/>
      <c r="X1659" s="17"/>
      <c r="Y1659" s="13"/>
      <c r="Z1659" s="13"/>
    </row>
    <row r="1660" spans="1:26" x14ac:dyDescent="0.25">
      <c r="A1660" s="11"/>
      <c r="B1660" s="12"/>
      <c r="C1660" s="12"/>
      <c r="D1660" s="12"/>
      <c r="E1660" s="12"/>
      <c r="F1660" s="12"/>
      <c r="G1660" s="13"/>
      <c r="H1660" s="13"/>
      <c r="I1660" s="13"/>
      <c r="J1660" s="13"/>
      <c r="K1660" s="14"/>
      <c r="L1660" s="14"/>
      <c r="M1660" s="14"/>
      <c r="N1660" s="14"/>
      <c r="O1660" s="14"/>
      <c r="P1660" s="15"/>
      <c r="Q1660" s="16"/>
      <c r="R1660" s="16"/>
      <c r="S1660" s="16"/>
      <c r="T1660" s="16"/>
      <c r="U1660" s="16"/>
      <c r="V1660" s="16"/>
      <c r="W1660" s="16"/>
      <c r="X1660" s="17"/>
      <c r="Y1660" s="13"/>
      <c r="Z1660" s="13"/>
    </row>
    <row r="1661" spans="1:26" x14ac:dyDescent="0.25">
      <c r="A1661" s="11"/>
      <c r="B1661" s="12"/>
      <c r="C1661" s="12"/>
      <c r="D1661" s="12"/>
      <c r="E1661" s="12"/>
      <c r="F1661" s="12"/>
      <c r="G1661" s="13"/>
      <c r="H1661" s="13"/>
      <c r="I1661" s="13"/>
      <c r="J1661" s="13"/>
      <c r="K1661" s="14"/>
      <c r="L1661" s="14"/>
      <c r="M1661" s="14"/>
      <c r="N1661" s="14"/>
      <c r="O1661" s="14"/>
      <c r="P1661" s="14"/>
      <c r="Q1661" s="16"/>
      <c r="R1661" s="16"/>
      <c r="S1661" s="16"/>
      <c r="T1661" s="16"/>
      <c r="U1661" s="16"/>
      <c r="V1661" s="16"/>
      <c r="W1661" s="17"/>
      <c r="X1661" s="17"/>
      <c r="Y1661" s="13"/>
      <c r="Z1661" s="13"/>
    </row>
    <row r="1662" spans="1:26" x14ac:dyDescent="0.25">
      <c r="A1662" s="11"/>
      <c r="B1662" s="12"/>
      <c r="C1662" s="12"/>
      <c r="D1662" s="12"/>
      <c r="E1662" s="12"/>
      <c r="F1662" s="12"/>
      <c r="G1662" s="13"/>
      <c r="H1662" s="13"/>
      <c r="I1662" s="13"/>
      <c r="J1662" s="13"/>
      <c r="K1662" s="14"/>
      <c r="L1662" s="14"/>
      <c r="M1662" s="14"/>
      <c r="N1662" s="14"/>
      <c r="O1662" s="14"/>
      <c r="P1662" s="14"/>
      <c r="Q1662" s="15"/>
      <c r="R1662" s="16"/>
      <c r="S1662" s="16"/>
      <c r="T1662" s="16"/>
      <c r="U1662" s="16"/>
      <c r="V1662" s="16"/>
      <c r="W1662" s="17"/>
      <c r="X1662" s="17"/>
      <c r="Y1662" s="13"/>
      <c r="Z1662" s="13"/>
    </row>
    <row r="1663" spans="1:26" x14ac:dyDescent="0.25">
      <c r="A1663" s="11"/>
      <c r="B1663" s="12"/>
      <c r="C1663" s="12"/>
      <c r="D1663" s="12"/>
      <c r="E1663" s="12"/>
      <c r="F1663" s="12"/>
      <c r="G1663" s="13"/>
      <c r="H1663" s="13"/>
      <c r="I1663" s="13"/>
      <c r="J1663" s="13"/>
      <c r="K1663" s="14"/>
      <c r="L1663" s="14"/>
      <c r="M1663" s="14"/>
      <c r="N1663" s="14"/>
      <c r="O1663" s="14"/>
      <c r="P1663" s="15"/>
      <c r="Q1663" s="16"/>
      <c r="R1663" s="16"/>
      <c r="S1663" s="16"/>
      <c r="T1663" s="16"/>
      <c r="U1663" s="16"/>
      <c r="V1663" s="16"/>
      <c r="W1663" s="16"/>
      <c r="X1663" s="17"/>
      <c r="Y1663" s="13"/>
      <c r="Z1663" s="13"/>
    </row>
    <row r="1664" spans="1:26" x14ac:dyDescent="0.25">
      <c r="A1664" s="11"/>
      <c r="B1664" s="12"/>
      <c r="C1664" s="12"/>
      <c r="D1664" s="12"/>
      <c r="E1664" s="12"/>
      <c r="F1664" s="12"/>
      <c r="G1664" s="13"/>
      <c r="H1664" s="13"/>
      <c r="I1664" s="13"/>
      <c r="J1664" s="13"/>
      <c r="K1664" s="14"/>
      <c r="L1664" s="14"/>
      <c r="M1664" s="14"/>
      <c r="N1664" s="14"/>
      <c r="O1664" s="14"/>
      <c r="P1664" s="14"/>
      <c r="Q1664" s="16"/>
      <c r="R1664" s="16"/>
      <c r="S1664" s="16"/>
      <c r="T1664" s="16"/>
      <c r="U1664" s="16"/>
      <c r="V1664" s="16"/>
      <c r="W1664" s="17"/>
      <c r="X1664" s="17"/>
      <c r="Y1664" s="13"/>
      <c r="Z1664" s="13"/>
    </row>
    <row r="1665" spans="1:26" x14ac:dyDescent="0.25">
      <c r="A1665" s="11"/>
      <c r="B1665" s="12"/>
      <c r="C1665" s="12"/>
      <c r="D1665" s="12"/>
      <c r="E1665" s="12"/>
      <c r="F1665" s="12"/>
      <c r="G1665" s="13"/>
      <c r="H1665" s="13"/>
      <c r="I1665" s="13"/>
      <c r="J1665" s="13"/>
      <c r="K1665" s="14"/>
      <c r="L1665" s="14"/>
      <c r="M1665" s="14"/>
      <c r="N1665" s="14"/>
      <c r="O1665" s="14"/>
      <c r="P1665" s="14"/>
      <c r="Q1665" s="15"/>
      <c r="R1665" s="16"/>
      <c r="S1665" s="16"/>
      <c r="T1665" s="16"/>
      <c r="U1665" s="16"/>
      <c r="V1665" s="16"/>
      <c r="W1665" s="16"/>
      <c r="X1665" s="17"/>
      <c r="Y1665" s="13"/>
      <c r="Z1665" s="13"/>
    </row>
    <row r="1666" spans="1:26" x14ac:dyDescent="0.25">
      <c r="A1666" s="11"/>
      <c r="B1666" s="12"/>
      <c r="C1666" s="12"/>
      <c r="D1666" s="12"/>
      <c r="E1666" s="12"/>
      <c r="F1666" s="12"/>
      <c r="G1666" s="13"/>
      <c r="H1666" s="13"/>
      <c r="I1666" s="13"/>
      <c r="J1666" s="13"/>
      <c r="K1666" s="14"/>
      <c r="L1666" s="14"/>
      <c r="M1666" s="14"/>
      <c r="N1666" s="14"/>
      <c r="O1666" s="14"/>
      <c r="P1666" s="14"/>
      <c r="Q1666" s="15"/>
      <c r="R1666" s="16"/>
      <c r="S1666" s="16"/>
      <c r="T1666" s="16"/>
      <c r="U1666" s="16"/>
      <c r="V1666" s="16"/>
      <c r="W1666" s="16"/>
      <c r="X1666" s="17"/>
      <c r="Y1666" s="13"/>
      <c r="Z1666" s="13"/>
    </row>
    <row r="1667" spans="1:26" x14ac:dyDescent="0.25">
      <c r="A1667" s="11"/>
      <c r="B1667" s="12"/>
      <c r="C1667" s="12"/>
      <c r="D1667" s="12"/>
      <c r="E1667" s="12"/>
      <c r="F1667" s="12"/>
      <c r="G1667" s="13"/>
      <c r="H1667" s="13"/>
      <c r="I1667" s="13"/>
      <c r="J1667" s="13"/>
      <c r="K1667" s="14"/>
      <c r="L1667" s="14"/>
      <c r="M1667" s="14"/>
      <c r="N1667" s="14"/>
      <c r="O1667" s="14"/>
      <c r="P1667" s="14"/>
      <c r="Q1667" s="15"/>
      <c r="R1667" s="16"/>
      <c r="S1667" s="16"/>
      <c r="T1667" s="16"/>
      <c r="U1667" s="16"/>
      <c r="V1667" s="16"/>
      <c r="W1667" s="17"/>
      <c r="X1667" s="17"/>
      <c r="Y1667" s="13"/>
      <c r="Z1667" s="13"/>
    </row>
    <row r="1668" spans="1:26" x14ac:dyDescent="0.25">
      <c r="A1668" s="11"/>
      <c r="B1668" s="12"/>
      <c r="C1668" s="12"/>
      <c r="D1668" s="12"/>
      <c r="E1668" s="12"/>
      <c r="F1668" s="12"/>
      <c r="G1668" s="13"/>
      <c r="H1668" s="13"/>
      <c r="I1668" s="13"/>
      <c r="J1668" s="13"/>
      <c r="K1668" s="14"/>
      <c r="L1668" s="14"/>
      <c r="M1668" s="14"/>
      <c r="N1668" s="14"/>
      <c r="O1668" s="14"/>
      <c r="P1668" s="14"/>
      <c r="Q1668" s="16"/>
      <c r="R1668" s="16"/>
      <c r="S1668" s="16"/>
      <c r="T1668" s="16"/>
      <c r="U1668" s="16"/>
      <c r="V1668" s="16"/>
      <c r="W1668" s="16"/>
      <c r="X1668" s="17"/>
      <c r="Y1668" s="13"/>
      <c r="Z1668" s="13"/>
    </row>
    <row r="1669" spans="1:26" x14ac:dyDescent="0.25">
      <c r="A1669" s="11"/>
      <c r="B1669" s="12"/>
      <c r="C1669" s="12"/>
      <c r="D1669" s="12"/>
      <c r="E1669" s="12"/>
      <c r="F1669" s="12"/>
      <c r="G1669" s="13"/>
      <c r="H1669" s="13"/>
      <c r="I1669" s="13"/>
      <c r="J1669" s="13"/>
      <c r="K1669" s="14"/>
      <c r="L1669" s="14"/>
      <c r="M1669" s="14"/>
      <c r="N1669" s="14"/>
      <c r="O1669" s="14"/>
      <c r="P1669" s="14"/>
      <c r="Q1669" s="15"/>
      <c r="R1669" s="16"/>
      <c r="S1669" s="16"/>
      <c r="T1669" s="16"/>
      <c r="U1669" s="16"/>
      <c r="V1669" s="16"/>
      <c r="W1669" s="16"/>
      <c r="X1669" s="17"/>
      <c r="Y1669" s="13"/>
      <c r="Z1669" s="13"/>
    </row>
    <row r="1670" spans="1:26" x14ac:dyDescent="0.25">
      <c r="A1670" s="11"/>
      <c r="B1670" s="12"/>
      <c r="C1670" s="12"/>
      <c r="D1670" s="12"/>
      <c r="E1670" s="12"/>
      <c r="F1670" s="12"/>
      <c r="G1670" s="13"/>
      <c r="H1670" s="13"/>
      <c r="I1670" s="13"/>
      <c r="J1670" s="13"/>
      <c r="K1670" s="14"/>
      <c r="L1670" s="14"/>
      <c r="M1670" s="14"/>
      <c r="N1670" s="14"/>
      <c r="O1670" s="14"/>
      <c r="P1670" s="14"/>
      <c r="Q1670" s="15"/>
      <c r="R1670" s="16"/>
      <c r="S1670" s="16"/>
      <c r="T1670" s="16"/>
      <c r="U1670" s="16"/>
      <c r="V1670" s="16"/>
      <c r="W1670" s="16"/>
      <c r="X1670" s="17"/>
      <c r="Y1670" s="13"/>
      <c r="Z1670" s="13"/>
    </row>
    <row r="1671" spans="1:26" x14ac:dyDescent="0.25">
      <c r="A1671" s="11"/>
      <c r="B1671" s="12"/>
      <c r="C1671" s="12"/>
      <c r="D1671" s="12"/>
      <c r="E1671" s="12"/>
      <c r="F1671" s="12"/>
      <c r="G1671" s="13"/>
      <c r="H1671" s="13"/>
      <c r="I1671" s="13"/>
      <c r="J1671" s="13"/>
      <c r="K1671" s="14"/>
      <c r="L1671" s="14"/>
      <c r="M1671" s="14"/>
      <c r="N1671" s="14"/>
      <c r="O1671" s="14"/>
      <c r="P1671" s="15"/>
      <c r="Q1671" s="16"/>
      <c r="R1671" s="16"/>
      <c r="S1671" s="16"/>
      <c r="T1671" s="16"/>
      <c r="U1671" s="16"/>
      <c r="V1671" s="16"/>
      <c r="W1671" s="16"/>
      <c r="X1671" s="17"/>
      <c r="Y1671" s="13"/>
      <c r="Z1671" s="13"/>
    </row>
    <row r="1672" spans="1:26" x14ac:dyDescent="0.25">
      <c r="A1672" s="11"/>
      <c r="B1672" s="12"/>
      <c r="C1672" s="12"/>
      <c r="D1672" s="12"/>
      <c r="E1672" s="12"/>
      <c r="F1672" s="12"/>
      <c r="G1672" s="13"/>
      <c r="H1672" s="13"/>
      <c r="I1672" s="13"/>
      <c r="J1672" s="13"/>
      <c r="K1672" s="14"/>
      <c r="L1672" s="14"/>
      <c r="M1672" s="14"/>
      <c r="N1672" s="14"/>
      <c r="O1672" s="14"/>
      <c r="P1672" s="14"/>
      <c r="Q1672" s="15"/>
      <c r="R1672" s="16"/>
      <c r="S1672" s="16"/>
      <c r="T1672" s="16"/>
      <c r="U1672" s="16"/>
      <c r="V1672" s="16"/>
      <c r="W1672" s="16"/>
      <c r="X1672" s="17"/>
      <c r="Y1672" s="13"/>
      <c r="Z1672" s="13"/>
    </row>
    <row r="1673" spans="1:26" x14ac:dyDescent="0.25">
      <c r="A1673" s="11"/>
      <c r="B1673" s="12"/>
      <c r="C1673" s="12"/>
      <c r="D1673" s="12"/>
      <c r="E1673" s="12"/>
      <c r="F1673" s="12"/>
      <c r="G1673" s="13"/>
      <c r="H1673" s="13"/>
      <c r="I1673" s="13"/>
      <c r="J1673" s="13"/>
      <c r="K1673" s="14"/>
      <c r="L1673" s="14"/>
      <c r="M1673" s="14"/>
      <c r="N1673" s="14"/>
      <c r="O1673" s="14"/>
      <c r="P1673" s="14"/>
      <c r="Q1673" s="16"/>
      <c r="R1673" s="16"/>
      <c r="S1673" s="16"/>
      <c r="T1673" s="16"/>
      <c r="U1673" s="16"/>
      <c r="V1673" s="16"/>
      <c r="W1673" s="17"/>
      <c r="X1673" s="17"/>
      <c r="Y1673" s="13"/>
      <c r="Z1673" s="13"/>
    </row>
    <row r="1674" spans="1:26" x14ac:dyDescent="0.25">
      <c r="A1674" s="11"/>
      <c r="B1674" s="12"/>
      <c r="C1674" s="12"/>
      <c r="D1674" s="12"/>
      <c r="E1674" s="12"/>
      <c r="F1674" s="12"/>
      <c r="G1674" s="13"/>
      <c r="H1674" s="13"/>
      <c r="I1674" s="13"/>
      <c r="J1674" s="13"/>
      <c r="K1674" s="14"/>
      <c r="L1674" s="14"/>
      <c r="M1674" s="14"/>
      <c r="N1674" s="14"/>
      <c r="O1674" s="14"/>
      <c r="P1674" s="14"/>
      <c r="Q1674" s="15"/>
      <c r="R1674" s="16"/>
      <c r="S1674" s="16"/>
      <c r="T1674" s="16"/>
      <c r="U1674" s="16"/>
      <c r="V1674" s="16"/>
      <c r="W1674" s="16"/>
      <c r="X1674" s="17"/>
      <c r="Y1674" s="13"/>
      <c r="Z1674" s="13"/>
    </row>
    <row r="1675" spans="1:26" x14ac:dyDescent="0.25">
      <c r="A1675" s="11"/>
      <c r="B1675" s="12"/>
      <c r="C1675" s="12"/>
      <c r="D1675" s="12"/>
      <c r="E1675" s="12"/>
      <c r="F1675" s="12"/>
      <c r="G1675" s="13"/>
      <c r="H1675" s="13"/>
      <c r="I1675" s="13"/>
      <c r="J1675" s="13"/>
      <c r="K1675" s="14"/>
      <c r="L1675" s="14"/>
      <c r="M1675" s="14"/>
      <c r="N1675" s="14"/>
      <c r="O1675" s="14"/>
      <c r="P1675" s="14"/>
      <c r="Q1675" s="16"/>
      <c r="R1675" s="16"/>
      <c r="S1675" s="16"/>
      <c r="T1675" s="16"/>
      <c r="U1675" s="16"/>
      <c r="V1675" s="16"/>
      <c r="W1675" s="16"/>
      <c r="X1675" s="17"/>
      <c r="Y1675" s="13"/>
      <c r="Z1675" s="13"/>
    </row>
    <row r="1676" spans="1:26" x14ac:dyDescent="0.25">
      <c r="A1676" s="11"/>
      <c r="B1676" s="12"/>
      <c r="C1676" s="12"/>
      <c r="D1676" s="12"/>
      <c r="E1676" s="12"/>
      <c r="F1676" s="12"/>
      <c r="G1676" s="13"/>
      <c r="H1676" s="13"/>
      <c r="I1676" s="13"/>
      <c r="J1676" s="13"/>
      <c r="K1676" s="14"/>
      <c r="L1676" s="14"/>
      <c r="M1676" s="14"/>
      <c r="N1676" s="14"/>
      <c r="O1676" s="14"/>
      <c r="P1676" s="14"/>
      <c r="Q1676" s="16"/>
      <c r="R1676" s="16"/>
      <c r="S1676" s="16"/>
      <c r="T1676" s="16"/>
      <c r="U1676" s="16"/>
      <c r="V1676" s="16"/>
      <c r="W1676" s="17"/>
      <c r="X1676" s="17"/>
      <c r="Y1676" s="13"/>
      <c r="Z1676" s="13"/>
    </row>
    <row r="1677" spans="1:26" x14ac:dyDescent="0.25">
      <c r="A1677" s="11"/>
      <c r="B1677" s="12"/>
      <c r="C1677" s="12"/>
      <c r="D1677" s="12"/>
      <c r="E1677" s="12"/>
      <c r="F1677" s="12"/>
      <c r="G1677" s="13"/>
      <c r="H1677" s="13"/>
      <c r="I1677" s="13"/>
      <c r="J1677" s="13"/>
      <c r="K1677" s="14"/>
      <c r="L1677" s="14"/>
      <c r="M1677" s="14"/>
      <c r="N1677" s="14"/>
      <c r="O1677" s="14"/>
      <c r="P1677" s="14"/>
      <c r="Q1677" s="15"/>
      <c r="R1677" s="16"/>
      <c r="S1677" s="16"/>
      <c r="T1677" s="16"/>
      <c r="U1677" s="16"/>
      <c r="V1677" s="16"/>
      <c r="W1677" s="16"/>
      <c r="X1677" s="17"/>
      <c r="Y1677" s="13"/>
      <c r="Z1677" s="13"/>
    </row>
    <row r="1678" spans="1:26" x14ac:dyDescent="0.25">
      <c r="A1678" s="11"/>
      <c r="B1678" s="12"/>
      <c r="C1678" s="12"/>
      <c r="D1678" s="12"/>
      <c r="E1678" s="12"/>
      <c r="F1678" s="12"/>
      <c r="G1678" s="13"/>
      <c r="H1678" s="13"/>
      <c r="I1678" s="13"/>
      <c r="J1678" s="13"/>
      <c r="K1678" s="14"/>
      <c r="L1678" s="14"/>
      <c r="M1678" s="14"/>
      <c r="N1678" s="14"/>
      <c r="O1678" s="14"/>
      <c r="P1678" s="14"/>
      <c r="Q1678" s="15"/>
      <c r="R1678" s="16"/>
      <c r="S1678" s="16"/>
      <c r="T1678" s="16"/>
      <c r="U1678" s="16"/>
      <c r="V1678" s="16"/>
      <c r="W1678" s="17"/>
      <c r="X1678" s="17"/>
      <c r="Y1678" s="13"/>
      <c r="Z1678" s="13"/>
    </row>
    <row r="1679" spans="1:26" x14ac:dyDescent="0.25">
      <c r="A1679" s="11"/>
      <c r="B1679" s="12"/>
      <c r="C1679" s="12"/>
      <c r="D1679" s="12"/>
      <c r="E1679" s="12"/>
      <c r="F1679" s="12"/>
      <c r="G1679" s="13"/>
      <c r="H1679" s="13"/>
      <c r="I1679" s="13"/>
      <c r="J1679" s="13"/>
      <c r="K1679" s="14"/>
      <c r="L1679" s="14"/>
      <c r="M1679" s="14"/>
      <c r="N1679" s="14"/>
      <c r="O1679" s="14"/>
      <c r="P1679" s="14"/>
      <c r="Q1679" s="16"/>
      <c r="R1679" s="16"/>
      <c r="S1679" s="16"/>
      <c r="T1679" s="16"/>
      <c r="U1679" s="16"/>
      <c r="V1679" s="16"/>
      <c r="W1679" s="17"/>
      <c r="X1679" s="17"/>
      <c r="Y1679" s="13"/>
      <c r="Z1679" s="13"/>
    </row>
    <row r="1680" spans="1:26" x14ac:dyDescent="0.25">
      <c r="A1680" s="11"/>
      <c r="B1680" s="12"/>
      <c r="C1680" s="12"/>
      <c r="D1680" s="12"/>
      <c r="E1680" s="12"/>
      <c r="F1680" s="12"/>
      <c r="G1680" s="13"/>
      <c r="H1680" s="13"/>
      <c r="I1680" s="13"/>
      <c r="J1680" s="13"/>
      <c r="K1680" s="14"/>
      <c r="L1680" s="14"/>
      <c r="M1680" s="14"/>
      <c r="N1680" s="14"/>
      <c r="O1680" s="14"/>
      <c r="P1680" s="14"/>
      <c r="Q1680" s="15"/>
      <c r="R1680" s="16"/>
      <c r="S1680" s="16"/>
      <c r="T1680" s="16"/>
      <c r="U1680" s="16"/>
      <c r="V1680" s="16"/>
      <c r="W1680" s="16"/>
      <c r="X1680" s="17"/>
      <c r="Y1680" s="13"/>
      <c r="Z1680" s="13"/>
    </row>
    <row r="1681" spans="1:26" x14ac:dyDescent="0.25">
      <c r="A1681" s="11"/>
      <c r="B1681" s="12"/>
      <c r="C1681" s="12"/>
      <c r="D1681" s="12"/>
      <c r="E1681" s="12"/>
      <c r="F1681" s="12"/>
      <c r="G1681" s="13"/>
      <c r="H1681" s="13"/>
      <c r="I1681" s="13"/>
      <c r="J1681" s="13"/>
      <c r="K1681" s="14"/>
      <c r="L1681" s="14"/>
      <c r="M1681" s="14"/>
      <c r="N1681" s="14"/>
      <c r="O1681" s="14"/>
      <c r="P1681" s="14"/>
      <c r="Q1681" s="15"/>
      <c r="R1681" s="16"/>
      <c r="S1681" s="16"/>
      <c r="T1681" s="16"/>
      <c r="U1681" s="16"/>
      <c r="V1681" s="16"/>
      <c r="W1681" s="16"/>
      <c r="X1681" s="17"/>
      <c r="Y1681" s="13"/>
      <c r="Z1681" s="13"/>
    </row>
    <row r="1682" spans="1:26" x14ac:dyDescent="0.25">
      <c r="A1682" s="11"/>
      <c r="B1682" s="12"/>
      <c r="C1682" s="12"/>
      <c r="D1682" s="12"/>
      <c r="E1682" s="12"/>
      <c r="F1682" s="12"/>
      <c r="G1682" s="13"/>
      <c r="H1682" s="13"/>
      <c r="I1682" s="13"/>
      <c r="J1682" s="13"/>
      <c r="K1682" s="14"/>
      <c r="L1682" s="14"/>
      <c r="M1682" s="14"/>
      <c r="N1682" s="14"/>
      <c r="O1682" s="14"/>
      <c r="P1682" s="14"/>
      <c r="Q1682" s="15"/>
      <c r="R1682" s="16"/>
      <c r="S1682" s="16"/>
      <c r="T1682" s="16"/>
      <c r="U1682" s="16"/>
      <c r="V1682" s="16"/>
      <c r="W1682" s="17"/>
      <c r="X1682" s="17"/>
      <c r="Y1682" s="13"/>
      <c r="Z1682" s="13"/>
    </row>
    <row r="1683" spans="1:26" x14ac:dyDescent="0.25">
      <c r="A1683" s="11"/>
      <c r="B1683" s="12"/>
      <c r="C1683" s="12"/>
      <c r="D1683" s="12"/>
      <c r="E1683" s="12"/>
      <c r="F1683" s="12"/>
      <c r="G1683" s="13"/>
      <c r="H1683" s="13"/>
      <c r="I1683" s="13"/>
      <c r="J1683" s="13"/>
      <c r="K1683" s="14"/>
      <c r="L1683" s="14"/>
      <c r="M1683" s="14"/>
      <c r="N1683" s="14"/>
      <c r="O1683" s="14"/>
      <c r="P1683" s="14"/>
      <c r="Q1683" s="15"/>
      <c r="R1683" s="16"/>
      <c r="S1683" s="16"/>
      <c r="T1683" s="16"/>
      <c r="U1683" s="16"/>
      <c r="V1683" s="16"/>
      <c r="W1683" s="16"/>
      <c r="X1683" s="17"/>
      <c r="Y1683" s="13"/>
      <c r="Z1683" s="13"/>
    </row>
    <row r="1684" spans="1:26" x14ac:dyDescent="0.25">
      <c r="A1684" s="11"/>
      <c r="B1684" s="12"/>
      <c r="C1684" s="12"/>
      <c r="D1684" s="12"/>
      <c r="E1684" s="12"/>
      <c r="F1684" s="12"/>
      <c r="G1684" s="13"/>
      <c r="H1684" s="13"/>
      <c r="I1684" s="13"/>
      <c r="J1684" s="13"/>
      <c r="K1684" s="14"/>
      <c r="L1684" s="14"/>
      <c r="M1684" s="14"/>
      <c r="N1684" s="14"/>
      <c r="O1684" s="14"/>
      <c r="P1684" s="15"/>
      <c r="Q1684" s="16"/>
      <c r="R1684" s="16"/>
      <c r="S1684" s="16"/>
      <c r="T1684" s="16"/>
      <c r="U1684" s="16"/>
      <c r="V1684" s="16"/>
      <c r="W1684" s="16"/>
      <c r="X1684" s="17"/>
      <c r="Y1684" s="13"/>
      <c r="Z1684" s="13"/>
    </row>
    <row r="1685" spans="1:26" x14ac:dyDescent="0.25">
      <c r="A1685" s="11"/>
      <c r="B1685" s="12"/>
      <c r="C1685" s="12"/>
      <c r="D1685" s="12"/>
      <c r="E1685" s="12"/>
      <c r="F1685" s="12"/>
      <c r="G1685" s="13"/>
      <c r="H1685" s="13"/>
      <c r="I1685" s="13"/>
      <c r="J1685" s="13"/>
      <c r="K1685" s="14"/>
      <c r="L1685" s="14"/>
      <c r="M1685" s="14"/>
      <c r="N1685" s="14"/>
      <c r="O1685" s="14"/>
      <c r="P1685" s="14"/>
      <c r="Q1685" s="15"/>
      <c r="R1685" s="16"/>
      <c r="S1685" s="16"/>
      <c r="T1685" s="16"/>
      <c r="U1685" s="16"/>
      <c r="V1685" s="16"/>
      <c r="W1685" s="16"/>
      <c r="X1685" s="17"/>
      <c r="Y1685" s="13"/>
      <c r="Z1685" s="13"/>
    </row>
    <row r="1686" spans="1:26" x14ac:dyDescent="0.25">
      <c r="A1686" s="11"/>
      <c r="B1686" s="12"/>
      <c r="C1686" s="12"/>
      <c r="D1686" s="12"/>
      <c r="E1686" s="12"/>
      <c r="F1686" s="12"/>
      <c r="G1686" s="13"/>
      <c r="H1686" s="13"/>
      <c r="I1686" s="13"/>
      <c r="J1686" s="13"/>
      <c r="K1686" s="14"/>
      <c r="L1686" s="14"/>
      <c r="M1686" s="14"/>
      <c r="N1686" s="14"/>
      <c r="O1686" s="14"/>
      <c r="P1686" s="14"/>
      <c r="Q1686" s="16"/>
      <c r="R1686" s="16"/>
      <c r="S1686" s="16"/>
      <c r="T1686" s="16"/>
      <c r="U1686" s="16"/>
      <c r="V1686" s="16"/>
      <c r="W1686" s="16"/>
      <c r="X1686" s="17"/>
      <c r="Y1686" s="13"/>
      <c r="Z1686" s="13"/>
    </row>
    <row r="1687" spans="1:26" x14ac:dyDescent="0.25">
      <c r="A1687" s="11"/>
      <c r="B1687" s="12"/>
      <c r="C1687" s="12"/>
      <c r="D1687" s="12"/>
      <c r="E1687" s="12"/>
      <c r="F1687" s="12"/>
      <c r="G1687" s="13"/>
      <c r="H1687" s="13"/>
      <c r="I1687" s="13"/>
      <c r="J1687" s="13"/>
      <c r="K1687" s="14"/>
      <c r="L1687" s="14"/>
      <c r="M1687" s="14"/>
      <c r="N1687" s="14"/>
      <c r="O1687" s="14"/>
      <c r="P1687" s="14"/>
      <c r="Q1687" s="15"/>
      <c r="R1687" s="16"/>
      <c r="S1687" s="16"/>
      <c r="T1687" s="16"/>
      <c r="U1687" s="16"/>
      <c r="V1687" s="16"/>
      <c r="W1687" s="16"/>
      <c r="X1687" s="17"/>
      <c r="Y1687" s="13"/>
      <c r="Z1687" s="13"/>
    </row>
    <row r="1688" spans="1:26" x14ac:dyDescent="0.25">
      <c r="A1688" s="11"/>
      <c r="B1688" s="12"/>
      <c r="C1688" s="12"/>
      <c r="D1688" s="12"/>
      <c r="E1688" s="12"/>
      <c r="F1688" s="12"/>
      <c r="G1688" s="13"/>
      <c r="H1688" s="13"/>
      <c r="I1688" s="13"/>
      <c r="J1688" s="13"/>
      <c r="K1688" s="14"/>
      <c r="L1688" s="14"/>
      <c r="M1688" s="14"/>
      <c r="N1688" s="14"/>
      <c r="O1688" s="14"/>
      <c r="P1688" s="14"/>
      <c r="Q1688" s="15"/>
      <c r="R1688" s="16"/>
      <c r="S1688" s="16"/>
      <c r="T1688" s="16"/>
      <c r="U1688" s="16"/>
      <c r="V1688" s="16"/>
      <c r="W1688" s="16"/>
      <c r="X1688" s="17"/>
      <c r="Y1688" s="13"/>
      <c r="Z1688" s="13"/>
    </row>
    <row r="1689" spans="1:26" x14ac:dyDescent="0.25">
      <c r="A1689" s="11"/>
      <c r="B1689" s="12"/>
      <c r="C1689" s="12"/>
      <c r="D1689" s="12"/>
      <c r="E1689" s="12"/>
      <c r="F1689" s="12"/>
      <c r="G1689" s="13"/>
      <c r="H1689" s="13"/>
      <c r="I1689" s="13"/>
      <c r="J1689" s="13"/>
      <c r="K1689" s="14"/>
      <c r="L1689" s="14"/>
      <c r="M1689" s="14"/>
      <c r="N1689" s="14"/>
      <c r="O1689" s="14"/>
      <c r="P1689" s="14"/>
      <c r="Q1689" s="16"/>
      <c r="R1689" s="16"/>
      <c r="S1689" s="16"/>
      <c r="T1689" s="16"/>
      <c r="U1689" s="16"/>
      <c r="V1689" s="16"/>
      <c r="W1689" s="16"/>
      <c r="X1689" s="17"/>
      <c r="Y1689" s="13"/>
      <c r="Z1689" s="13"/>
    </row>
    <row r="1690" spans="1:26" x14ac:dyDescent="0.25">
      <c r="A1690" s="11"/>
      <c r="B1690" s="12"/>
      <c r="C1690" s="12"/>
      <c r="D1690" s="12"/>
      <c r="E1690" s="12"/>
      <c r="F1690" s="12"/>
      <c r="G1690" s="13"/>
      <c r="H1690" s="13"/>
      <c r="I1690" s="13"/>
      <c r="J1690" s="13"/>
      <c r="K1690" s="14"/>
      <c r="L1690" s="14"/>
      <c r="M1690" s="14"/>
      <c r="N1690" s="14"/>
      <c r="O1690" s="14"/>
      <c r="P1690" s="14"/>
      <c r="Q1690" s="15"/>
      <c r="R1690" s="16"/>
      <c r="S1690" s="16"/>
      <c r="T1690" s="16"/>
      <c r="U1690" s="16"/>
      <c r="V1690" s="16"/>
      <c r="W1690" s="16"/>
      <c r="X1690" s="17"/>
      <c r="Y1690" s="13"/>
      <c r="Z1690" s="13"/>
    </row>
    <row r="1691" spans="1:26" x14ac:dyDescent="0.25">
      <c r="A1691" s="11"/>
      <c r="B1691" s="12"/>
      <c r="C1691" s="12"/>
      <c r="D1691" s="12"/>
      <c r="E1691" s="12"/>
      <c r="F1691" s="12"/>
      <c r="G1691" s="13"/>
      <c r="H1691" s="13"/>
      <c r="I1691" s="13"/>
      <c r="J1691" s="13"/>
      <c r="K1691" s="14"/>
      <c r="L1691" s="14"/>
      <c r="M1691" s="14"/>
      <c r="N1691" s="14"/>
      <c r="O1691" s="14"/>
      <c r="P1691" s="14"/>
      <c r="Q1691" s="16"/>
      <c r="R1691" s="16"/>
      <c r="S1691" s="16"/>
      <c r="T1691" s="16"/>
      <c r="U1691" s="16"/>
      <c r="V1691" s="16"/>
      <c r="W1691" s="16"/>
      <c r="X1691" s="17"/>
      <c r="Y1691" s="13"/>
      <c r="Z1691" s="13"/>
    </row>
    <row r="1692" spans="1:26" x14ac:dyDescent="0.25">
      <c r="A1692" s="11"/>
      <c r="B1692" s="12"/>
      <c r="C1692" s="12"/>
      <c r="D1692" s="12"/>
      <c r="E1692" s="12"/>
      <c r="F1692" s="12"/>
      <c r="G1692" s="13"/>
      <c r="H1692" s="13"/>
      <c r="I1692" s="13"/>
      <c r="J1692" s="13"/>
      <c r="K1692" s="14"/>
      <c r="L1692" s="14"/>
      <c r="M1692" s="14"/>
      <c r="N1692" s="14"/>
      <c r="O1692" s="14"/>
      <c r="P1692" s="14"/>
      <c r="Q1692" s="16"/>
      <c r="R1692" s="16"/>
      <c r="S1692" s="16"/>
      <c r="T1692" s="16"/>
      <c r="U1692" s="16"/>
      <c r="V1692" s="16"/>
      <c r="W1692" s="17"/>
      <c r="X1692" s="17"/>
      <c r="Y1692" s="13"/>
      <c r="Z1692" s="13"/>
    </row>
    <row r="1693" spans="1:26" x14ac:dyDescent="0.25">
      <c r="A1693" s="11"/>
      <c r="B1693" s="12"/>
      <c r="C1693" s="12"/>
      <c r="D1693" s="12"/>
      <c r="E1693" s="12"/>
      <c r="F1693" s="12"/>
      <c r="G1693" s="13"/>
      <c r="H1693" s="13"/>
      <c r="I1693" s="13"/>
      <c r="J1693" s="13"/>
      <c r="K1693" s="14"/>
      <c r="L1693" s="14"/>
      <c r="M1693" s="14"/>
      <c r="N1693" s="14"/>
      <c r="O1693" s="14"/>
      <c r="P1693" s="14"/>
      <c r="Q1693" s="15"/>
      <c r="R1693" s="16"/>
      <c r="S1693" s="16"/>
      <c r="T1693" s="16"/>
      <c r="U1693" s="16"/>
      <c r="V1693" s="16"/>
      <c r="W1693" s="16"/>
      <c r="X1693" s="17"/>
      <c r="Y1693" s="13"/>
      <c r="Z1693" s="13"/>
    </row>
    <row r="1694" spans="1:26" x14ac:dyDescent="0.25">
      <c r="A1694" s="11"/>
      <c r="B1694" s="12"/>
      <c r="C1694" s="12"/>
      <c r="D1694" s="12"/>
      <c r="E1694" s="12"/>
      <c r="F1694" s="12"/>
      <c r="G1694" s="13"/>
      <c r="H1694" s="13"/>
      <c r="I1694" s="13"/>
      <c r="J1694" s="13"/>
      <c r="K1694" s="14"/>
      <c r="L1694" s="14"/>
      <c r="M1694" s="14"/>
      <c r="N1694" s="14"/>
      <c r="O1694" s="14"/>
      <c r="P1694" s="14"/>
      <c r="Q1694" s="15"/>
      <c r="R1694" s="16"/>
      <c r="S1694" s="16"/>
      <c r="T1694" s="16"/>
      <c r="U1694" s="16"/>
      <c r="V1694" s="16"/>
      <c r="W1694" s="16"/>
      <c r="X1694" s="17"/>
      <c r="Y1694" s="13"/>
      <c r="Z1694" s="13"/>
    </row>
    <row r="1695" spans="1:26" x14ac:dyDescent="0.25">
      <c r="A1695" s="11"/>
      <c r="B1695" s="12"/>
      <c r="C1695" s="12"/>
      <c r="D1695" s="12"/>
      <c r="E1695" s="12"/>
      <c r="F1695" s="12"/>
      <c r="G1695" s="13"/>
      <c r="H1695" s="13"/>
      <c r="I1695" s="13"/>
      <c r="J1695" s="13"/>
      <c r="K1695" s="14"/>
      <c r="L1695" s="14"/>
      <c r="M1695" s="14"/>
      <c r="N1695" s="14"/>
      <c r="O1695" s="14"/>
      <c r="P1695" s="14"/>
      <c r="Q1695" s="15"/>
      <c r="R1695" s="16"/>
      <c r="S1695" s="16"/>
      <c r="T1695" s="16"/>
      <c r="U1695" s="16"/>
      <c r="V1695" s="16"/>
      <c r="W1695" s="16"/>
      <c r="X1695" s="17"/>
      <c r="Y1695" s="13"/>
      <c r="Z1695" s="13"/>
    </row>
    <row r="1696" spans="1:26" x14ac:dyDescent="0.25">
      <c r="A1696" s="11"/>
      <c r="B1696" s="12"/>
      <c r="C1696" s="12"/>
      <c r="D1696" s="12"/>
      <c r="E1696" s="12"/>
      <c r="F1696" s="12"/>
      <c r="G1696" s="13"/>
      <c r="H1696" s="13"/>
      <c r="I1696" s="13"/>
      <c r="J1696" s="13"/>
      <c r="K1696" s="14"/>
      <c r="L1696" s="14"/>
      <c r="M1696" s="14"/>
      <c r="N1696" s="14"/>
      <c r="O1696" s="14"/>
      <c r="P1696" s="14"/>
      <c r="Q1696" s="16"/>
      <c r="R1696" s="16"/>
      <c r="S1696" s="16"/>
      <c r="T1696" s="16"/>
      <c r="U1696" s="16"/>
      <c r="V1696" s="16"/>
      <c r="W1696" s="16"/>
      <c r="X1696" s="17"/>
      <c r="Y1696" s="13"/>
      <c r="Z1696" s="13"/>
    </row>
    <row r="1697" spans="1:26" x14ac:dyDescent="0.25">
      <c r="A1697" s="11"/>
      <c r="B1697" s="12"/>
      <c r="C1697" s="12"/>
      <c r="D1697" s="12"/>
      <c r="E1697" s="12"/>
      <c r="F1697" s="12"/>
      <c r="G1697" s="13"/>
      <c r="H1697" s="13"/>
      <c r="I1697" s="13"/>
      <c r="J1697" s="13"/>
      <c r="K1697" s="14"/>
      <c r="L1697" s="14"/>
      <c r="M1697" s="14"/>
      <c r="N1697" s="14"/>
      <c r="O1697" s="14"/>
      <c r="P1697" s="14"/>
      <c r="Q1697" s="15"/>
      <c r="R1697" s="16"/>
      <c r="S1697" s="16"/>
      <c r="T1697" s="16"/>
      <c r="U1697" s="16"/>
      <c r="V1697" s="16"/>
      <c r="W1697" s="16"/>
      <c r="X1697" s="17"/>
      <c r="Y1697" s="13"/>
      <c r="Z1697" s="13"/>
    </row>
    <row r="1698" spans="1:26" x14ac:dyDescent="0.25">
      <c r="A1698" s="11"/>
      <c r="B1698" s="12"/>
      <c r="C1698" s="12"/>
      <c r="D1698" s="12"/>
      <c r="E1698" s="12"/>
      <c r="F1698" s="12"/>
      <c r="G1698" s="13"/>
      <c r="H1698" s="13"/>
      <c r="I1698" s="13"/>
      <c r="J1698" s="13"/>
      <c r="K1698" s="14"/>
      <c r="L1698" s="14"/>
      <c r="M1698" s="14"/>
      <c r="N1698" s="14"/>
      <c r="O1698" s="14"/>
      <c r="P1698" s="14"/>
      <c r="Q1698" s="15"/>
      <c r="R1698" s="16"/>
      <c r="S1698" s="16"/>
      <c r="T1698" s="16"/>
      <c r="U1698" s="16"/>
      <c r="V1698" s="16"/>
      <c r="W1698" s="16"/>
      <c r="X1698" s="17"/>
      <c r="Y1698" s="13"/>
      <c r="Z1698" s="13"/>
    </row>
    <row r="1699" spans="1:26" x14ac:dyDescent="0.25">
      <c r="A1699" s="11"/>
      <c r="B1699" s="12"/>
      <c r="C1699" s="12"/>
      <c r="D1699" s="12"/>
      <c r="E1699" s="12"/>
      <c r="F1699" s="12"/>
      <c r="G1699" s="13"/>
      <c r="H1699" s="13"/>
      <c r="I1699" s="13"/>
      <c r="J1699" s="13"/>
      <c r="K1699" s="14"/>
      <c r="L1699" s="14"/>
      <c r="M1699" s="14"/>
      <c r="N1699" s="14"/>
      <c r="O1699" s="14"/>
      <c r="P1699" s="14"/>
      <c r="Q1699" s="16"/>
      <c r="R1699" s="16"/>
      <c r="S1699" s="16"/>
      <c r="T1699" s="16"/>
      <c r="U1699" s="16"/>
      <c r="V1699" s="16"/>
      <c r="W1699" s="16"/>
      <c r="X1699" s="17"/>
      <c r="Y1699" s="13"/>
      <c r="Z1699" s="13"/>
    </row>
    <row r="1700" spans="1:26" x14ac:dyDescent="0.25">
      <c r="A1700" s="11"/>
      <c r="B1700" s="12"/>
      <c r="C1700" s="12"/>
      <c r="D1700" s="12"/>
      <c r="E1700" s="12"/>
      <c r="F1700" s="12"/>
      <c r="G1700" s="13"/>
      <c r="H1700" s="13"/>
      <c r="I1700" s="13"/>
      <c r="J1700" s="13"/>
      <c r="K1700" s="14"/>
      <c r="L1700" s="14"/>
      <c r="M1700" s="14"/>
      <c r="N1700" s="14"/>
      <c r="O1700" s="14"/>
      <c r="P1700" s="14"/>
      <c r="Q1700" s="15"/>
      <c r="R1700" s="16"/>
      <c r="S1700" s="16"/>
      <c r="T1700" s="16"/>
      <c r="U1700" s="16"/>
      <c r="V1700" s="16"/>
      <c r="W1700" s="16"/>
      <c r="X1700" s="17"/>
      <c r="Y1700" s="13"/>
      <c r="Z1700" s="13"/>
    </row>
    <row r="1701" spans="1:26" x14ac:dyDescent="0.25">
      <c r="A1701" s="11"/>
      <c r="B1701" s="12"/>
      <c r="C1701" s="12"/>
      <c r="D1701" s="12"/>
      <c r="E1701" s="12"/>
      <c r="F1701" s="12"/>
      <c r="G1701" s="13"/>
      <c r="H1701" s="13"/>
      <c r="I1701" s="13"/>
      <c r="J1701" s="13"/>
      <c r="K1701" s="14"/>
      <c r="L1701" s="14"/>
      <c r="M1701" s="14"/>
      <c r="N1701" s="14"/>
      <c r="O1701" s="14"/>
      <c r="P1701" s="14"/>
      <c r="Q1701" s="15"/>
      <c r="R1701" s="16"/>
      <c r="S1701" s="16"/>
      <c r="T1701" s="16"/>
      <c r="U1701" s="16"/>
      <c r="V1701" s="16"/>
      <c r="W1701" s="17"/>
      <c r="X1701" s="17"/>
      <c r="Y1701" s="13"/>
      <c r="Z1701" s="13"/>
    </row>
    <row r="1702" spans="1:26" x14ac:dyDescent="0.25">
      <c r="A1702" s="11"/>
      <c r="B1702" s="12"/>
      <c r="C1702" s="12"/>
      <c r="D1702" s="12"/>
      <c r="E1702" s="12"/>
      <c r="F1702" s="12"/>
      <c r="G1702" s="13"/>
      <c r="H1702" s="13"/>
      <c r="I1702" s="13"/>
      <c r="J1702" s="13"/>
      <c r="K1702" s="14"/>
      <c r="L1702" s="14"/>
      <c r="M1702" s="14"/>
      <c r="N1702" s="14"/>
      <c r="O1702" s="14"/>
      <c r="P1702" s="14"/>
      <c r="Q1702" s="15"/>
      <c r="R1702" s="16"/>
      <c r="S1702" s="16"/>
      <c r="T1702" s="16"/>
      <c r="U1702" s="16"/>
      <c r="V1702" s="16"/>
      <c r="W1702" s="16"/>
      <c r="X1702" s="17"/>
      <c r="Y1702" s="13"/>
      <c r="Z1702" s="13"/>
    </row>
    <row r="1703" spans="1:26" x14ac:dyDescent="0.25">
      <c r="A1703" s="11"/>
      <c r="B1703" s="12"/>
      <c r="C1703" s="12"/>
      <c r="D1703" s="12"/>
      <c r="E1703" s="12"/>
      <c r="F1703" s="12"/>
      <c r="G1703" s="13"/>
      <c r="H1703" s="13"/>
      <c r="I1703" s="13"/>
      <c r="J1703" s="13"/>
      <c r="K1703" s="14"/>
      <c r="L1703" s="14"/>
      <c r="M1703" s="14"/>
      <c r="N1703" s="14"/>
      <c r="O1703" s="14"/>
      <c r="P1703" s="14"/>
      <c r="Q1703" s="15"/>
      <c r="R1703" s="16"/>
      <c r="S1703" s="16"/>
      <c r="T1703" s="16"/>
      <c r="U1703" s="16"/>
      <c r="V1703" s="16"/>
      <c r="W1703" s="16"/>
      <c r="X1703" s="17"/>
      <c r="Y1703" s="13"/>
      <c r="Z1703" s="13"/>
    </row>
    <row r="1704" spans="1:26" x14ac:dyDescent="0.25">
      <c r="A1704" s="11"/>
      <c r="B1704" s="12"/>
      <c r="C1704" s="12"/>
      <c r="D1704" s="12"/>
      <c r="E1704" s="12"/>
      <c r="F1704" s="12"/>
      <c r="G1704" s="13"/>
      <c r="H1704" s="13"/>
      <c r="I1704" s="13"/>
      <c r="J1704" s="13"/>
      <c r="K1704" s="14"/>
      <c r="L1704" s="14"/>
      <c r="M1704" s="14"/>
      <c r="N1704" s="14"/>
      <c r="O1704" s="14"/>
      <c r="P1704" s="14"/>
      <c r="Q1704" s="16"/>
      <c r="R1704" s="16"/>
      <c r="S1704" s="16"/>
      <c r="T1704" s="16"/>
      <c r="U1704" s="16"/>
      <c r="V1704" s="16"/>
      <c r="W1704" s="16"/>
      <c r="X1704" s="17"/>
      <c r="Y1704" s="13"/>
      <c r="Z1704" s="13"/>
    </row>
    <row r="1705" spans="1:26" x14ac:dyDescent="0.25">
      <c r="A1705" s="11"/>
      <c r="B1705" s="12"/>
      <c r="C1705" s="12"/>
      <c r="D1705" s="12"/>
      <c r="E1705" s="12"/>
      <c r="F1705" s="12"/>
      <c r="G1705" s="13"/>
      <c r="H1705" s="13"/>
      <c r="I1705" s="13"/>
      <c r="J1705" s="13"/>
      <c r="K1705" s="14"/>
      <c r="L1705" s="14"/>
      <c r="M1705" s="14"/>
      <c r="N1705" s="14"/>
      <c r="O1705" s="14"/>
      <c r="P1705" s="14"/>
      <c r="Q1705" s="16"/>
      <c r="R1705" s="16"/>
      <c r="S1705" s="16"/>
      <c r="T1705" s="16"/>
      <c r="U1705" s="16"/>
      <c r="V1705" s="16"/>
      <c r="W1705" s="16"/>
      <c r="X1705" s="17"/>
      <c r="Y1705" s="13"/>
      <c r="Z1705" s="13"/>
    </row>
    <row r="1706" spans="1:26" x14ac:dyDescent="0.25">
      <c r="A1706" s="11"/>
      <c r="B1706" s="12"/>
      <c r="C1706" s="12"/>
      <c r="D1706" s="12"/>
      <c r="E1706" s="12"/>
      <c r="F1706" s="12"/>
      <c r="G1706" s="13"/>
      <c r="H1706" s="13"/>
      <c r="I1706" s="13"/>
      <c r="J1706" s="13"/>
      <c r="K1706" s="14"/>
      <c r="L1706" s="14"/>
      <c r="M1706" s="14"/>
      <c r="N1706" s="14"/>
      <c r="O1706" s="14"/>
      <c r="P1706" s="14"/>
      <c r="Q1706" s="15"/>
      <c r="R1706" s="16"/>
      <c r="S1706" s="16"/>
      <c r="T1706" s="16"/>
      <c r="U1706" s="16"/>
      <c r="V1706" s="16"/>
      <c r="W1706" s="16"/>
      <c r="X1706" s="17"/>
      <c r="Y1706" s="13"/>
      <c r="Z1706" s="13"/>
    </row>
    <row r="1707" spans="1:26" x14ac:dyDescent="0.25">
      <c r="A1707" s="11"/>
      <c r="B1707" s="12"/>
      <c r="C1707" s="12"/>
      <c r="D1707" s="12"/>
      <c r="E1707" s="12"/>
      <c r="F1707" s="12"/>
      <c r="G1707" s="13"/>
      <c r="H1707" s="13"/>
      <c r="I1707" s="13"/>
      <c r="J1707" s="13"/>
      <c r="K1707" s="14"/>
      <c r="L1707" s="14"/>
      <c r="M1707" s="14"/>
      <c r="N1707" s="14"/>
      <c r="O1707" s="14"/>
      <c r="P1707" s="14"/>
      <c r="Q1707" s="15"/>
      <c r="R1707" s="16"/>
      <c r="S1707" s="16"/>
      <c r="T1707" s="16"/>
      <c r="U1707" s="16"/>
      <c r="V1707" s="16"/>
      <c r="W1707" s="16"/>
      <c r="X1707" s="17"/>
      <c r="Y1707" s="13"/>
      <c r="Z1707" s="13"/>
    </row>
    <row r="1708" spans="1:26" x14ac:dyDescent="0.25">
      <c r="A1708" s="11"/>
      <c r="B1708" s="12"/>
      <c r="C1708" s="12"/>
      <c r="D1708" s="12"/>
      <c r="E1708" s="12"/>
      <c r="F1708" s="12"/>
      <c r="G1708" s="13"/>
      <c r="H1708" s="13"/>
      <c r="I1708" s="13"/>
      <c r="J1708" s="13"/>
      <c r="K1708" s="14"/>
      <c r="L1708" s="14"/>
      <c r="M1708" s="14"/>
      <c r="N1708" s="14"/>
      <c r="O1708" s="14"/>
      <c r="P1708" s="14"/>
      <c r="Q1708" s="15"/>
      <c r="R1708" s="16"/>
      <c r="S1708" s="16"/>
      <c r="T1708" s="16"/>
      <c r="U1708" s="16"/>
      <c r="V1708" s="16"/>
      <c r="W1708" s="16"/>
      <c r="X1708" s="17"/>
      <c r="Y1708" s="13"/>
      <c r="Z1708" s="13"/>
    </row>
    <row r="1709" spans="1:26" x14ac:dyDescent="0.25">
      <c r="A1709" s="11"/>
      <c r="B1709" s="12"/>
      <c r="C1709" s="12"/>
      <c r="D1709" s="12"/>
      <c r="E1709" s="12"/>
      <c r="F1709" s="12"/>
      <c r="G1709" s="13"/>
      <c r="H1709" s="13"/>
      <c r="I1709" s="13"/>
      <c r="J1709" s="13"/>
      <c r="K1709" s="14"/>
      <c r="L1709" s="14"/>
      <c r="M1709" s="14"/>
      <c r="N1709" s="14"/>
      <c r="O1709" s="14"/>
      <c r="P1709" s="14"/>
      <c r="Q1709" s="15"/>
      <c r="R1709" s="16"/>
      <c r="S1709" s="16"/>
      <c r="T1709" s="16"/>
      <c r="U1709" s="16"/>
      <c r="V1709" s="16"/>
      <c r="W1709" s="16"/>
      <c r="X1709" s="17"/>
      <c r="Y1709" s="13"/>
      <c r="Z1709" s="13"/>
    </row>
    <row r="1710" spans="1:26" x14ac:dyDescent="0.25">
      <c r="A1710" s="11"/>
      <c r="B1710" s="12"/>
      <c r="C1710" s="12"/>
      <c r="D1710" s="12"/>
      <c r="E1710" s="12"/>
      <c r="F1710" s="12"/>
      <c r="G1710" s="13"/>
      <c r="H1710" s="13"/>
      <c r="I1710" s="13"/>
      <c r="J1710" s="13"/>
      <c r="K1710" s="14"/>
      <c r="L1710" s="14"/>
      <c r="M1710" s="14"/>
      <c r="N1710" s="14"/>
      <c r="O1710" s="14"/>
      <c r="P1710" s="14"/>
      <c r="Q1710" s="15"/>
      <c r="R1710" s="16"/>
      <c r="S1710" s="16"/>
      <c r="T1710" s="16"/>
      <c r="U1710" s="16"/>
      <c r="V1710" s="16"/>
      <c r="W1710" s="16"/>
      <c r="X1710" s="17"/>
      <c r="Y1710" s="13"/>
      <c r="Z1710" s="13"/>
    </row>
    <row r="1711" spans="1:26" x14ac:dyDescent="0.25">
      <c r="A1711" s="11"/>
      <c r="B1711" s="12"/>
      <c r="C1711" s="12"/>
      <c r="D1711" s="12"/>
      <c r="E1711" s="12"/>
      <c r="F1711" s="12"/>
      <c r="G1711" s="13"/>
      <c r="H1711" s="13"/>
      <c r="I1711" s="13"/>
      <c r="J1711" s="13"/>
      <c r="K1711" s="14"/>
      <c r="L1711" s="14"/>
      <c r="M1711" s="14"/>
      <c r="N1711" s="14"/>
      <c r="O1711" s="14"/>
      <c r="P1711" s="14"/>
      <c r="Q1711" s="16"/>
      <c r="R1711" s="16"/>
      <c r="S1711" s="16"/>
      <c r="T1711" s="16"/>
      <c r="U1711" s="16"/>
      <c r="V1711" s="16"/>
      <c r="W1711" s="16"/>
      <c r="X1711" s="17"/>
      <c r="Y1711" s="13"/>
      <c r="Z1711" s="13"/>
    </row>
    <row r="1712" spans="1:26" x14ac:dyDescent="0.25">
      <c r="A1712" s="11"/>
      <c r="B1712" s="12"/>
      <c r="C1712" s="12"/>
      <c r="D1712" s="12"/>
      <c r="E1712" s="12"/>
      <c r="F1712" s="12"/>
      <c r="G1712" s="13"/>
      <c r="H1712" s="13"/>
      <c r="I1712" s="13"/>
      <c r="J1712" s="13"/>
      <c r="K1712" s="14"/>
      <c r="L1712" s="14"/>
      <c r="M1712" s="14"/>
      <c r="N1712" s="14"/>
      <c r="O1712" s="14"/>
      <c r="P1712" s="14"/>
      <c r="Q1712" s="15"/>
      <c r="R1712" s="16"/>
      <c r="S1712" s="16"/>
      <c r="T1712" s="16"/>
      <c r="U1712" s="16"/>
      <c r="V1712" s="16"/>
      <c r="W1712" s="17"/>
      <c r="X1712" s="17"/>
      <c r="Y1712" s="13"/>
      <c r="Z1712" s="13"/>
    </row>
    <row r="1713" spans="1:26" x14ac:dyDescent="0.25">
      <c r="A1713" s="11"/>
      <c r="B1713" s="12"/>
      <c r="C1713" s="12"/>
      <c r="D1713" s="12"/>
      <c r="E1713" s="12"/>
      <c r="F1713" s="12"/>
      <c r="G1713" s="13"/>
      <c r="H1713" s="13"/>
      <c r="I1713" s="13"/>
      <c r="J1713" s="13"/>
      <c r="K1713" s="14"/>
      <c r="L1713" s="14"/>
      <c r="M1713" s="14"/>
      <c r="N1713" s="14"/>
      <c r="O1713" s="14"/>
      <c r="P1713" s="14"/>
      <c r="Q1713" s="16"/>
      <c r="R1713" s="16"/>
      <c r="S1713" s="16"/>
      <c r="T1713" s="16"/>
      <c r="U1713" s="16"/>
      <c r="V1713" s="16"/>
      <c r="W1713" s="16"/>
      <c r="X1713" s="17"/>
      <c r="Y1713" s="13"/>
      <c r="Z1713" s="13"/>
    </row>
    <row r="1714" spans="1:26" x14ac:dyDescent="0.25">
      <c r="A1714" s="11"/>
      <c r="B1714" s="12"/>
      <c r="C1714" s="12"/>
      <c r="D1714" s="12"/>
      <c r="E1714" s="12"/>
      <c r="F1714" s="12"/>
      <c r="G1714" s="13"/>
      <c r="H1714" s="13"/>
      <c r="I1714" s="13"/>
      <c r="J1714" s="13"/>
      <c r="K1714" s="14"/>
      <c r="L1714" s="14"/>
      <c r="M1714" s="14"/>
      <c r="N1714" s="14"/>
      <c r="O1714" s="14"/>
      <c r="P1714" s="14"/>
      <c r="Q1714" s="15"/>
      <c r="R1714" s="16"/>
      <c r="S1714" s="16"/>
      <c r="T1714" s="16"/>
      <c r="U1714" s="16"/>
      <c r="V1714" s="16"/>
      <c r="W1714" s="16"/>
      <c r="X1714" s="17"/>
      <c r="Y1714" s="13"/>
      <c r="Z1714" s="13"/>
    </row>
    <row r="1715" spans="1:26" x14ac:dyDescent="0.25">
      <c r="A1715" s="11"/>
      <c r="B1715" s="12"/>
      <c r="C1715" s="12"/>
      <c r="D1715" s="12"/>
      <c r="E1715" s="12"/>
      <c r="F1715" s="12"/>
      <c r="G1715" s="13"/>
      <c r="H1715" s="13"/>
      <c r="I1715" s="13"/>
      <c r="J1715" s="13"/>
      <c r="K1715" s="14"/>
      <c r="L1715" s="14"/>
      <c r="M1715" s="14"/>
      <c r="N1715" s="14"/>
      <c r="O1715" s="14"/>
      <c r="P1715" s="14"/>
      <c r="Q1715" s="16"/>
      <c r="R1715" s="16"/>
      <c r="S1715" s="16"/>
      <c r="T1715" s="16"/>
      <c r="U1715" s="16"/>
      <c r="V1715" s="16"/>
      <c r="W1715" s="17"/>
      <c r="X1715" s="17"/>
      <c r="Y1715" s="13"/>
      <c r="Z1715" s="13"/>
    </row>
    <row r="1716" spans="1:26" x14ac:dyDescent="0.25">
      <c r="A1716" s="11"/>
      <c r="B1716" s="12"/>
      <c r="C1716" s="12"/>
      <c r="D1716" s="12"/>
      <c r="E1716" s="12"/>
      <c r="F1716" s="12"/>
      <c r="G1716" s="13"/>
      <c r="H1716" s="13"/>
      <c r="I1716" s="13"/>
      <c r="J1716" s="13"/>
      <c r="K1716" s="14"/>
      <c r="L1716" s="14"/>
      <c r="M1716" s="14"/>
      <c r="N1716" s="14"/>
      <c r="O1716" s="14"/>
      <c r="P1716" s="14"/>
      <c r="Q1716" s="15"/>
      <c r="R1716" s="16"/>
      <c r="S1716" s="16"/>
      <c r="T1716" s="16"/>
      <c r="U1716" s="16"/>
      <c r="V1716" s="16"/>
      <c r="W1716" s="17"/>
      <c r="X1716" s="17"/>
      <c r="Y1716" s="13"/>
      <c r="Z1716" s="13"/>
    </row>
    <row r="1717" spans="1:26" x14ac:dyDescent="0.25">
      <c r="A1717" s="11"/>
      <c r="B1717" s="12"/>
      <c r="C1717" s="12"/>
      <c r="D1717" s="12"/>
      <c r="E1717" s="12"/>
      <c r="F1717" s="12"/>
      <c r="G1717" s="13"/>
      <c r="H1717" s="13"/>
      <c r="I1717" s="13"/>
      <c r="J1717" s="13"/>
      <c r="K1717" s="14"/>
      <c r="L1717" s="14"/>
      <c r="M1717" s="14"/>
      <c r="N1717" s="14"/>
      <c r="O1717" s="14"/>
      <c r="P1717" s="14"/>
      <c r="Q1717" s="15"/>
      <c r="R1717" s="16"/>
      <c r="S1717" s="16"/>
      <c r="T1717" s="16"/>
      <c r="U1717" s="16"/>
      <c r="V1717" s="16"/>
      <c r="W1717" s="16"/>
      <c r="X1717" s="17"/>
      <c r="Y1717" s="13"/>
      <c r="Z1717" s="13"/>
    </row>
    <row r="1718" spans="1:26" x14ac:dyDescent="0.25">
      <c r="A1718" s="11"/>
      <c r="B1718" s="12"/>
      <c r="C1718" s="12"/>
      <c r="D1718" s="12"/>
      <c r="E1718" s="12"/>
      <c r="F1718" s="12"/>
      <c r="G1718" s="13"/>
      <c r="H1718" s="13"/>
      <c r="I1718" s="13"/>
      <c r="J1718" s="13"/>
      <c r="K1718" s="14"/>
      <c r="L1718" s="14"/>
      <c r="M1718" s="14"/>
      <c r="N1718" s="14"/>
      <c r="O1718" s="14"/>
      <c r="P1718" s="14"/>
      <c r="Q1718" s="15"/>
      <c r="R1718" s="16"/>
      <c r="S1718" s="16"/>
      <c r="T1718" s="16"/>
      <c r="U1718" s="16"/>
      <c r="V1718" s="16"/>
      <c r="W1718" s="16"/>
      <c r="X1718" s="17"/>
      <c r="Y1718" s="13"/>
      <c r="Z1718" s="13"/>
    </row>
    <row r="1719" spans="1:26" x14ac:dyDescent="0.25">
      <c r="A1719" s="11"/>
      <c r="B1719" s="12"/>
      <c r="C1719" s="12"/>
      <c r="D1719" s="12"/>
      <c r="E1719" s="12"/>
      <c r="F1719" s="12"/>
      <c r="G1719" s="13"/>
      <c r="H1719" s="13"/>
      <c r="I1719" s="13"/>
      <c r="J1719" s="13"/>
      <c r="K1719" s="14"/>
      <c r="L1719" s="14"/>
      <c r="M1719" s="14"/>
      <c r="N1719" s="14"/>
      <c r="O1719" s="14"/>
      <c r="P1719" s="14"/>
      <c r="Q1719" s="15"/>
      <c r="R1719" s="16"/>
      <c r="S1719" s="16"/>
      <c r="T1719" s="16"/>
      <c r="U1719" s="16"/>
      <c r="V1719" s="16"/>
      <c r="W1719" s="16"/>
      <c r="X1719" s="17"/>
      <c r="Y1719" s="13"/>
      <c r="Z1719" s="13"/>
    </row>
    <row r="1720" spans="1:26" x14ac:dyDescent="0.25">
      <c r="A1720" s="11"/>
      <c r="B1720" s="12"/>
      <c r="C1720" s="12"/>
      <c r="D1720" s="12"/>
      <c r="E1720" s="12"/>
      <c r="F1720" s="12"/>
      <c r="G1720" s="13"/>
      <c r="H1720" s="13"/>
      <c r="I1720" s="13"/>
      <c r="J1720" s="13"/>
      <c r="K1720" s="14"/>
      <c r="L1720" s="14"/>
      <c r="M1720" s="14"/>
      <c r="N1720" s="14"/>
      <c r="O1720" s="14"/>
      <c r="P1720" s="14"/>
      <c r="Q1720" s="16"/>
      <c r="R1720" s="16"/>
      <c r="S1720" s="16"/>
      <c r="T1720" s="16"/>
      <c r="U1720" s="16"/>
      <c r="V1720" s="16"/>
      <c r="W1720" s="17"/>
      <c r="X1720" s="17"/>
      <c r="Y1720" s="13"/>
      <c r="Z1720" s="13"/>
    </row>
    <row r="1721" spans="1:26" x14ac:dyDescent="0.25">
      <c r="A1721" s="11"/>
      <c r="B1721" s="12"/>
      <c r="C1721" s="12"/>
      <c r="D1721" s="12"/>
      <c r="E1721" s="12"/>
      <c r="F1721" s="12"/>
      <c r="G1721" s="13"/>
      <c r="H1721" s="13"/>
      <c r="I1721" s="13"/>
      <c r="J1721" s="13"/>
      <c r="K1721" s="14"/>
      <c r="L1721" s="14"/>
      <c r="M1721" s="14"/>
      <c r="N1721" s="14"/>
      <c r="O1721" s="14"/>
      <c r="P1721" s="14"/>
      <c r="Q1721" s="16"/>
      <c r="R1721" s="16"/>
      <c r="S1721" s="16"/>
      <c r="T1721" s="16"/>
      <c r="U1721" s="16"/>
      <c r="V1721" s="16"/>
      <c r="W1721" s="17"/>
      <c r="X1721" s="17"/>
      <c r="Y1721" s="13"/>
      <c r="Z1721" s="13"/>
    </row>
    <row r="1722" spans="1:26" x14ac:dyDescent="0.25">
      <c r="A1722" s="11"/>
      <c r="B1722" s="12"/>
      <c r="C1722" s="12"/>
      <c r="D1722" s="12"/>
      <c r="E1722" s="12"/>
      <c r="F1722" s="12"/>
      <c r="G1722" s="13"/>
      <c r="H1722" s="13"/>
      <c r="I1722" s="13"/>
      <c r="J1722" s="13"/>
      <c r="K1722" s="14"/>
      <c r="L1722" s="14"/>
      <c r="M1722" s="14"/>
      <c r="N1722" s="14"/>
      <c r="O1722" s="14"/>
      <c r="P1722" s="14"/>
      <c r="Q1722" s="16"/>
      <c r="R1722" s="16"/>
      <c r="S1722" s="16"/>
      <c r="T1722" s="16"/>
      <c r="U1722" s="16"/>
      <c r="V1722" s="16"/>
      <c r="W1722" s="17"/>
      <c r="X1722" s="17"/>
      <c r="Y1722" s="13"/>
      <c r="Z1722" s="13"/>
    </row>
    <row r="1723" spans="1:26" x14ac:dyDescent="0.25">
      <c r="A1723" s="11"/>
      <c r="B1723" s="12"/>
      <c r="C1723" s="12"/>
      <c r="D1723" s="12"/>
      <c r="E1723" s="12"/>
      <c r="F1723" s="12"/>
      <c r="G1723" s="13"/>
      <c r="H1723" s="13"/>
      <c r="I1723" s="13"/>
      <c r="J1723" s="13"/>
      <c r="K1723" s="14"/>
      <c r="L1723" s="14"/>
      <c r="M1723" s="14"/>
      <c r="N1723" s="14"/>
      <c r="O1723" s="14"/>
      <c r="P1723" s="14"/>
      <c r="Q1723" s="15"/>
      <c r="R1723" s="16"/>
      <c r="S1723" s="16"/>
      <c r="T1723" s="16"/>
      <c r="U1723" s="16"/>
      <c r="V1723" s="16"/>
      <c r="W1723" s="17"/>
      <c r="X1723" s="17"/>
      <c r="Y1723" s="13"/>
      <c r="Z1723" s="13"/>
    </row>
    <row r="1724" spans="1:26" x14ac:dyDescent="0.25">
      <c r="A1724" s="11"/>
      <c r="B1724" s="12"/>
      <c r="C1724" s="12"/>
      <c r="D1724" s="12"/>
      <c r="E1724" s="12"/>
      <c r="F1724" s="12"/>
      <c r="G1724" s="13"/>
      <c r="H1724" s="13"/>
      <c r="I1724" s="13"/>
      <c r="J1724" s="13"/>
      <c r="K1724" s="14"/>
      <c r="L1724" s="14"/>
      <c r="M1724" s="14"/>
      <c r="N1724" s="14"/>
      <c r="O1724" s="14"/>
      <c r="P1724" s="14"/>
      <c r="Q1724" s="15"/>
      <c r="R1724" s="16"/>
      <c r="S1724" s="16"/>
      <c r="T1724" s="16"/>
      <c r="U1724" s="16"/>
      <c r="V1724" s="16"/>
      <c r="W1724" s="17"/>
      <c r="X1724" s="17"/>
      <c r="Y1724" s="13"/>
      <c r="Z1724" s="13"/>
    </row>
    <row r="1725" spans="1:26" x14ac:dyDescent="0.25">
      <c r="A1725" s="11"/>
      <c r="B1725" s="12"/>
      <c r="C1725" s="12"/>
      <c r="D1725" s="12"/>
      <c r="E1725" s="12"/>
      <c r="F1725" s="12"/>
      <c r="G1725" s="13"/>
      <c r="H1725" s="13"/>
      <c r="I1725" s="13"/>
      <c r="J1725" s="13"/>
      <c r="K1725" s="14"/>
      <c r="L1725" s="14"/>
      <c r="M1725" s="14"/>
      <c r="N1725" s="14"/>
      <c r="O1725" s="14"/>
      <c r="P1725" s="14"/>
      <c r="Q1725" s="15"/>
      <c r="R1725" s="16"/>
      <c r="S1725" s="16"/>
      <c r="T1725" s="16"/>
      <c r="U1725" s="16"/>
      <c r="V1725" s="16"/>
      <c r="W1725" s="17"/>
      <c r="X1725" s="17"/>
      <c r="Y1725" s="13"/>
      <c r="Z1725" s="13"/>
    </row>
    <row r="1726" spans="1:26" x14ac:dyDescent="0.25">
      <c r="A1726" s="11"/>
      <c r="B1726" s="12"/>
      <c r="C1726" s="12"/>
      <c r="D1726" s="12"/>
      <c r="E1726" s="12"/>
      <c r="F1726" s="12"/>
      <c r="G1726" s="13"/>
      <c r="H1726" s="13"/>
      <c r="I1726" s="13"/>
      <c r="J1726" s="13"/>
      <c r="K1726" s="14"/>
      <c r="L1726" s="14"/>
      <c r="M1726" s="14"/>
      <c r="N1726" s="14"/>
      <c r="O1726" s="14"/>
      <c r="P1726" s="14"/>
      <c r="Q1726" s="15"/>
      <c r="R1726" s="16"/>
      <c r="S1726" s="16"/>
      <c r="T1726" s="16"/>
      <c r="U1726" s="16"/>
      <c r="V1726" s="16"/>
      <c r="W1726" s="16"/>
      <c r="X1726" s="17"/>
      <c r="Y1726" s="13"/>
      <c r="Z1726" s="13"/>
    </row>
    <row r="1727" spans="1:26" x14ac:dyDescent="0.25">
      <c r="A1727" s="11"/>
      <c r="B1727" s="12"/>
      <c r="C1727" s="12"/>
      <c r="D1727" s="12"/>
      <c r="E1727" s="12"/>
      <c r="F1727" s="12"/>
      <c r="G1727" s="13"/>
      <c r="H1727" s="13"/>
      <c r="I1727" s="13"/>
      <c r="J1727" s="13"/>
      <c r="K1727" s="14"/>
      <c r="L1727" s="14"/>
      <c r="M1727" s="14"/>
      <c r="N1727" s="14"/>
      <c r="O1727" s="14"/>
      <c r="P1727" s="14"/>
      <c r="Q1727" s="15"/>
      <c r="R1727" s="16"/>
      <c r="S1727" s="16"/>
      <c r="T1727" s="16"/>
      <c r="U1727" s="16"/>
      <c r="V1727" s="16"/>
      <c r="W1727" s="16"/>
      <c r="X1727" s="17"/>
      <c r="Y1727" s="13"/>
      <c r="Z1727" s="13"/>
    </row>
    <row r="1728" spans="1:26" x14ac:dyDescent="0.25">
      <c r="A1728" s="11"/>
      <c r="B1728" s="12"/>
      <c r="C1728" s="12"/>
      <c r="D1728" s="12"/>
      <c r="E1728" s="12"/>
      <c r="F1728" s="12"/>
      <c r="G1728" s="13"/>
      <c r="H1728" s="13"/>
      <c r="I1728" s="13"/>
      <c r="J1728" s="13"/>
      <c r="K1728" s="14"/>
      <c r="L1728" s="14"/>
      <c r="M1728" s="14"/>
      <c r="N1728" s="14"/>
      <c r="O1728" s="14"/>
      <c r="P1728" s="14"/>
      <c r="Q1728" s="16"/>
      <c r="R1728" s="16"/>
      <c r="S1728" s="16"/>
      <c r="T1728" s="16"/>
      <c r="U1728" s="16"/>
      <c r="V1728" s="16"/>
      <c r="W1728" s="16"/>
      <c r="X1728" s="17"/>
      <c r="Y1728" s="13"/>
      <c r="Z1728" s="13"/>
    </row>
    <row r="1729" spans="1:26" x14ac:dyDescent="0.25">
      <c r="A1729" s="11"/>
      <c r="B1729" s="12"/>
      <c r="C1729" s="12"/>
      <c r="D1729" s="12"/>
      <c r="E1729" s="12"/>
      <c r="F1729" s="12"/>
      <c r="G1729" s="13"/>
      <c r="H1729" s="13"/>
      <c r="I1729" s="13"/>
      <c r="J1729" s="13"/>
      <c r="K1729" s="14"/>
      <c r="L1729" s="14"/>
      <c r="M1729" s="14"/>
      <c r="N1729" s="14"/>
      <c r="O1729" s="14"/>
      <c r="P1729" s="14"/>
      <c r="Q1729" s="15"/>
      <c r="R1729" s="16"/>
      <c r="S1729" s="16"/>
      <c r="T1729" s="16"/>
      <c r="U1729" s="16"/>
      <c r="V1729" s="16"/>
      <c r="W1729" s="16"/>
      <c r="X1729" s="17"/>
      <c r="Y1729" s="13"/>
      <c r="Z1729" s="13"/>
    </row>
    <row r="1730" spans="1:26" x14ac:dyDescent="0.25">
      <c r="A1730" s="11"/>
      <c r="B1730" s="12"/>
      <c r="C1730" s="12"/>
      <c r="D1730" s="12"/>
      <c r="E1730" s="12"/>
      <c r="F1730" s="12"/>
      <c r="G1730" s="13"/>
      <c r="H1730" s="13"/>
      <c r="I1730" s="13"/>
      <c r="J1730" s="13"/>
      <c r="K1730" s="14"/>
      <c r="L1730" s="14"/>
      <c r="M1730" s="14"/>
      <c r="N1730" s="14"/>
      <c r="O1730" s="14"/>
      <c r="P1730" s="14"/>
      <c r="Q1730" s="15"/>
      <c r="R1730" s="16"/>
      <c r="S1730" s="16"/>
      <c r="T1730" s="16"/>
      <c r="U1730" s="16"/>
      <c r="V1730" s="16"/>
      <c r="W1730" s="16"/>
      <c r="X1730" s="17"/>
      <c r="Y1730" s="13"/>
      <c r="Z1730" s="13"/>
    </row>
    <row r="1731" spans="1:26" x14ac:dyDescent="0.25">
      <c r="A1731" s="11"/>
      <c r="B1731" s="12"/>
      <c r="C1731" s="12"/>
      <c r="D1731" s="12"/>
      <c r="E1731" s="12"/>
      <c r="F1731" s="12"/>
      <c r="G1731" s="13"/>
      <c r="H1731" s="13"/>
      <c r="I1731" s="13"/>
      <c r="J1731" s="13"/>
      <c r="K1731" s="14"/>
      <c r="L1731" s="14"/>
      <c r="M1731" s="14"/>
      <c r="N1731" s="14"/>
      <c r="O1731" s="14"/>
      <c r="P1731" s="14"/>
      <c r="Q1731" s="15"/>
      <c r="R1731" s="16"/>
      <c r="S1731" s="16"/>
      <c r="T1731" s="16"/>
      <c r="U1731" s="16"/>
      <c r="V1731" s="16"/>
      <c r="W1731" s="17"/>
      <c r="X1731" s="17"/>
      <c r="Y1731" s="13"/>
      <c r="Z1731" s="13"/>
    </row>
    <row r="1732" spans="1:26" x14ac:dyDescent="0.25">
      <c r="A1732" s="11"/>
      <c r="B1732" s="12"/>
      <c r="C1732" s="12"/>
      <c r="D1732" s="12"/>
      <c r="E1732" s="12"/>
      <c r="F1732" s="12"/>
      <c r="G1732" s="13"/>
      <c r="H1732" s="13"/>
      <c r="I1732" s="13"/>
      <c r="J1732" s="13"/>
      <c r="K1732" s="14"/>
      <c r="L1732" s="14"/>
      <c r="M1732" s="14"/>
      <c r="N1732" s="14"/>
      <c r="O1732" s="14"/>
      <c r="P1732" s="14"/>
      <c r="Q1732" s="15"/>
      <c r="R1732" s="16"/>
      <c r="S1732" s="16"/>
      <c r="T1732" s="16"/>
      <c r="U1732" s="16"/>
      <c r="V1732" s="16"/>
      <c r="W1732" s="17"/>
      <c r="X1732" s="17"/>
      <c r="Y1732" s="13"/>
      <c r="Z1732" s="13"/>
    </row>
    <row r="1733" spans="1:26" x14ac:dyDescent="0.25">
      <c r="A1733" s="11"/>
      <c r="B1733" s="12"/>
      <c r="C1733" s="12"/>
      <c r="D1733" s="12"/>
      <c r="E1733" s="12"/>
      <c r="F1733" s="12"/>
      <c r="G1733" s="13"/>
      <c r="H1733" s="13"/>
      <c r="I1733" s="13"/>
      <c r="J1733" s="13"/>
      <c r="K1733" s="14"/>
      <c r="L1733" s="14"/>
      <c r="M1733" s="14"/>
      <c r="N1733" s="14"/>
      <c r="O1733" s="14"/>
      <c r="P1733" s="14"/>
      <c r="Q1733" s="16"/>
      <c r="R1733" s="16"/>
      <c r="S1733" s="16"/>
      <c r="T1733" s="16"/>
      <c r="U1733" s="16"/>
      <c r="V1733" s="16"/>
      <c r="W1733" s="17"/>
      <c r="X1733" s="17"/>
      <c r="Y1733" s="13"/>
      <c r="Z1733" s="13"/>
    </row>
    <row r="1734" spans="1:26" x14ac:dyDescent="0.25">
      <c r="A1734" s="11"/>
      <c r="B1734" s="12"/>
      <c r="C1734" s="12"/>
      <c r="D1734" s="12"/>
      <c r="E1734" s="12"/>
      <c r="F1734" s="12"/>
      <c r="G1734" s="13"/>
      <c r="H1734" s="13"/>
      <c r="I1734" s="13"/>
      <c r="J1734" s="13"/>
      <c r="K1734" s="14"/>
      <c r="L1734" s="14"/>
      <c r="M1734" s="14"/>
      <c r="N1734" s="14"/>
      <c r="O1734" s="14"/>
      <c r="P1734" s="14"/>
      <c r="Q1734" s="15"/>
      <c r="R1734" s="16"/>
      <c r="S1734" s="16"/>
      <c r="T1734" s="16"/>
      <c r="U1734" s="16"/>
      <c r="V1734" s="16"/>
      <c r="W1734" s="17"/>
      <c r="X1734" s="17"/>
      <c r="Y1734" s="13"/>
      <c r="Z1734" s="13"/>
    </row>
    <row r="1735" spans="1:26" x14ac:dyDescent="0.25">
      <c r="A1735" s="11"/>
      <c r="B1735" s="12"/>
      <c r="C1735" s="12"/>
      <c r="D1735" s="12"/>
      <c r="E1735" s="12"/>
      <c r="F1735" s="12"/>
      <c r="G1735" s="13"/>
      <c r="H1735" s="13"/>
      <c r="I1735" s="13"/>
      <c r="J1735" s="13"/>
      <c r="K1735" s="14"/>
      <c r="L1735" s="14"/>
      <c r="M1735" s="14"/>
      <c r="N1735" s="14"/>
      <c r="O1735" s="14"/>
      <c r="P1735" s="14"/>
      <c r="Q1735" s="15"/>
      <c r="R1735" s="16"/>
      <c r="S1735" s="16"/>
      <c r="T1735" s="16"/>
      <c r="U1735" s="16"/>
      <c r="V1735" s="16"/>
      <c r="W1735" s="17"/>
      <c r="X1735" s="17"/>
      <c r="Y1735" s="13"/>
      <c r="Z1735" s="13"/>
    </row>
    <row r="1736" spans="1:26" x14ac:dyDescent="0.25">
      <c r="A1736" s="11"/>
      <c r="B1736" s="12"/>
      <c r="C1736" s="12"/>
      <c r="D1736" s="12"/>
      <c r="E1736" s="12"/>
      <c r="F1736" s="12"/>
      <c r="G1736" s="13"/>
      <c r="H1736" s="13"/>
      <c r="I1736" s="13"/>
      <c r="J1736" s="13"/>
      <c r="K1736" s="14"/>
      <c r="L1736" s="14"/>
      <c r="M1736" s="14"/>
      <c r="N1736" s="14"/>
      <c r="O1736" s="14"/>
      <c r="P1736" s="14"/>
      <c r="Q1736" s="16"/>
      <c r="R1736" s="16"/>
      <c r="S1736" s="16"/>
      <c r="T1736" s="16"/>
      <c r="U1736" s="16"/>
      <c r="V1736" s="16"/>
      <c r="W1736" s="17"/>
      <c r="X1736" s="17"/>
      <c r="Y1736" s="13"/>
      <c r="Z1736" s="13"/>
    </row>
    <row r="1737" spans="1:26" x14ac:dyDescent="0.25">
      <c r="A1737" s="11"/>
      <c r="B1737" s="12"/>
      <c r="C1737" s="12"/>
      <c r="D1737" s="12"/>
      <c r="E1737" s="12"/>
      <c r="F1737" s="12"/>
      <c r="G1737" s="13"/>
      <c r="H1737" s="13"/>
      <c r="I1737" s="13"/>
      <c r="J1737" s="13"/>
      <c r="K1737" s="14"/>
      <c r="L1737" s="14"/>
      <c r="M1737" s="14"/>
      <c r="N1737" s="14"/>
      <c r="O1737" s="14"/>
      <c r="P1737" s="14"/>
      <c r="Q1737" s="15"/>
      <c r="R1737" s="16"/>
      <c r="S1737" s="16"/>
      <c r="T1737" s="16"/>
      <c r="U1737" s="16"/>
      <c r="V1737" s="16"/>
      <c r="W1737" s="16"/>
      <c r="X1737" s="17"/>
      <c r="Y1737" s="13"/>
      <c r="Z1737" s="13"/>
    </row>
    <row r="1738" spans="1:26" x14ac:dyDescent="0.25">
      <c r="A1738" s="11"/>
      <c r="B1738" s="12"/>
      <c r="C1738" s="12"/>
      <c r="D1738" s="12"/>
      <c r="E1738" s="12"/>
      <c r="F1738" s="12"/>
      <c r="G1738" s="13"/>
      <c r="H1738" s="13"/>
      <c r="I1738" s="13"/>
      <c r="J1738" s="13"/>
      <c r="K1738" s="14"/>
      <c r="L1738" s="14"/>
      <c r="M1738" s="14"/>
      <c r="N1738" s="14"/>
      <c r="O1738" s="14"/>
      <c r="P1738" s="14"/>
      <c r="Q1738" s="15"/>
      <c r="R1738" s="16"/>
      <c r="S1738" s="16"/>
      <c r="T1738" s="16"/>
      <c r="U1738" s="16"/>
      <c r="V1738" s="16"/>
      <c r="W1738" s="17"/>
      <c r="X1738" s="17"/>
      <c r="Y1738" s="13"/>
      <c r="Z1738" s="13"/>
    </row>
    <row r="1739" spans="1:26" x14ac:dyDescent="0.25">
      <c r="A1739" s="11"/>
      <c r="B1739" s="12"/>
      <c r="C1739" s="12"/>
      <c r="D1739" s="12"/>
      <c r="E1739" s="12"/>
      <c r="F1739" s="12"/>
      <c r="G1739" s="13"/>
      <c r="H1739" s="13"/>
      <c r="I1739" s="13"/>
      <c r="J1739" s="13"/>
      <c r="K1739" s="14"/>
      <c r="L1739" s="14"/>
      <c r="M1739" s="14"/>
      <c r="N1739" s="14"/>
      <c r="O1739" s="14"/>
      <c r="P1739" s="14"/>
      <c r="Q1739" s="15"/>
      <c r="R1739" s="16"/>
      <c r="S1739" s="16"/>
      <c r="T1739" s="16"/>
      <c r="U1739" s="16"/>
      <c r="V1739" s="16"/>
      <c r="W1739" s="16"/>
      <c r="X1739" s="17"/>
      <c r="Y1739" s="13"/>
      <c r="Z1739" s="13"/>
    </row>
    <row r="1740" spans="1:26" x14ac:dyDescent="0.25">
      <c r="A1740" s="11"/>
      <c r="B1740" s="12"/>
      <c r="C1740" s="12"/>
      <c r="D1740" s="12"/>
      <c r="E1740" s="12"/>
      <c r="F1740" s="12"/>
      <c r="G1740" s="13"/>
      <c r="H1740" s="13"/>
      <c r="I1740" s="13"/>
      <c r="J1740" s="13"/>
      <c r="K1740" s="14"/>
      <c r="L1740" s="14"/>
      <c r="M1740" s="14"/>
      <c r="N1740" s="14"/>
      <c r="O1740" s="14"/>
      <c r="P1740" s="14"/>
      <c r="Q1740" s="15"/>
      <c r="R1740" s="16"/>
      <c r="S1740" s="16"/>
      <c r="T1740" s="16"/>
      <c r="U1740" s="16"/>
      <c r="V1740" s="16"/>
      <c r="W1740" s="16"/>
      <c r="X1740" s="17"/>
      <c r="Y1740" s="13"/>
      <c r="Z1740" s="13"/>
    </row>
    <row r="1741" spans="1:26" x14ac:dyDescent="0.25">
      <c r="A1741" s="11"/>
      <c r="B1741" s="12"/>
      <c r="C1741" s="12"/>
      <c r="D1741" s="12"/>
      <c r="E1741" s="12"/>
      <c r="F1741" s="12"/>
      <c r="G1741" s="13"/>
      <c r="H1741" s="13"/>
      <c r="I1741" s="13"/>
      <c r="J1741" s="13"/>
      <c r="K1741" s="14"/>
      <c r="L1741" s="14"/>
      <c r="M1741" s="14"/>
      <c r="N1741" s="14"/>
      <c r="O1741" s="14"/>
      <c r="P1741" s="14"/>
      <c r="Q1741" s="15"/>
      <c r="R1741" s="16"/>
      <c r="S1741" s="16"/>
      <c r="T1741" s="16"/>
      <c r="U1741" s="16"/>
      <c r="V1741" s="16"/>
      <c r="W1741" s="17"/>
      <c r="X1741" s="17"/>
      <c r="Y1741" s="13"/>
      <c r="Z1741" s="13"/>
    </row>
    <row r="1742" spans="1:26" x14ac:dyDescent="0.25">
      <c r="A1742" s="11"/>
      <c r="B1742" s="12"/>
      <c r="C1742" s="12"/>
      <c r="D1742" s="12"/>
      <c r="E1742" s="12"/>
      <c r="F1742" s="12"/>
      <c r="G1742" s="13"/>
      <c r="H1742" s="13"/>
      <c r="I1742" s="13"/>
      <c r="J1742" s="13"/>
      <c r="K1742" s="14"/>
      <c r="L1742" s="14"/>
      <c r="M1742" s="14"/>
      <c r="N1742" s="14"/>
      <c r="O1742" s="14"/>
      <c r="P1742" s="14"/>
      <c r="Q1742" s="15"/>
      <c r="R1742" s="16"/>
      <c r="S1742" s="16"/>
      <c r="T1742" s="16"/>
      <c r="U1742" s="16"/>
      <c r="V1742" s="16"/>
      <c r="W1742" s="17"/>
      <c r="X1742" s="17"/>
      <c r="Y1742" s="13"/>
      <c r="Z1742" s="13"/>
    </row>
    <row r="1743" spans="1:26" x14ac:dyDescent="0.25">
      <c r="A1743" s="11"/>
      <c r="B1743" s="12"/>
      <c r="C1743" s="12"/>
      <c r="D1743" s="12"/>
      <c r="E1743" s="12"/>
      <c r="F1743" s="12"/>
      <c r="G1743" s="13"/>
      <c r="H1743" s="13"/>
      <c r="I1743" s="13"/>
      <c r="J1743" s="13"/>
      <c r="K1743" s="14"/>
      <c r="L1743" s="14"/>
      <c r="M1743" s="14"/>
      <c r="N1743" s="14"/>
      <c r="O1743" s="14"/>
      <c r="P1743" s="14"/>
      <c r="Q1743" s="15"/>
      <c r="R1743" s="16"/>
      <c r="S1743" s="16"/>
      <c r="T1743" s="16"/>
      <c r="U1743" s="16"/>
      <c r="V1743" s="16"/>
      <c r="W1743" s="16"/>
      <c r="X1743" s="17"/>
      <c r="Y1743" s="13"/>
      <c r="Z1743" s="13"/>
    </row>
    <row r="1744" spans="1:26" x14ac:dyDescent="0.25">
      <c r="A1744" s="11"/>
      <c r="B1744" s="12"/>
      <c r="C1744" s="12"/>
      <c r="D1744" s="12"/>
      <c r="E1744" s="12"/>
      <c r="F1744" s="12"/>
      <c r="G1744" s="13"/>
      <c r="H1744" s="13"/>
      <c r="I1744" s="13"/>
      <c r="J1744" s="13"/>
      <c r="K1744" s="14"/>
      <c r="L1744" s="14"/>
      <c r="M1744" s="14"/>
      <c r="N1744" s="14"/>
      <c r="O1744" s="14"/>
      <c r="P1744" s="14"/>
      <c r="Q1744" s="15"/>
      <c r="R1744" s="16"/>
      <c r="S1744" s="16"/>
      <c r="T1744" s="16"/>
      <c r="U1744" s="16"/>
      <c r="V1744" s="16"/>
      <c r="W1744" s="17"/>
      <c r="X1744" s="17"/>
      <c r="Y1744" s="13"/>
      <c r="Z1744" s="13"/>
    </row>
    <row r="1745" spans="1:26" x14ac:dyDescent="0.25">
      <c r="A1745" s="11"/>
      <c r="B1745" s="12"/>
      <c r="C1745" s="12"/>
      <c r="D1745" s="12"/>
      <c r="E1745" s="12"/>
      <c r="F1745" s="12"/>
      <c r="G1745" s="13"/>
      <c r="H1745" s="13"/>
      <c r="I1745" s="13"/>
      <c r="J1745" s="13"/>
      <c r="K1745" s="14"/>
      <c r="L1745" s="14"/>
      <c r="M1745" s="14"/>
      <c r="N1745" s="14"/>
      <c r="O1745" s="14"/>
      <c r="P1745" s="14"/>
      <c r="Q1745" s="15"/>
      <c r="R1745" s="16"/>
      <c r="S1745" s="16"/>
      <c r="T1745" s="16"/>
      <c r="U1745" s="16"/>
      <c r="V1745" s="16"/>
      <c r="W1745" s="16"/>
      <c r="X1745" s="17"/>
      <c r="Y1745" s="13"/>
      <c r="Z1745" s="13"/>
    </row>
    <row r="1746" spans="1:26" x14ac:dyDescent="0.25">
      <c r="A1746" s="11"/>
      <c r="B1746" s="12"/>
      <c r="C1746" s="12"/>
      <c r="D1746" s="12"/>
      <c r="E1746" s="12"/>
      <c r="F1746" s="12"/>
      <c r="G1746" s="13"/>
      <c r="H1746" s="13"/>
      <c r="I1746" s="13"/>
      <c r="J1746" s="13"/>
      <c r="K1746" s="14"/>
      <c r="L1746" s="14"/>
      <c r="M1746" s="14"/>
      <c r="N1746" s="14"/>
      <c r="O1746" s="14"/>
      <c r="P1746" s="14"/>
      <c r="Q1746" s="15"/>
      <c r="R1746" s="16"/>
      <c r="S1746" s="16"/>
      <c r="T1746" s="16"/>
      <c r="U1746" s="16"/>
      <c r="V1746" s="16"/>
      <c r="W1746" s="16"/>
      <c r="X1746" s="17"/>
      <c r="Y1746" s="13"/>
      <c r="Z1746" s="13"/>
    </row>
    <row r="1747" spans="1:26" x14ac:dyDescent="0.25">
      <c r="A1747" s="11"/>
      <c r="B1747" s="12"/>
      <c r="C1747" s="12"/>
      <c r="D1747" s="12"/>
      <c r="E1747" s="12"/>
      <c r="F1747" s="12"/>
      <c r="G1747" s="13"/>
      <c r="H1747" s="13"/>
      <c r="I1747" s="13"/>
      <c r="J1747" s="13"/>
      <c r="K1747" s="14"/>
      <c r="L1747" s="14"/>
      <c r="M1747" s="14"/>
      <c r="N1747" s="14"/>
      <c r="O1747" s="14"/>
      <c r="P1747" s="14"/>
      <c r="Q1747" s="15"/>
      <c r="R1747" s="16"/>
      <c r="S1747" s="16"/>
      <c r="T1747" s="16"/>
      <c r="U1747" s="16"/>
      <c r="V1747" s="16"/>
      <c r="W1747" s="16"/>
      <c r="X1747" s="17"/>
      <c r="Y1747" s="13"/>
      <c r="Z1747" s="13"/>
    </row>
    <row r="1748" spans="1:26" x14ac:dyDescent="0.25">
      <c r="A1748" s="11"/>
      <c r="B1748" s="12"/>
      <c r="C1748" s="12"/>
      <c r="D1748" s="12"/>
      <c r="E1748" s="12"/>
      <c r="F1748" s="12"/>
      <c r="G1748" s="13"/>
      <c r="H1748" s="13"/>
      <c r="I1748" s="13"/>
      <c r="J1748" s="13"/>
      <c r="K1748" s="14"/>
      <c r="L1748" s="14"/>
      <c r="M1748" s="14"/>
      <c r="N1748" s="14"/>
      <c r="O1748" s="14"/>
      <c r="P1748" s="14"/>
      <c r="Q1748" s="15"/>
      <c r="R1748" s="16"/>
      <c r="S1748" s="16"/>
      <c r="T1748" s="16"/>
      <c r="U1748" s="16"/>
      <c r="V1748" s="16"/>
      <c r="W1748" s="16"/>
      <c r="X1748" s="17"/>
      <c r="Y1748" s="13"/>
      <c r="Z1748" s="13"/>
    </row>
    <row r="1749" spans="1:26" x14ac:dyDescent="0.25">
      <c r="A1749" s="11"/>
      <c r="B1749" s="12"/>
      <c r="C1749" s="12"/>
      <c r="D1749" s="12"/>
      <c r="E1749" s="12"/>
      <c r="F1749" s="12"/>
      <c r="G1749" s="13"/>
      <c r="H1749" s="13"/>
      <c r="I1749" s="13"/>
      <c r="J1749" s="13"/>
      <c r="K1749" s="14"/>
      <c r="L1749" s="14"/>
      <c r="M1749" s="14"/>
      <c r="N1749" s="14"/>
      <c r="O1749" s="14"/>
      <c r="P1749" s="14"/>
      <c r="Q1749" s="15"/>
      <c r="R1749" s="16"/>
      <c r="S1749" s="16"/>
      <c r="T1749" s="16"/>
      <c r="U1749" s="16"/>
      <c r="V1749" s="16"/>
      <c r="W1749" s="17"/>
      <c r="X1749" s="17"/>
      <c r="Y1749" s="13"/>
      <c r="Z1749" s="13"/>
    </row>
    <row r="1750" spans="1:26" x14ac:dyDescent="0.25">
      <c r="A1750" s="11"/>
      <c r="B1750" s="12"/>
      <c r="C1750" s="12"/>
      <c r="D1750" s="12"/>
      <c r="E1750" s="12"/>
      <c r="F1750" s="12"/>
      <c r="G1750" s="13"/>
      <c r="H1750" s="13"/>
      <c r="I1750" s="13"/>
      <c r="J1750" s="13"/>
      <c r="K1750" s="14"/>
      <c r="L1750" s="14"/>
      <c r="M1750" s="14"/>
      <c r="N1750" s="14"/>
      <c r="O1750" s="14"/>
      <c r="P1750" s="14"/>
      <c r="Q1750" s="15"/>
      <c r="R1750" s="16"/>
      <c r="S1750" s="16"/>
      <c r="T1750" s="16"/>
      <c r="U1750" s="16"/>
      <c r="V1750" s="16"/>
      <c r="W1750" s="16"/>
      <c r="X1750" s="17"/>
      <c r="Y1750" s="13"/>
      <c r="Z1750" s="13"/>
    </row>
    <row r="1751" spans="1:26" x14ac:dyDescent="0.25">
      <c r="A1751" s="11"/>
      <c r="B1751" s="12"/>
      <c r="C1751" s="12"/>
      <c r="D1751" s="12"/>
      <c r="E1751" s="12"/>
      <c r="F1751" s="12"/>
      <c r="G1751" s="13"/>
      <c r="H1751" s="13"/>
      <c r="I1751" s="13"/>
      <c r="J1751" s="13"/>
      <c r="K1751" s="14"/>
      <c r="L1751" s="14"/>
      <c r="M1751" s="14"/>
      <c r="N1751" s="14"/>
      <c r="O1751" s="14"/>
      <c r="P1751" s="14"/>
      <c r="Q1751" s="15"/>
      <c r="R1751" s="16"/>
      <c r="S1751" s="16"/>
      <c r="T1751" s="16"/>
      <c r="U1751" s="16"/>
      <c r="V1751" s="16"/>
      <c r="W1751" s="17"/>
      <c r="X1751" s="17"/>
      <c r="Y1751" s="13"/>
      <c r="Z1751" s="13"/>
    </row>
    <row r="1752" spans="1:26" x14ac:dyDescent="0.25">
      <c r="A1752" s="11"/>
      <c r="B1752" s="12"/>
      <c r="C1752" s="12"/>
      <c r="D1752" s="12"/>
      <c r="E1752" s="12"/>
      <c r="F1752" s="12"/>
      <c r="G1752" s="13"/>
      <c r="H1752" s="13"/>
      <c r="I1752" s="13"/>
      <c r="J1752" s="13"/>
      <c r="K1752" s="14"/>
      <c r="L1752" s="14"/>
      <c r="M1752" s="14"/>
      <c r="N1752" s="14"/>
      <c r="O1752" s="14"/>
      <c r="P1752" s="14"/>
      <c r="Q1752" s="15"/>
      <c r="R1752" s="16"/>
      <c r="S1752" s="16"/>
      <c r="T1752" s="16"/>
      <c r="U1752" s="16"/>
      <c r="V1752" s="16"/>
      <c r="W1752" s="16"/>
      <c r="X1752" s="17"/>
      <c r="Y1752" s="13"/>
      <c r="Z1752" s="13"/>
    </row>
    <row r="1753" spans="1:26" x14ac:dyDescent="0.25">
      <c r="A1753" s="11"/>
      <c r="B1753" s="12"/>
      <c r="C1753" s="12"/>
      <c r="D1753" s="12"/>
      <c r="E1753" s="12"/>
      <c r="F1753" s="12"/>
      <c r="G1753" s="13"/>
      <c r="H1753" s="13"/>
      <c r="I1753" s="13"/>
      <c r="J1753" s="13"/>
      <c r="K1753" s="14"/>
      <c r="L1753" s="14"/>
      <c r="M1753" s="14"/>
      <c r="N1753" s="14"/>
      <c r="O1753" s="14"/>
      <c r="P1753" s="14"/>
      <c r="Q1753" s="15"/>
      <c r="R1753" s="16"/>
      <c r="S1753" s="16"/>
      <c r="T1753" s="16"/>
      <c r="U1753" s="16"/>
      <c r="V1753" s="16"/>
      <c r="W1753" s="16"/>
      <c r="X1753" s="17"/>
      <c r="Y1753" s="13"/>
      <c r="Z1753" s="13"/>
    </row>
    <row r="1754" spans="1:26" x14ac:dyDescent="0.25">
      <c r="A1754" s="11"/>
      <c r="B1754" s="12"/>
      <c r="C1754" s="12"/>
      <c r="D1754" s="12"/>
      <c r="E1754" s="12"/>
      <c r="F1754" s="12"/>
      <c r="G1754" s="13"/>
      <c r="H1754" s="13"/>
      <c r="I1754" s="13"/>
      <c r="J1754" s="13"/>
      <c r="K1754" s="14"/>
      <c r="L1754" s="14"/>
      <c r="M1754" s="14"/>
      <c r="N1754" s="14"/>
      <c r="O1754" s="14"/>
      <c r="P1754" s="14"/>
      <c r="Q1754" s="15"/>
      <c r="R1754" s="16"/>
      <c r="S1754" s="16"/>
      <c r="T1754" s="16"/>
      <c r="U1754" s="16"/>
      <c r="V1754" s="16"/>
      <c r="W1754" s="17"/>
      <c r="X1754" s="17"/>
      <c r="Y1754" s="13"/>
      <c r="Z1754" s="13"/>
    </row>
    <row r="1755" spans="1:26" x14ac:dyDescent="0.25">
      <c r="A1755" s="11"/>
      <c r="B1755" s="12"/>
      <c r="C1755" s="12"/>
      <c r="D1755" s="12"/>
      <c r="E1755" s="12"/>
      <c r="F1755" s="12"/>
      <c r="G1755" s="13"/>
      <c r="H1755" s="13"/>
      <c r="I1755" s="13"/>
      <c r="J1755" s="13"/>
      <c r="K1755" s="14"/>
      <c r="L1755" s="14"/>
      <c r="M1755" s="14"/>
      <c r="N1755" s="14"/>
      <c r="O1755" s="14"/>
      <c r="P1755" s="14"/>
      <c r="Q1755" s="16"/>
      <c r="R1755" s="16"/>
      <c r="S1755" s="16"/>
      <c r="T1755" s="16"/>
      <c r="U1755" s="16"/>
      <c r="V1755" s="16"/>
      <c r="W1755" s="16"/>
      <c r="X1755" s="17"/>
      <c r="Y1755" s="13"/>
      <c r="Z1755" s="13"/>
    </row>
    <row r="1756" spans="1:26" x14ac:dyDescent="0.25">
      <c r="A1756" s="11"/>
      <c r="B1756" s="12"/>
      <c r="C1756" s="12"/>
      <c r="D1756" s="12"/>
      <c r="E1756" s="12"/>
      <c r="F1756" s="12"/>
      <c r="G1756" s="13"/>
      <c r="H1756" s="13"/>
      <c r="I1756" s="13"/>
      <c r="J1756" s="13"/>
      <c r="K1756" s="14"/>
      <c r="L1756" s="14"/>
      <c r="M1756" s="14"/>
      <c r="N1756" s="14"/>
      <c r="O1756" s="14"/>
      <c r="P1756" s="14"/>
      <c r="Q1756" s="15"/>
      <c r="R1756" s="16"/>
      <c r="S1756" s="16"/>
      <c r="T1756" s="16"/>
      <c r="U1756" s="16"/>
      <c r="V1756" s="16"/>
      <c r="W1756" s="16"/>
      <c r="X1756" s="17"/>
      <c r="Y1756" s="13"/>
      <c r="Z1756" s="13"/>
    </row>
    <row r="1757" spans="1:26" x14ac:dyDescent="0.25">
      <c r="A1757" s="11"/>
      <c r="B1757" s="12"/>
      <c r="C1757" s="12"/>
      <c r="D1757" s="12"/>
      <c r="E1757" s="12"/>
      <c r="F1757" s="12"/>
      <c r="G1757" s="13"/>
      <c r="H1757" s="13"/>
      <c r="I1757" s="13"/>
      <c r="J1757" s="13"/>
      <c r="K1757" s="14"/>
      <c r="L1757" s="14"/>
      <c r="M1757" s="14"/>
      <c r="N1757" s="14"/>
      <c r="O1757" s="14"/>
      <c r="P1757" s="14"/>
      <c r="Q1757" s="15"/>
      <c r="R1757" s="16"/>
      <c r="S1757" s="16"/>
      <c r="T1757" s="16"/>
      <c r="U1757" s="16"/>
      <c r="V1757" s="16"/>
      <c r="W1757" s="17"/>
      <c r="X1757" s="17"/>
      <c r="Y1757" s="13"/>
      <c r="Z1757" s="13"/>
    </row>
    <row r="1758" spans="1:26" x14ac:dyDescent="0.25">
      <c r="A1758" s="11"/>
      <c r="B1758" s="12"/>
      <c r="C1758" s="12"/>
      <c r="D1758" s="12"/>
      <c r="E1758" s="12"/>
      <c r="F1758" s="12"/>
      <c r="G1758" s="13"/>
      <c r="H1758" s="13"/>
      <c r="I1758" s="13"/>
      <c r="J1758" s="13"/>
      <c r="K1758" s="14"/>
      <c r="L1758" s="14"/>
      <c r="M1758" s="14"/>
      <c r="N1758" s="14"/>
      <c r="O1758" s="14"/>
      <c r="P1758" s="14"/>
      <c r="Q1758" s="15"/>
      <c r="R1758" s="16"/>
      <c r="S1758" s="16"/>
      <c r="T1758" s="16"/>
      <c r="U1758" s="16"/>
      <c r="V1758" s="16"/>
      <c r="W1758" s="16"/>
      <c r="X1758" s="17"/>
      <c r="Y1758" s="13"/>
      <c r="Z1758" s="13"/>
    </row>
    <row r="1759" spans="1:26" x14ac:dyDescent="0.25">
      <c r="A1759" s="11"/>
      <c r="B1759" s="12"/>
      <c r="C1759" s="12"/>
      <c r="D1759" s="12"/>
      <c r="E1759" s="12"/>
      <c r="F1759" s="12"/>
      <c r="G1759" s="13"/>
      <c r="H1759" s="13"/>
      <c r="I1759" s="13"/>
      <c r="J1759" s="13"/>
      <c r="K1759" s="14"/>
      <c r="L1759" s="14"/>
      <c r="M1759" s="14"/>
      <c r="N1759" s="14"/>
      <c r="O1759" s="14"/>
      <c r="P1759" s="14"/>
      <c r="Q1759" s="15"/>
      <c r="R1759" s="16"/>
      <c r="S1759" s="16"/>
      <c r="T1759" s="16"/>
      <c r="U1759" s="16"/>
      <c r="V1759" s="16"/>
      <c r="W1759" s="16"/>
      <c r="X1759" s="17"/>
      <c r="Y1759" s="13"/>
      <c r="Z1759" s="13"/>
    </row>
    <row r="1760" spans="1:26" x14ac:dyDescent="0.25">
      <c r="A1760" s="11"/>
      <c r="B1760" s="12"/>
      <c r="C1760" s="12"/>
      <c r="D1760" s="12"/>
      <c r="E1760" s="12"/>
      <c r="F1760" s="12"/>
      <c r="G1760" s="13"/>
      <c r="H1760" s="13"/>
      <c r="I1760" s="13"/>
      <c r="J1760" s="13"/>
      <c r="K1760" s="14"/>
      <c r="L1760" s="14"/>
      <c r="M1760" s="14"/>
      <c r="N1760" s="14"/>
      <c r="O1760" s="14"/>
      <c r="P1760" s="14"/>
      <c r="Q1760" s="15"/>
      <c r="R1760" s="16"/>
      <c r="S1760" s="16"/>
      <c r="T1760" s="16"/>
      <c r="U1760" s="16"/>
      <c r="V1760" s="16"/>
      <c r="W1760" s="17"/>
      <c r="X1760" s="17"/>
      <c r="Y1760" s="13"/>
      <c r="Z1760" s="13"/>
    </row>
    <row r="1761" spans="1:26" x14ac:dyDescent="0.25">
      <c r="A1761" s="11"/>
      <c r="B1761" s="12"/>
      <c r="C1761" s="12"/>
      <c r="D1761" s="12"/>
      <c r="E1761" s="12"/>
      <c r="F1761" s="12"/>
      <c r="G1761" s="13"/>
      <c r="H1761" s="13"/>
      <c r="I1761" s="13"/>
      <c r="J1761" s="13"/>
      <c r="K1761" s="14"/>
      <c r="L1761" s="14"/>
      <c r="M1761" s="14"/>
      <c r="N1761" s="14"/>
      <c r="O1761" s="14"/>
      <c r="P1761" s="14"/>
      <c r="Q1761" s="15"/>
      <c r="R1761" s="16"/>
      <c r="S1761" s="16"/>
      <c r="T1761" s="16"/>
      <c r="U1761" s="16"/>
      <c r="V1761" s="16"/>
      <c r="W1761" s="16"/>
      <c r="X1761" s="17"/>
      <c r="Y1761" s="13"/>
      <c r="Z1761" s="13"/>
    </row>
    <row r="1762" spans="1:26" x14ac:dyDescent="0.25">
      <c r="A1762" s="11"/>
      <c r="B1762" s="12"/>
      <c r="C1762" s="12"/>
      <c r="D1762" s="12"/>
      <c r="E1762" s="12"/>
      <c r="F1762" s="12"/>
      <c r="G1762" s="13"/>
      <c r="H1762" s="13"/>
      <c r="I1762" s="13"/>
      <c r="J1762" s="13"/>
      <c r="K1762" s="14"/>
      <c r="L1762" s="14"/>
      <c r="M1762" s="14"/>
      <c r="N1762" s="14"/>
      <c r="O1762" s="14"/>
      <c r="P1762" s="14"/>
      <c r="Q1762" s="15"/>
      <c r="R1762" s="16"/>
      <c r="S1762" s="16"/>
      <c r="T1762" s="16"/>
      <c r="U1762" s="16"/>
      <c r="V1762" s="16"/>
      <c r="W1762" s="16"/>
      <c r="X1762" s="17"/>
      <c r="Y1762" s="13"/>
      <c r="Z1762" s="13"/>
    </row>
    <row r="1763" spans="1:26" x14ac:dyDescent="0.25">
      <c r="A1763" s="11"/>
      <c r="B1763" s="12"/>
      <c r="C1763" s="12"/>
      <c r="D1763" s="12"/>
      <c r="E1763" s="12"/>
      <c r="F1763" s="12"/>
      <c r="G1763" s="13"/>
      <c r="H1763" s="13"/>
      <c r="I1763" s="13"/>
      <c r="J1763" s="13"/>
      <c r="K1763" s="14"/>
      <c r="L1763" s="14"/>
      <c r="M1763" s="14"/>
      <c r="N1763" s="14"/>
      <c r="O1763" s="14"/>
      <c r="P1763" s="14"/>
      <c r="Q1763" s="15"/>
      <c r="R1763" s="16"/>
      <c r="S1763" s="16"/>
      <c r="T1763" s="16"/>
      <c r="U1763" s="16"/>
      <c r="V1763" s="16"/>
      <c r="W1763" s="16"/>
      <c r="X1763" s="17"/>
      <c r="Y1763" s="13"/>
      <c r="Z1763" s="13"/>
    </row>
    <row r="1764" spans="1:26" x14ac:dyDescent="0.25">
      <c r="A1764" s="11"/>
      <c r="B1764" s="12"/>
      <c r="C1764" s="12"/>
      <c r="D1764" s="12"/>
      <c r="E1764" s="12"/>
      <c r="F1764" s="12"/>
      <c r="G1764" s="13"/>
      <c r="H1764" s="13"/>
      <c r="I1764" s="13"/>
      <c r="J1764" s="13"/>
      <c r="K1764" s="14"/>
      <c r="L1764" s="14"/>
      <c r="M1764" s="14"/>
      <c r="N1764" s="14"/>
      <c r="O1764" s="14"/>
      <c r="P1764" s="14"/>
      <c r="Q1764" s="15"/>
      <c r="R1764" s="16"/>
      <c r="S1764" s="16"/>
      <c r="T1764" s="16"/>
      <c r="U1764" s="16"/>
      <c r="V1764" s="16"/>
      <c r="W1764" s="17"/>
      <c r="X1764" s="17"/>
      <c r="Y1764" s="13"/>
      <c r="Z1764" s="13"/>
    </row>
    <row r="1765" spans="1:26" x14ac:dyDescent="0.25">
      <c r="A1765" s="11"/>
      <c r="B1765" s="12"/>
      <c r="C1765" s="12"/>
      <c r="D1765" s="12"/>
      <c r="E1765" s="12"/>
      <c r="F1765" s="12"/>
      <c r="G1765" s="13"/>
      <c r="H1765" s="13"/>
      <c r="I1765" s="13"/>
      <c r="J1765" s="13"/>
      <c r="K1765" s="14"/>
      <c r="L1765" s="14"/>
      <c r="M1765" s="14"/>
      <c r="N1765" s="14"/>
      <c r="O1765" s="14"/>
      <c r="P1765" s="14"/>
      <c r="Q1765" s="15"/>
      <c r="R1765" s="16"/>
      <c r="S1765" s="16"/>
      <c r="T1765" s="16"/>
      <c r="U1765" s="16"/>
      <c r="V1765" s="16"/>
      <c r="W1765" s="17"/>
      <c r="X1765" s="17"/>
      <c r="Y1765" s="13"/>
      <c r="Z1765" s="13"/>
    </row>
    <row r="1766" spans="1:26" x14ac:dyDescent="0.25">
      <c r="A1766" s="11"/>
      <c r="B1766" s="12"/>
      <c r="C1766" s="12"/>
      <c r="D1766" s="12"/>
      <c r="E1766" s="12"/>
      <c r="F1766" s="12"/>
      <c r="G1766" s="13"/>
      <c r="H1766" s="13"/>
      <c r="I1766" s="13"/>
      <c r="J1766" s="13"/>
      <c r="K1766" s="14"/>
      <c r="L1766" s="14"/>
      <c r="M1766" s="14"/>
      <c r="N1766" s="14"/>
      <c r="O1766" s="14"/>
      <c r="P1766" s="14"/>
      <c r="Q1766" s="15"/>
      <c r="R1766" s="16"/>
      <c r="S1766" s="16"/>
      <c r="T1766" s="16"/>
      <c r="U1766" s="16"/>
      <c r="V1766" s="16"/>
      <c r="W1766" s="16"/>
      <c r="X1766" s="17"/>
      <c r="Y1766" s="13"/>
      <c r="Z1766" s="13"/>
    </row>
    <row r="1767" spans="1:26" x14ac:dyDescent="0.25">
      <c r="A1767" s="11"/>
      <c r="B1767" s="12"/>
      <c r="C1767" s="12"/>
      <c r="D1767" s="12"/>
      <c r="E1767" s="12"/>
      <c r="F1767" s="12"/>
      <c r="G1767" s="13"/>
      <c r="H1767" s="13"/>
      <c r="I1767" s="13"/>
      <c r="J1767" s="13"/>
      <c r="K1767" s="14"/>
      <c r="L1767" s="14"/>
      <c r="M1767" s="14"/>
      <c r="N1767" s="14"/>
      <c r="O1767" s="14"/>
      <c r="P1767" s="14"/>
      <c r="Q1767" s="15"/>
      <c r="R1767" s="16"/>
      <c r="S1767" s="16"/>
      <c r="T1767" s="16"/>
      <c r="U1767" s="16"/>
      <c r="V1767" s="16"/>
      <c r="W1767" s="17"/>
      <c r="X1767" s="17"/>
      <c r="Y1767" s="13"/>
      <c r="Z1767" s="13"/>
    </row>
    <row r="1768" spans="1:26" x14ac:dyDescent="0.25">
      <c r="A1768" s="11"/>
      <c r="B1768" s="12"/>
      <c r="C1768" s="12"/>
      <c r="D1768" s="12"/>
      <c r="E1768" s="12"/>
      <c r="F1768" s="12"/>
      <c r="G1768" s="13"/>
      <c r="H1768" s="13"/>
      <c r="I1768" s="13"/>
      <c r="J1768" s="13"/>
      <c r="K1768" s="14"/>
      <c r="L1768" s="14"/>
      <c r="M1768" s="14"/>
      <c r="N1768" s="14"/>
      <c r="O1768" s="14"/>
      <c r="P1768" s="14"/>
      <c r="Q1768" s="15"/>
      <c r="R1768" s="16"/>
      <c r="S1768" s="16"/>
      <c r="T1768" s="16"/>
      <c r="U1768" s="16"/>
      <c r="V1768" s="16"/>
      <c r="W1768" s="16"/>
      <c r="X1768" s="17"/>
      <c r="Y1768" s="13"/>
      <c r="Z1768" s="13"/>
    </row>
    <row r="1769" spans="1:26" x14ac:dyDescent="0.25">
      <c r="A1769" s="11"/>
      <c r="B1769" s="12"/>
      <c r="C1769" s="12"/>
      <c r="D1769" s="12"/>
      <c r="E1769" s="12"/>
      <c r="F1769" s="12"/>
      <c r="G1769" s="13"/>
      <c r="H1769" s="13"/>
      <c r="I1769" s="13"/>
      <c r="J1769" s="13"/>
      <c r="K1769" s="14"/>
      <c r="L1769" s="14"/>
      <c r="M1769" s="14"/>
      <c r="N1769" s="14"/>
      <c r="O1769" s="14"/>
      <c r="P1769" s="14"/>
      <c r="Q1769" s="15"/>
      <c r="R1769" s="16"/>
      <c r="S1769" s="16"/>
      <c r="T1769" s="16"/>
      <c r="U1769" s="16"/>
      <c r="V1769" s="16"/>
      <c r="W1769" s="16"/>
      <c r="X1769" s="17"/>
      <c r="Y1769" s="13"/>
      <c r="Z1769" s="13"/>
    </row>
    <row r="1770" spans="1:26" x14ac:dyDescent="0.25">
      <c r="A1770" s="11"/>
      <c r="B1770" s="12"/>
      <c r="C1770" s="12"/>
      <c r="D1770" s="12"/>
      <c r="E1770" s="12"/>
      <c r="F1770" s="12"/>
      <c r="G1770" s="13"/>
      <c r="H1770" s="13"/>
      <c r="I1770" s="13"/>
      <c r="J1770" s="13"/>
      <c r="K1770" s="14"/>
      <c r="L1770" s="14"/>
      <c r="M1770" s="14"/>
      <c r="N1770" s="14"/>
      <c r="O1770" s="14"/>
      <c r="P1770" s="14"/>
      <c r="Q1770" s="15"/>
      <c r="R1770" s="16"/>
      <c r="S1770" s="16"/>
      <c r="T1770" s="16"/>
      <c r="U1770" s="16"/>
      <c r="V1770" s="16"/>
      <c r="W1770" s="16"/>
      <c r="X1770" s="17"/>
      <c r="Y1770" s="13"/>
      <c r="Z1770" s="13"/>
    </row>
    <row r="1771" spans="1:26" x14ac:dyDescent="0.25">
      <c r="A1771" s="11"/>
      <c r="B1771" s="12"/>
      <c r="C1771" s="12"/>
      <c r="D1771" s="12"/>
      <c r="E1771" s="12"/>
      <c r="F1771" s="12"/>
      <c r="G1771" s="13"/>
      <c r="H1771" s="13"/>
      <c r="I1771" s="13"/>
      <c r="J1771" s="13"/>
      <c r="K1771" s="14"/>
      <c r="L1771" s="14"/>
      <c r="M1771" s="14"/>
      <c r="N1771" s="14"/>
      <c r="O1771" s="14"/>
      <c r="P1771" s="14"/>
      <c r="Q1771" s="15"/>
      <c r="R1771" s="16"/>
      <c r="S1771" s="16"/>
      <c r="T1771" s="16"/>
      <c r="U1771" s="16"/>
      <c r="V1771" s="16"/>
      <c r="W1771" s="16"/>
      <c r="X1771" s="17"/>
      <c r="Y1771" s="13"/>
      <c r="Z1771" s="13"/>
    </row>
    <row r="1772" spans="1:26" x14ac:dyDescent="0.25">
      <c r="A1772" s="11"/>
      <c r="B1772" s="12"/>
      <c r="C1772" s="12"/>
      <c r="D1772" s="12"/>
      <c r="E1772" s="12"/>
      <c r="F1772" s="12"/>
      <c r="G1772" s="13"/>
      <c r="H1772" s="13"/>
      <c r="I1772" s="13"/>
      <c r="J1772" s="13"/>
      <c r="K1772" s="14"/>
      <c r="L1772" s="14"/>
      <c r="M1772" s="14"/>
      <c r="N1772" s="14"/>
      <c r="O1772" s="14"/>
      <c r="P1772" s="14"/>
      <c r="Q1772" s="15"/>
      <c r="R1772" s="16"/>
      <c r="S1772" s="16"/>
      <c r="T1772" s="16"/>
      <c r="U1772" s="16"/>
      <c r="V1772" s="16"/>
      <c r="W1772" s="16"/>
      <c r="X1772" s="17"/>
      <c r="Y1772" s="13"/>
      <c r="Z1772" s="13"/>
    </row>
    <row r="1773" spans="1:26" x14ac:dyDescent="0.25">
      <c r="A1773" s="11"/>
      <c r="B1773" s="12"/>
      <c r="C1773" s="12"/>
      <c r="D1773" s="12"/>
      <c r="E1773" s="12"/>
      <c r="F1773" s="12"/>
      <c r="G1773" s="13"/>
      <c r="H1773" s="13"/>
      <c r="I1773" s="13"/>
      <c r="J1773" s="13"/>
      <c r="K1773" s="14"/>
      <c r="L1773" s="14"/>
      <c r="M1773" s="14"/>
      <c r="N1773" s="14"/>
      <c r="O1773" s="14"/>
      <c r="P1773" s="14"/>
      <c r="Q1773" s="15"/>
      <c r="R1773" s="16"/>
      <c r="S1773" s="16"/>
      <c r="T1773" s="16"/>
      <c r="U1773" s="16"/>
      <c r="V1773" s="16"/>
      <c r="W1773" s="16"/>
      <c r="X1773" s="17"/>
      <c r="Y1773" s="13"/>
      <c r="Z1773" s="13"/>
    </row>
    <row r="1774" spans="1:26" x14ac:dyDescent="0.25">
      <c r="A1774" s="11"/>
      <c r="B1774" s="12"/>
      <c r="C1774" s="12"/>
      <c r="D1774" s="12"/>
      <c r="E1774" s="12"/>
      <c r="F1774" s="12"/>
      <c r="G1774" s="13"/>
      <c r="H1774" s="13"/>
      <c r="I1774" s="13"/>
      <c r="J1774" s="13"/>
      <c r="K1774" s="14"/>
      <c r="L1774" s="14"/>
      <c r="M1774" s="14"/>
      <c r="N1774" s="14"/>
      <c r="O1774" s="14"/>
      <c r="P1774" s="14"/>
      <c r="Q1774" s="15"/>
      <c r="R1774" s="16"/>
      <c r="S1774" s="16"/>
      <c r="T1774" s="16"/>
      <c r="U1774" s="16"/>
      <c r="V1774" s="16"/>
      <c r="W1774" s="17"/>
      <c r="X1774" s="17"/>
      <c r="Y1774" s="13"/>
      <c r="Z1774" s="13"/>
    </row>
    <row r="1775" spans="1:26" x14ac:dyDescent="0.25">
      <c r="A1775" s="11"/>
      <c r="B1775" s="12"/>
      <c r="C1775" s="12"/>
      <c r="D1775" s="12"/>
      <c r="E1775" s="12"/>
      <c r="F1775" s="12"/>
      <c r="G1775" s="13"/>
      <c r="H1775" s="13"/>
      <c r="I1775" s="13"/>
      <c r="J1775" s="13"/>
      <c r="K1775" s="14"/>
      <c r="L1775" s="14"/>
      <c r="M1775" s="14"/>
      <c r="N1775" s="14"/>
      <c r="O1775" s="14"/>
      <c r="P1775" s="14"/>
      <c r="Q1775" s="15"/>
      <c r="R1775" s="16"/>
      <c r="S1775" s="16"/>
      <c r="T1775" s="16"/>
      <c r="U1775" s="16"/>
      <c r="V1775" s="16"/>
      <c r="W1775" s="16"/>
      <c r="X1775" s="17"/>
      <c r="Y1775" s="13"/>
      <c r="Z1775" s="13"/>
    </row>
    <row r="1776" spans="1:26" x14ac:dyDescent="0.25">
      <c r="A1776" s="11"/>
      <c r="B1776" s="12"/>
      <c r="C1776" s="12"/>
      <c r="D1776" s="12"/>
      <c r="E1776" s="12"/>
      <c r="F1776" s="12"/>
      <c r="G1776" s="13"/>
      <c r="H1776" s="13"/>
      <c r="I1776" s="13"/>
      <c r="J1776" s="13"/>
      <c r="K1776" s="14"/>
      <c r="L1776" s="14"/>
      <c r="M1776" s="14"/>
      <c r="N1776" s="14"/>
      <c r="O1776" s="14"/>
      <c r="P1776" s="14"/>
      <c r="Q1776" s="15"/>
      <c r="R1776" s="16"/>
      <c r="S1776" s="16"/>
      <c r="T1776" s="16"/>
      <c r="U1776" s="16"/>
      <c r="V1776" s="16"/>
      <c r="W1776" s="16"/>
      <c r="X1776" s="17"/>
      <c r="Y1776" s="13"/>
      <c r="Z1776" s="13"/>
    </row>
    <row r="1777" spans="1:26" x14ac:dyDescent="0.25">
      <c r="A1777" s="11"/>
      <c r="B1777" s="12"/>
      <c r="C1777" s="12"/>
      <c r="D1777" s="12"/>
      <c r="E1777" s="12"/>
      <c r="F1777" s="12"/>
      <c r="G1777" s="13"/>
      <c r="H1777" s="13"/>
      <c r="I1777" s="13"/>
      <c r="J1777" s="13"/>
      <c r="K1777" s="14"/>
      <c r="L1777" s="14"/>
      <c r="M1777" s="14"/>
      <c r="N1777" s="14"/>
      <c r="O1777" s="14"/>
      <c r="P1777" s="14"/>
      <c r="Q1777" s="15"/>
      <c r="R1777" s="16"/>
      <c r="S1777" s="16"/>
      <c r="T1777" s="16"/>
      <c r="U1777" s="16"/>
      <c r="V1777" s="16"/>
      <c r="W1777" s="16"/>
      <c r="X1777" s="17"/>
      <c r="Y1777" s="13"/>
      <c r="Z1777" s="13"/>
    </row>
    <row r="1778" spans="1:26" x14ac:dyDescent="0.25">
      <c r="A1778" s="11"/>
      <c r="B1778" s="12"/>
      <c r="C1778" s="12"/>
      <c r="D1778" s="12"/>
      <c r="E1778" s="12"/>
      <c r="F1778" s="12"/>
      <c r="G1778" s="13"/>
      <c r="H1778" s="13"/>
      <c r="I1778" s="13"/>
      <c r="J1778" s="13"/>
      <c r="K1778" s="14"/>
      <c r="L1778" s="14"/>
      <c r="M1778" s="14"/>
      <c r="N1778" s="14"/>
      <c r="O1778" s="14"/>
      <c r="P1778" s="14"/>
      <c r="Q1778" s="15"/>
      <c r="R1778" s="16"/>
      <c r="S1778" s="16"/>
      <c r="T1778" s="16"/>
      <c r="U1778" s="16"/>
      <c r="V1778" s="16"/>
      <c r="W1778" s="16"/>
      <c r="X1778" s="17"/>
      <c r="Y1778" s="13"/>
      <c r="Z1778" s="13"/>
    </row>
    <row r="1779" spans="1:26" x14ac:dyDescent="0.25">
      <c r="A1779" s="11"/>
      <c r="B1779" s="12"/>
      <c r="C1779" s="12"/>
      <c r="D1779" s="12"/>
      <c r="E1779" s="12"/>
      <c r="F1779" s="12"/>
      <c r="G1779" s="13"/>
      <c r="H1779" s="13"/>
      <c r="I1779" s="13"/>
      <c r="J1779" s="13"/>
      <c r="K1779" s="14"/>
      <c r="L1779" s="14"/>
      <c r="M1779" s="14"/>
      <c r="N1779" s="14"/>
      <c r="O1779" s="14"/>
      <c r="P1779" s="14"/>
      <c r="Q1779" s="15"/>
      <c r="R1779" s="16"/>
      <c r="S1779" s="16"/>
      <c r="T1779" s="16"/>
      <c r="U1779" s="16"/>
      <c r="V1779" s="16"/>
      <c r="W1779" s="17"/>
      <c r="X1779" s="17"/>
      <c r="Y1779" s="13"/>
      <c r="Z1779" s="13"/>
    </row>
    <row r="1780" spans="1:26" x14ac:dyDescent="0.25">
      <c r="A1780" s="11"/>
      <c r="B1780" s="12"/>
      <c r="C1780" s="12"/>
      <c r="D1780" s="12"/>
      <c r="E1780" s="12"/>
      <c r="F1780" s="12"/>
      <c r="G1780" s="13"/>
      <c r="H1780" s="13"/>
      <c r="I1780" s="13"/>
      <c r="J1780" s="13"/>
      <c r="K1780" s="14"/>
      <c r="L1780" s="14"/>
      <c r="M1780" s="14"/>
      <c r="N1780" s="14"/>
      <c r="O1780" s="14"/>
      <c r="P1780" s="14"/>
      <c r="Q1780" s="15"/>
      <c r="R1780" s="16"/>
      <c r="S1780" s="16"/>
      <c r="T1780" s="16"/>
      <c r="U1780" s="16"/>
      <c r="V1780" s="16"/>
      <c r="W1780" s="17"/>
      <c r="X1780" s="17"/>
      <c r="Y1780" s="13"/>
      <c r="Z1780" s="13"/>
    </row>
    <row r="1781" spans="1:26" x14ac:dyDescent="0.25">
      <c r="A1781" s="11"/>
      <c r="B1781" s="12"/>
      <c r="C1781" s="12"/>
      <c r="D1781" s="12"/>
      <c r="E1781" s="12"/>
      <c r="F1781" s="12"/>
      <c r="G1781" s="13"/>
      <c r="H1781" s="13"/>
      <c r="I1781" s="13"/>
      <c r="J1781" s="13"/>
      <c r="K1781" s="14"/>
      <c r="L1781" s="14"/>
      <c r="M1781" s="14"/>
      <c r="N1781" s="14"/>
      <c r="O1781" s="14"/>
      <c r="P1781" s="14"/>
      <c r="Q1781" s="15"/>
      <c r="R1781" s="16"/>
      <c r="S1781" s="16"/>
      <c r="T1781" s="16"/>
      <c r="U1781" s="16"/>
      <c r="V1781" s="16"/>
      <c r="W1781" s="17"/>
      <c r="X1781" s="17"/>
      <c r="Y1781" s="13"/>
      <c r="Z1781" s="13"/>
    </row>
    <row r="1782" spans="1:26" x14ac:dyDescent="0.25">
      <c r="A1782" s="11"/>
      <c r="B1782" s="12"/>
      <c r="C1782" s="12"/>
      <c r="D1782" s="12"/>
      <c r="E1782" s="12"/>
      <c r="F1782" s="12"/>
      <c r="G1782" s="13"/>
      <c r="H1782" s="13"/>
      <c r="I1782" s="13"/>
      <c r="J1782" s="13"/>
      <c r="K1782" s="14"/>
      <c r="L1782" s="14"/>
      <c r="M1782" s="14"/>
      <c r="N1782" s="14"/>
      <c r="O1782" s="14"/>
      <c r="P1782" s="14"/>
      <c r="Q1782" s="15"/>
      <c r="R1782" s="16"/>
      <c r="S1782" s="16"/>
      <c r="T1782" s="16"/>
      <c r="U1782" s="16"/>
      <c r="V1782" s="16"/>
      <c r="W1782" s="16"/>
      <c r="X1782" s="17"/>
      <c r="Y1782" s="13"/>
      <c r="Z1782" s="13"/>
    </row>
    <row r="1783" spans="1:26" x14ac:dyDescent="0.25">
      <c r="A1783" s="11"/>
      <c r="B1783" s="12"/>
      <c r="C1783" s="12"/>
      <c r="D1783" s="12"/>
      <c r="E1783" s="12"/>
      <c r="F1783" s="12"/>
      <c r="G1783" s="13"/>
      <c r="H1783" s="13"/>
      <c r="I1783" s="13"/>
      <c r="J1783" s="13"/>
      <c r="K1783" s="14"/>
      <c r="L1783" s="14"/>
      <c r="M1783" s="14"/>
      <c r="N1783" s="14"/>
      <c r="O1783" s="14"/>
      <c r="P1783" s="14"/>
      <c r="Q1783" s="15"/>
      <c r="R1783" s="16"/>
      <c r="S1783" s="16"/>
      <c r="T1783" s="16"/>
      <c r="U1783" s="16"/>
      <c r="V1783" s="16"/>
      <c r="W1783" s="16"/>
      <c r="X1783" s="17"/>
      <c r="Y1783" s="13"/>
      <c r="Z1783" s="13"/>
    </row>
    <row r="1784" spans="1:26" x14ac:dyDescent="0.25">
      <c r="A1784" s="11"/>
      <c r="B1784" s="12"/>
      <c r="C1784" s="12"/>
      <c r="D1784" s="12"/>
      <c r="E1784" s="12"/>
      <c r="F1784" s="12"/>
      <c r="G1784" s="13"/>
      <c r="H1784" s="13"/>
      <c r="I1784" s="13"/>
      <c r="J1784" s="13"/>
      <c r="K1784" s="14"/>
      <c r="L1784" s="14"/>
      <c r="M1784" s="14"/>
      <c r="N1784" s="14"/>
      <c r="O1784" s="14"/>
      <c r="P1784" s="14"/>
      <c r="Q1784" s="15"/>
      <c r="R1784" s="16"/>
      <c r="S1784" s="16"/>
      <c r="T1784" s="16"/>
      <c r="U1784" s="16"/>
      <c r="V1784" s="16"/>
      <c r="W1784" s="17"/>
      <c r="X1784" s="17"/>
      <c r="Y1784" s="13"/>
      <c r="Z1784" s="13"/>
    </row>
    <row r="1785" spans="1:26" x14ac:dyDescent="0.25">
      <c r="A1785" s="11"/>
      <c r="B1785" s="12"/>
      <c r="C1785" s="12"/>
      <c r="D1785" s="12"/>
      <c r="E1785" s="12"/>
      <c r="F1785" s="12"/>
      <c r="G1785" s="13"/>
      <c r="H1785" s="13"/>
      <c r="I1785" s="13"/>
      <c r="J1785" s="13"/>
      <c r="K1785" s="14"/>
      <c r="L1785" s="14"/>
      <c r="M1785" s="14"/>
      <c r="N1785" s="14"/>
      <c r="O1785" s="14"/>
      <c r="P1785" s="14"/>
      <c r="Q1785" s="15"/>
      <c r="R1785" s="16"/>
      <c r="S1785" s="16"/>
      <c r="T1785" s="16"/>
      <c r="U1785" s="16"/>
      <c r="V1785" s="16"/>
      <c r="W1785" s="16"/>
      <c r="X1785" s="17"/>
      <c r="Y1785" s="13"/>
      <c r="Z1785" s="13"/>
    </row>
    <row r="1786" spans="1:26" x14ac:dyDescent="0.25">
      <c r="A1786" s="11"/>
      <c r="B1786" s="12"/>
      <c r="C1786" s="12"/>
      <c r="D1786" s="12"/>
      <c r="E1786" s="12"/>
      <c r="F1786" s="12"/>
      <c r="G1786" s="13"/>
      <c r="H1786" s="13"/>
      <c r="I1786" s="13"/>
      <c r="J1786" s="13"/>
      <c r="K1786" s="14"/>
      <c r="L1786" s="14"/>
      <c r="M1786" s="14"/>
      <c r="N1786" s="14"/>
      <c r="O1786" s="14"/>
      <c r="P1786" s="14"/>
      <c r="Q1786" s="15"/>
      <c r="R1786" s="16"/>
      <c r="S1786" s="16"/>
      <c r="T1786" s="16"/>
      <c r="U1786" s="16"/>
      <c r="V1786" s="16"/>
      <c r="W1786" s="16"/>
      <c r="X1786" s="17"/>
      <c r="Y1786" s="13"/>
      <c r="Z1786" s="13"/>
    </row>
    <row r="1787" spans="1:26" x14ac:dyDescent="0.25">
      <c r="A1787" s="11"/>
      <c r="B1787" s="12"/>
      <c r="C1787" s="12"/>
      <c r="D1787" s="12"/>
      <c r="E1787" s="12"/>
      <c r="F1787" s="12"/>
      <c r="G1787" s="13"/>
      <c r="H1787" s="13"/>
      <c r="I1787" s="13"/>
      <c r="J1787" s="13"/>
      <c r="K1787" s="14"/>
      <c r="L1787" s="14"/>
      <c r="M1787" s="14"/>
      <c r="N1787" s="14"/>
      <c r="O1787" s="14"/>
      <c r="P1787" s="14"/>
      <c r="Q1787" s="15"/>
      <c r="R1787" s="16"/>
      <c r="S1787" s="16"/>
      <c r="T1787" s="16"/>
      <c r="U1787" s="16"/>
      <c r="V1787" s="16"/>
      <c r="W1787" s="17"/>
      <c r="X1787" s="17"/>
      <c r="Y1787" s="13"/>
      <c r="Z1787" s="13"/>
    </row>
    <row r="1788" spans="1:26" x14ac:dyDescent="0.25">
      <c r="A1788" s="11"/>
      <c r="B1788" s="12"/>
      <c r="C1788" s="12"/>
      <c r="D1788" s="12"/>
      <c r="E1788" s="12"/>
      <c r="F1788" s="12"/>
      <c r="G1788" s="13"/>
      <c r="H1788" s="13"/>
      <c r="I1788" s="13"/>
      <c r="J1788" s="13"/>
      <c r="K1788" s="14"/>
      <c r="L1788" s="14"/>
      <c r="M1788" s="14"/>
      <c r="N1788" s="14"/>
      <c r="O1788" s="14"/>
      <c r="P1788" s="14"/>
      <c r="Q1788" s="15"/>
      <c r="R1788" s="16"/>
      <c r="S1788" s="16"/>
      <c r="T1788" s="16"/>
      <c r="U1788" s="16"/>
      <c r="V1788" s="16"/>
      <c r="W1788" s="16"/>
      <c r="X1788" s="17"/>
      <c r="Y1788" s="13"/>
      <c r="Z1788" s="13"/>
    </row>
    <row r="1789" spans="1:26" x14ac:dyDescent="0.25">
      <c r="A1789" s="11"/>
      <c r="B1789" s="12"/>
      <c r="C1789" s="12"/>
      <c r="D1789" s="12"/>
      <c r="E1789" s="12"/>
      <c r="F1789" s="12"/>
      <c r="G1789" s="13"/>
      <c r="H1789" s="13"/>
      <c r="I1789" s="13"/>
      <c r="J1789" s="13"/>
      <c r="K1789" s="14"/>
      <c r="L1789" s="14"/>
      <c r="M1789" s="14"/>
      <c r="N1789" s="14"/>
      <c r="O1789" s="14"/>
      <c r="P1789" s="14"/>
      <c r="Q1789" s="15"/>
      <c r="R1789" s="16"/>
      <c r="S1789" s="16"/>
      <c r="T1789" s="16"/>
      <c r="U1789" s="16"/>
      <c r="V1789" s="16"/>
      <c r="W1789" s="16"/>
      <c r="X1789" s="17"/>
      <c r="Y1789" s="13"/>
      <c r="Z1789" s="13"/>
    </row>
    <row r="1790" spans="1:26" x14ac:dyDescent="0.25">
      <c r="A1790" s="11"/>
      <c r="B1790" s="12"/>
      <c r="C1790" s="12"/>
      <c r="D1790" s="12"/>
      <c r="E1790" s="12"/>
      <c r="F1790" s="12"/>
      <c r="G1790" s="13"/>
      <c r="H1790" s="13"/>
      <c r="I1790" s="13"/>
      <c r="J1790" s="13"/>
      <c r="K1790" s="14"/>
      <c r="L1790" s="14"/>
      <c r="M1790" s="14"/>
      <c r="N1790" s="14"/>
      <c r="O1790" s="14"/>
      <c r="P1790" s="14"/>
      <c r="Q1790" s="15"/>
      <c r="R1790" s="16"/>
      <c r="S1790" s="16"/>
      <c r="T1790" s="16"/>
      <c r="U1790" s="16"/>
      <c r="V1790" s="16"/>
      <c r="W1790" s="16"/>
      <c r="X1790" s="17"/>
      <c r="Y1790" s="13"/>
      <c r="Z1790" s="13"/>
    </row>
    <row r="1791" spans="1:26" x14ac:dyDescent="0.25">
      <c r="A1791" s="11"/>
      <c r="B1791" s="12"/>
      <c r="C1791" s="12"/>
      <c r="D1791" s="12"/>
      <c r="E1791" s="12"/>
      <c r="F1791" s="12"/>
      <c r="G1791" s="13"/>
      <c r="H1791" s="13"/>
      <c r="I1791" s="13"/>
      <c r="J1791" s="13"/>
      <c r="K1791" s="14"/>
      <c r="L1791" s="14"/>
      <c r="M1791" s="14"/>
      <c r="N1791" s="14"/>
      <c r="O1791" s="14"/>
      <c r="P1791" s="14"/>
      <c r="Q1791" s="16"/>
      <c r="R1791" s="16"/>
      <c r="S1791" s="16"/>
      <c r="T1791" s="16"/>
      <c r="U1791" s="16"/>
      <c r="V1791" s="16"/>
      <c r="W1791" s="16"/>
      <c r="X1791" s="17"/>
      <c r="Y1791" s="13"/>
      <c r="Z1791" s="13"/>
    </row>
    <row r="1792" spans="1:26" x14ac:dyDescent="0.25">
      <c r="A1792" s="11"/>
      <c r="B1792" s="12"/>
      <c r="C1792" s="12"/>
      <c r="D1792" s="12"/>
      <c r="E1792" s="12"/>
      <c r="F1792" s="12"/>
      <c r="G1792" s="13"/>
      <c r="H1792" s="13"/>
      <c r="I1792" s="13"/>
      <c r="J1792" s="13"/>
      <c r="K1792" s="14"/>
      <c r="L1792" s="14"/>
      <c r="M1792" s="14"/>
      <c r="N1792" s="14"/>
      <c r="O1792" s="14"/>
      <c r="P1792" s="14"/>
      <c r="Q1792" s="15"/>
      <c r="R1792" s="16"/>
      <c r="S1792" s="16"/>
      <c r="T1792" s="16"/>
      <c r="U1792" s="16"/>
      <c r="V1792" s="16"/>
      <c r="W1792" s="17"/>
      <c r="X1792" s="17"/>
      <c r="Y1792" s="13"/>
      <c r="Z1792" s="13"/>
    </row>
    <row r="1793" spans="1:26" x14ac:dyDescent="0.25">
      <c r="A1793" s="11"/>
      <c r="B1793" s="12"/>
      <c r="C1793" s="12"/>
      <c r="D1793" s="12"/>
      <c r="E1793" s="12"/>
      <c r="F1793" s="12"/>
      <c r="G1793" s="13"/>
      <c r="H1793" s="13"/>
      <c r="I1793" s="13"/>
      <c r="J1793" s="13"/>
      <c r="K1793" s="14"/>
      <c r="L1793" s="14"/>
      <c r="M1793" s="14"/>
      <c r="N1793" s="14"/>
      <c r="O1793" s="14"/>
      <c r="P1793" s="14"/>
      <c r="Q1793" s="15"/>
      <c r="R1793" s="16"/>
      <c r="S1793" s="16"/>
      <c r="T1793" s="16"/>
      <c r="U1793" s="16"/>
      <c r="V1793" s="16"/>
      <c r="W1793" s="17"/>
      <c r="X1793" s="17"/>
      <c r="Y1793" s="13"/>
      <c r="Z1793" s="13"/>
    </row>
    <row r="1794" spans="1:26" x14ac:dyDescent="0.25">
      <c r="A1794" s="11"/>
      <c r="B1794" s="12"/>
      <c r="C1794" s="12"/>
      <c r="D1794" s="12"/>
      <c r="E1794" s="12"/>
      <c r="F1794" s="12"/>
      <c r="G1794" s="13"/>
      <c r="H1794" s="13"/>
      <c r="I1794" s="13"/>
      <c r="J1794" s="13"/>
      <c r="K1794" s="14"/>
      <c r="L1794" s="14"/>
      <c r="M1794" s="14"/>
      <c r="N1794" s="14"/>
      <c r="O1794" s="14"/>
      <c r="P1794" s="14"/>
      <c r="Q1794" s="15"/>
      <c r="R1794" s="16"/>
      <c r="S1794" s="16"/>
      <c r="T1794" s="16"/>
      <c r="U1794" s="16"/>
      <c r="V1794" s="16"/>
      <c r="W1794" s="17"/>
      <c r="X1794" s="17"/>
      <c r="Y1794" s="13"/>
      <c r="Z1794" s="13"/>
    </row>
    <row r="1795" spans="1:26" x14ac:dyDescent="0.25">
      <c r="A1795" s="11"/>
      <c r="B1795" s="12"/>
      <c r="C1795" s="12"/>
      <c r="D1795" s="12"/>
      <c r="E1795" s="12"/>
      <c r="F1795" s="12"/>
      <c r="G1795" s="13"/>
      <c r="H1795" s="13"/>
      <c r="I1795" s="13"/>
      <c r="J1795" s="13"/>
      <c r="K1795" s="14"/>
      <c r="L1795" s="14"/>
      <c r="M1795" s="14"/>
      <c r="N1795" s="14"/>
      <c r="O1795" s="14"/>
      <c r="P1795" s="14"/>
      <c r="Q1795" s="15"/>
      <c r="R1795" s="16"/>
      <c r="S1795" s="16"/>
      <c r="T1795" s="16"/>
      <c r="U1795" s="16"/>
      <c r="V1795" s="16"/>
      <c r="W1795" s="17"/>
      <c r="X1795" s="17"/>
      <c r="Y1795" s="13"/>
      <c r="Z1795" s="13"/>
    </row>
    <row r="1796" spans="1:26" x14ac:dyDescent="0.25">
      <c r="A1796" s="11"/>
      <c r="B1796" s="12"/>
      <c r="C1796" s="12"/>
      <c r="D1796" s="12"/>
      <c r="E1796" s="12"/>
      <c r="F1796" s="12"/>
      <c r="G1796" s="13"/>
      <c r="H1796" s="13"/>
      <c r="I1796" s="13"/>
      <c r="J1796" s="13"/>
      <c r="K1796" s="14"/>
      <c r="L1796" s="14"/>
      <c r="M1796" s="14"/>
      <c r="N1796" s="14"/>
      <c r="O1796" s="14"/>
      <c r="P1796" s="14"/>
      <c r="Q1796" s="15"/>
      <c r="R1796" s="16"/>
      <c r="S1796" s="16"/>
      <c r="T1796" s="16"/>
      <c r="U1796" s="16"/>
      <c r="V1796" s="16"/>
      <c r="W1796" s="17"/>
      <c r="X1796" s="17"/>
      <c r="Y1796" s="13"/>
      <c r="Z1796" s="13"/>
    </row>
    <row r="1797" spans="1:26" x14ac:dyDescent="0.25">
      <c r="A1797" s="11"/>
      <c r="B1797" s="12"/>
      <c r="C1797" s="12"/>
      <c r="D1797" s="12"/>
      <c r="E1797" s="12"/>
      <c r="F1797" s="12"/>
      <c r="G1797" s="13"/>
      <c r="H1797" s="13"/>
      <c r="I1797" s="13"/>
      <c r="J1797" s="13"/>
      <c r="K1797" s="14"/>
      <c r="L1797" s="14"/>
      <c r="M1797" s="14"/>
      <c r="N1797" s="14"/>
      <c r="O1797" s="14"/>
      <c r="P1797" s="14"/>
      <c r="Q1797" s="15"/>
      <c r="R1797" s="16"/>
      <c r="S1797" s="16"/>
      <c r="T1797" s="16"/>
      <c r="U1797" s="16"/>
      <c r="V1797" s="16"/>
      <c r="W1797" s="16"/>
      <c r="X1797" s="17"/>
      <c r="Y1797" s="13"/>
      <c r="Z1797" s="13"/>
    </row>
    <row r="1798" spans="1:26" x14ac:dyDescent="0.25">
      <c r="A1798" s="11"/>
      <c r="B1798" s="12"/>
      <c r="C1798" s="12"/>
      <c r="D1798" s="12"/>
      <c r="E1798" s="12"/>
      <c r="F1798" s="12"/>
      <c r="G1798" s="13"/>
      <c r="H1798" s="13"/>
      <c r="I1798" s="13"/>
      <c r="J1798" s="13"/>
      <c r="K1798" s="14"/>
      <c r="L1798" s="14"/>
      <c r="M1798" s="14"/>
      <c r="N1798" s="14"/>
      <c r="O1798" s="14"/>
      <c r="P1798" s="14"/>
      <c r="Q1798" s="15"/>
      <c r="R1798" s="16"/>
      <c r="S1798" s="16"/>
      <c r="T1798" s="16"/>
      <c r="U1798" s="16"/>
      <c r="V1798" s="16"/>
      <c r="W1798" s="16"/>
      <c r="X1798" s="17"/>
      <c r="Y1798" s="13"/>
      <c r="Z1798" s="13"/>
    </row>
    <row r="1799" spans="1:26" x14ac:dyDescent="0.25">
      <c r="A1799" s="11"/>
      <c r="B1799" s="12"/>
      <c r="C1799" s="12"/>
      <c r="D1799" s="12"/>
      <c r="E1799" s="12"/>
      <c r="F1799" s="12"/>
      <c r="G1799" s="13"/>
      <c r="H1799" s="13"/>
      <c r="I1799" s="13"/>
      <c r="J1799" s="13"/>
      <c r="K1799" s="14"/>
      <c r="L1799" s="14"/>
      <c r="M1799" s="14"/>
      <c r="N1799" s="14"/>
      <c r="O1799" s="14"/>
      <c r="P1799" s="14"/>
      <c r="Q1799" s="15"/>
      <c r="R1799" s="16"/>
      <c r="S1799" s="16"/>
      <c r="T1799" s="16"/>
      <c r="U1799" s="16"/>
      <c r="V1799" s="16"/>
      <c r="W1799" s="16"/>
      <c r="X1799" s="17"/>
      <c r="Y1799" s="13"/>
      <c r="Z1799" s="13"/>
    </row>
    <row r="1800" spans="1:26" x14ac:dyDescent="0.25">
      <c r="A1800" s="11"/>
      <c r="B1800" s="12"/>
      <c r="C1800" s="12"/>
      <c r="D1800" s="12"/>
      <c r="E1800" s="12"/>
      <c r="F1800" s="12"/>
      <c r="G1800" s="13"/>
      <c r="H1800" s="13"/>
      <c r="I1800" s="13"/>
      <c r="J1800" s="13"/>
      <c r="K1800" s="14"/>
      <c r="L1800" s="14"/>
      <c r="M1800" s="14"/>
      <c r="N1800" s="14"/>
      <c r="O1800" s="14"/>
      <c r="P1800" s="14"/>
      <c r="Q1800" s="15"/>
      <c r="R1800" s="16"/>
      <c r="S1800" s="16"/>
      <c r="T1800" s="16"/>
      <c r="U1800" s="16"/>
      <c r="V1800" s="16"/>
      <c r="W1800" s="16"/>
      <c r="X1800" s="17"/>
      <c r="Y1800" s="13"/>
      <c r="Z1800" s="13"/>
    </row>
    <row r="1801" spans="1:26" x14ac:dyDescent="0.25">
      <c r="A1801" s="11"/>
      <c r="B1801" s="12"/>
      <c r="C1801" s="12"/>
      <c r="D1801" s="12"/>
      <c r="E1801" s="12"/>
      <c r="F1801" s="12"/>
      <c r="G1801" s="13"/>
      <c r="H1801" s="13"/>
      <c r="I1801" s="13"/>
      <c r="J1801" s="13"/>
      <c r="K1801" s="14"/>
      <c r="L1801" s="14"/>
      <c r="M1801" s="14"/>
      <c r="N1801" s="14"/>
      <c r="O1801" s="14"/>
      <c r="P1801" s="14"/>
      <c r="Q1801" s="16"/>
      <c r="R1801" s="16"/>
      <c r="S1801" s="16"/>
      <c r="T1801" s="16"/>
      <c r="U1801" s="16"/>
      <c r="V1801" s="16"/>
      <c r="W1801" s="17"/>
      <c r="X1801" s="17"/>
      <c r="Y1801" s="13"/>
      <c r="Z1801" s="13"/>
    </row>
    <row r="1802" spans="1:26" x14ac:dyDescent="0.25">
      <c r="A1802" s="11"/>
      <c r="B1802" s="12"/>
      <c r="C1802" s="12"/>
      <c r="D1802" s="12"/>
      <c r="E1802" s="12"/>
      <c r="F1802" s="12"/>
      <c r="G1802" s="13"/>
      <c r="H1802" s="13"/>
      <c r="I1802" s="13"/>
      <c r="J1802" s="13"/>
      <c r="K1802" s="14"/>
      <c r="L1802" s="14"/>
      <c r="M1802" s="14"/>
      <c r="N1802" s="14"/>
      <c r="O1802" s="14"/>
      <c r="P1802" s="14"/>
      <c r="Q1802" s="15"/>
      <c r="R1802" s="16"/>
      <c r="S1802" s="16"/>
      <c r="T1802" s="16"/>
      <c r="U1802" s="16"/>
      <c r="V1802" s="16"/>
      <c r="W1802" s="16"/>
      <c r="X1802" s="17"/>
      <c r="Y1802" s="13"/>
      <c r="Z1802" s="13"/>
    </row>
    <row r="1803" spans="1:26" x14ac:dyDescent="0.25">
      <c r="A1803" s="11"/>
      <c r="B1803" s="12"/>
      <c r="C1803" s="12"/>
      <c r="D1803" s="12"/>
      <c r="E1803" s="12"/>
      <c r="F1803" s="12"/>
      <c r="G1803" s="13"/>
      <c r="H1803" s="13"/>
      <c r="I1803" s="13"/>
      <c r="J1803" s="13"/>
      <c r="K1803" s="14"/>
      <c r="L1803" s="14"/>
      <c r="M1803" s="14"/>
      <c r="N1803" s="14"/>
      <c r="O1803" s="14"/>
      <c r="P1803" s="14"/>
      <c r="Q1803" s="15"/>
      <c r="R1803" s="16"/>
      <c r="S1803" s="16"/>
      <c r="T1803" s="16"/>
      <c r="U1803" s="16"/>
      <c r="V1803" s="16"/>
      <c r="W1803" s="16"/>
      <c r="X1803" s="17"/>
      <c r="Y1803" s="13"/>
      <c r="Z1803" s="13"/>
    </row>
    <row r="1804" spans="1:26" x14ac:dyDescent="0.25">
      <c r="A1804" s="11"/>
      <c r="B1804" s="12"/>
      <c r="C1804" s="12"/>
      <c r="D1804" s="12"/>
      <c r="E1804" s="12"/>
      <c r="F1804" s="12"/>
      <c r="G1804" s="13"/>
      <c r="H1804" s="13"/>
      <c r="I1804" s="13"/>
      <c r="J1804" s="13"/>
      <c r="K1804" s="14"/>
      <c r="L1804" s="14"/>
      <c r="M1804" s="14"/>
      <c r="N1804" s="14"/>
      <c r="O1804" s="14"/>
      <c r="P1804" s="14"/>
      <c r="Q1804" s="15"/>
      <c r="R1804" s="16"/>
      <c r="S1804" s="16"/>
      <c r="T1804" s="16"/>
      <c r="U1804" s="16"/>
      <c r="V1804" s="16"/>
      <c r="W1804" s="17"/>
      <c r="X1804" s="17"/>
      <c r="Y1804" s="13"/>
      <c r="Z1804" s="13"/>
    </row>
    <row r="1805" spans="1:26" x14ac:dyDescent="0.25">
      <c r="A1805" s="11"/>
      <c r="B1805" s="12"/>
      <c r="C1805" s="12"/>
      <c r="D1805" s="12"/>
      <c r="E1805" s="12"/>
      <c r="F1805" s="12"/>
      <c r="G1805" s="13"/>
      <c r="H1805" s="13"/>
      <c r="I1805" s="13"/>
      <c r="J1805" s="13"/>
      <c r="K1805" s="14"/>
      <c r="L1805" s="14"/>
      <c r="M1805" s="14"/>
      <c r="N1805" s="14"/>
      <c r="O1805" s="14"/>
      <c r="P1805" s="14"/>
      <c r="Q1805" s="15"/>
      <c r="R1805" s="16"/>
      <c r="S1805" s="16"/>
      <c r="T1805" s="16"/>
      <c r="U1805" s="16"/>
      <c r="V1805" s="16"/>
      <c r="W1805" s="16"/>
      <c r="X1805" s="17"/>
      <c r="Y1805" s="13"/>
      <c r="Z1805" s="13"/>
    </row>
    <row r="1806" spans="1:26" x14ac:dyDescent="0.25">
      <c r="A1806" s="11"/>
      <c r="B1806" s="12"/>
      <c r="C1806" s="12"/>
      <c r="D1806" s="12"/>
      <c r="E1806" s="12"/>
      <c r="F1806" s="12"/>
      <c r="G1806" s="13"/>
      <c r="H1806" s="13"/>
      <c r="I1806" s="13"/>
      <c r="J1806" s="13"/>
      <c r="K1806" s="14"/>
      <c r="L1806" s="14"/>
      <c r="M1806" s="14"/>
      <c r="N1806" s="14"/>
      <c r="O1806" s="14"/>
      <c r="P1806" s="14"/>
      <c r="Q1806" s="16"/>
      <c r="R1806" s="16"/>
      <c r="S1806" s="16"/>
      <c r="T1806" s="16"/>
      <c r="U1806" s="16"/>
      <c r="V1806" s="16"/>
      <c r="W1806" s="16"/>
      <c r="X1806" s="17"/>
      <c r="Y1806" s="13"/>
      <c r="Z1806" s="13"/>
    </row>
    <row r="1807" spans="1:26" x14ac:dyDescent="0.25">
      <c r="A1807" s="11"/>
      <c r="B1807" s="12"/>
      <c r="C1807" s="12"/>
      <c r="D1807" s="12"/>
      <c r="E1807" s="12"/>
      <c r="F1807" s="12"/>
      <c r="G1807" s="13"/>
      <c r="H1807" s="13"/>
      <c r="I1807" s="13"/>
      <c r="J1807" s="13"/>
      <c r="K1807" s="14"/>
      <c r="L1807" s="14"/>
      <c r="M1807" s="14"/>
      <c r="N1807" s="14"/>
      <c r="O1807" s="14"/>
      <c r="P1807" s="14"/>
      <c r="Q1807" s="16"/>
      <c r="R1807" s="16"/>
      <c r="S1807" s="16"/>
      <c r="T1807" s="16"/>
      <c r="U1807" s="16"/>
      <c r="V1807" s="16"/>
      <c r="W1807" s="16"/>
      <c r="X1807" s="17"/>
      <c r="Y1807" s="13"/>
      <c r="Z1807" s="13"/>
    </row>
    <row r="1808" spans="1:26" x14ac:dyDescent="0.25">
      <c r="A1808" s="11"/>
      <c r="B1808" s="12"/>
      <c r="C1808" s="12"/>
      <c r="D1808" s="12"/>
      <c r="E1808" s="12"/>
      <c r="F1808" s="12"/>
      <c r="G1808" s="13"/>
      <c r="H1808" s="13"/>
      <c r="I1808" s="13"/>
      <c r="J1808" s="13"/>
      <c r="K1808" s="14"/>
      <c r="L1808" s="14"/>
      <c r="M1808" s="14"/>
      <c r="N1808" s="14"/>
      <c r="O1808" s="14"/>
      <c r="P1808" s="14"/>
      <c r="Q1808" s="15"/>
      <c r="R1808" s="16"/>
      <c r="S1808" s="16"/>
      <c r="T1808" s="16"/>
      <c r="U1808" s="16"/>
      <c r="V1808" s="16"/>
      <c r="W1808" s="16"/>
      <c r="X1808" s="17"/>
      <c r="Y1808" s="13"/>
      <c r="Z1808" s="13"/>
    </row>
    <row r="1809" spans="1:26" x14ac:dyDescent="0.25">
      <c r="A1809" s="11"/>
      <c r="B1809" s="12"/>
      <c r="C1809" s="12"/>
      <c r="D1809" s="12"/>
      <c r="E1809" s="12"/>
      <c r="F1809" s="12"/>
      <c r="G1809" s="13"/>
      <c r="H1809" s="13"/>
      <c r="I1809" s="13"/>
      <c r="J1809" s="13"/>
      <c r="K1809" s="14"/>
      <c r="L1809" s="14"/>
      <c r="M1809" s="14"/>
      <c r="N1809" s="14"/>
      <c r="O1809" s="14"/>
      <c r="P1809" s="14"/>
      <c r="Q1809" s="16"/>
      <c r="R1809" s="16"/>
      <c r="S1809" s="16"/>
      <c r="T1809" s="16"/>
      <c r="U1809" s="16"/>
      <c r="V1809" s="16"/>
      <c r="W1809" s="16"/>
      <c r="X1809" s="17"/>
      <c r="Y1809" s="13"/>
      <c r="Z1809" s="13"/>
    </row>
    <row r="1810" spans="1:26" x14ac:dyDescent="0.25">
      <c r="A1810" s="11"/>
      <c r="B1810" s="12"/>
      <c r="C1810" s="12"/>
      <c r="D1810" s="12"/>
      <c r="E1810" s="12"/>
      <c r="F1810" s="12"/>
      <c r="G1810" s="13"/>
      <c r="H1810" s="13"/>
      <c r="I1810" s="13"/>
      <c r="J1810" s="13"/>
      <c r="K1810" s="14"/>
      <c r="L1810" s="14"/>
      <c r="M1810" s="14"/>
      <c r="N1810" s="14"/>
      <c r="O1810" s="14"/>
      <c r="P1810" s="14"/>
      <c r="Q1810" s="16"/>
      <c r="R1810" s="16"/>
      <c r="S1810" s="16"/>
      <c r="T1810" s="16"/>
      <c r="U1810" s="16"/>
      <c r="V1810" s="16"/>
      <c r="W1810" s="17"/>
      <c r="X1810" s="17"/>
      <c r="Y1810" s="13"/>
      <c r="Z1810" s="13"/>
    </row>
    <row r="1811" spans="1:26" x14ac:dyDescent="0.25">
      <c r="A1811" s="11"/>
      <c r="B1811" s="12"/>
      <c r="C1811" s="12"/>
      <c r="D1811" s="12"/>
      <c r="E1811" s="12"/>
      <c r="F1811" s="12"/>
      <c r="G1811" s="13"/>
      <c r="H1811" s="13"/>
      <c r="I1811" s="13"/>
      <c r="J1811" s="13"/>
      <c r="K1811" s="14"/>
      <c r="L1811" s="14"/>
      <c r="M1811" s="14"/>
      <c r="N1811" s="14"/>
      <c r="O1811" s="14"/>
      <c r="P1811" s="14"/>
      <c r="Q1811" s="15"/>
      <c r="R1811" s="16"/>
      <c r="S1811" s="16"/>
      <c r="T1811" s="16"/>
      <c r="U1811" s="16"/>
      <c r="V1811" s="16"/>
      <c r="W1811" s="17"/>
      <c r="X1811" s="17"/>
      <c r="Y1811" s="13"/>
      <c r="Z1811" s="13"/>
    </row>
    <row r="1812" spans="1:26" x14ac:dyDescent="0.25">
      <c r="A1812" s="11"/>
      <c r="B1812" s="12"/>
      <c r="C1812" s="12"/>
      <c r="D1812" s="12"/>
      <c r="E1812" s="12"/>
      <c r="F1812" s="12"/>
      <c r="G1812" s="13"/>
      <c r="H1812" s="13"/>
      <c r="I1812" s="13"/>
      <c r="J1812" s="13"/>
      <c r="K1812" s="14"/>
      <c r="L1812" s="14"/>
      <c r="M1812" s="14"/>
      <c r="N1812" s="14"/>
      <c r="O1812" s="14"/>
      <c r="P1812" s="14"/>
      <c r="Q1812" s="16"/>
      <c r="R1812" s="16"/>
      <c r="S1812" s="16"/>
      <c r="T1812" s="16"/>
      <c r="U1812" s="16"/>
      <c r="V1812" s="16"/>
      <c r="W1812" s="16"/>
      <c r="X1812" s="17"/>
      <c r="Y1812" s="13"/>
      <c r="Z1812" s="13"/>
    </row>
    <row r="1813" spans="1:26" x14ac:dyDescent="0.25">
      <c r="A1813" s="11"/>
      <c r="B1813" s="12"/>
      <c r="C1813" s="12"/>
      <c r="D1813" s="12"/>
      <c r="E1813" s="12"/>
      <c r="F1813" s="12"/>
      <c r="G1813" s="13"/>
      <c r="H1813" s="13"/>
      <c r="I1813" s="13"/>
      <c r="J1813" s="13"/>
      <c r="K1813" s="14"/>
      <c r="L1813" s="14"/>
      <c r="M1813" s="14"/>
      <c r="N1813" s="14"/>
      <c r="O1813" s="14"/>
      <c r="P1813" s="14"/>
      <c r="Q1813" s="15"/>
      <c r="R1813" s="16"/>
      <c r="S1813" s="16"/>
      <c r="T1813" s="16"/>
      <c r="U1813" s="16"/>
      <c r="V1813" s="16"/>
      <c r="W1813" s="16"/>
      <c r="X1813" s="17"/>
      <c r="Y1813" s="13"/>
      <c r="Z1813" s="13"/>
    </row>
    <row r="1814" spans="1:26" x14ac:dyDescent="0.25">
      <c r="A1814" s="11"/>
      <c r="B1814" s="12"/>
      <c r="C1814" s="12"/>
      <c r="D1814" s="12"/>
      <c r="E1814" s="12"/>
      <c r="F1814" s="12"/>
      <c r="G1814" s="13"/>
      <c r="H1814" s="13"/>
      <c r="I1814" s="13"/>
      <c r="J1814" s="13"/>
      <c r="K1814" s="14"/>
      <c r="L1814" s="14"/>
      <c r="M1814" s="14"/>
      <c r="N1814" s="14"/>
      <c r="O1814" s="14"/>
      <c r="P1814" s="14"/>
      <c r="Q1814" s="15"/>
      <c r="R1814" s="16"/>
      <c r="S1814" s="16"/>
      <c r="T1814" s="16"/>
      <c r="U1814" s="16"/>
      <c r="V1814" s="16"/>
      <c r="W1814" s="16"/>
      <c r="X1814" s="17"/>
      <c r="Y1814" s="13"/>
      <c r="Z1814" s="13"/>
    </row>
    <row r="1815" spans="1:26" x14ac:dyDescent="0.25">
      <c r="A1815" s="11"/>
      <c r="B1815" s="12"/>
      <c r="C1815" s="12"/>
      <c r="D1815" s="12"/>
      <c r="E1815" s="12"/>
      <c r="F1815" s="12"/>
      <c r="G1815" s="13"/>
      <c r="H1815" s="13"/>
      <c r="I1815" s="13"/>
      <c r="J1815" s="13"/>
      <c r="K1815" s="14"/>
      <c r="L1815" s="14"/>
      <c r="M1815" s="14"/>
      <c r="N1815" s="14"/>
      <c r="O1815" s="14"/>
      <c r="P1815" s="14"/>
      <c r="Q1815" s="15"/>
      <c r="R1815" s="16"/>
      <c r="S1815" s="16"/>
      <c r="T1815" s="16"/>
      <c r="U1815" s="16"/>
      <c r="V1815" s="16"/>
      <c r="W1815" s="16"/>
      <c r="X1815" s="17"/>
      <c r="Y1815" s="13"/>
      <c r="Z1815" s="13"/>
    </row>
    <row r="1816" spans="1:26" x14ac:dyDescent="0.25">
      <c r="A1816" s="11"/>
      <c r="B1816" s="12"/>
      <c r="C1816" s="12"/>
      <c r="D1816" s="12"/>
      <c r="E1816" s="12"/>
      <c r="F1816" s="12"/>
      <c r="G1816" s="13"/>
      <c r="H1816" s="13"/>
      <c r="I1816" s="13"/>
      <c r="J1816" s="13"/>
      <c r="K1816" s="14"/>
      <c r="L1816" s="14"/>
      <c r="M1816" s="14"/>
      <c r="N1816" s="14"/>
      <c r="O1816" s="14"/>
      <c r="P1816" s="14"/>
      <c r="Q1816" s="15"/>
      <c r="R1816" s="16"/>
      <c r="S1816" s="16"/>
      <c r="T1816" s="16"/>
      <c r="U1816" s="16"/>
      <c r="V1816" s="16"/>
      <c r="W1816" s="17"/>
      <c r="X1816" s="17"/>
      <c r="Y1816" s="13"/>
      <c r="Z1816" s="13"/>
    </row>
    <row r="1817" spans="1:26" x14ac:dyDescent="0.25">
      <c r="A1817" s="11"/>
      <c r="B1817" s="12"/>
      <c r="C1817" s="12"/>
      <c r="D1817" s="12"/>
      <c r="E1817" s="12"/>
      <c r="F1817" s="12"/>
      <c r="G1817" s="13"/>
      <c r="H1817" s="13"/>
      <c r="I1817" s="13"/>
      <c r="J1817" s="13"/>
      <c r="K1817" s="14"/>
      <c r="L1817" s="14"/>
      <c r="M1817" s="14"/>
      <c r="N1817" s="14"/>
      <c r="O1817" s="14"/>
      <c r="P1817" s="14"/>
      <c r="Q1817" s="15"/>
      <c r="R1817" s="16"/>
      <c r="S1817" s="16"/>
      <c r="T1817" s="16"/>
      <c r="U1817" s="16"/>
      <c r="V1817" s="16"/>
      <c r="W1817" s="17"/>
      <c r="X1817" s="17"/>
      <c r="Y1817" s="13"/>
      <c r="Z1817" s="13"/>
    </row>
    <row r="1818" spans="1:26" x14ac:dyDescent="0.25">
      <c r="A1818" s="11"/>
      <c r="B1818" s="12"/>
      <c r="C1818" s="12"/>
      <c r="D1818" s="12"/>
      <c r="E1818" s="12"/>
      <c r="F1818" s="12"/>
      <c r="G1818" s="13"/>
      <c r="H1818" s="13"/>
      <c r="I1818" s="13"/>
      <c r="J1818" s="13"/>
      <c r="K1818" s="14"/>
      <c r="L1818" s="14"/>
      <c r="M1818" s="14"/>
      <c r="N1818" s="14"/>
      <c r="O1818" s="14"/>
      <c r="P1818" s="14"/>
      <c r="Q1818" s="16"/>
      <c r="R1818" s="16"/>
      <c r="S1818" s="16"/>
      <c r="T1818" s="16"/>
      <c r="U1818" s="16"/>
      <c r="V1818" s="16"/>
      <c r="W1818" s="16"/>
      <c r="X1818" s="17"/>
      <c r="Y1818" s="13"/>
      <c r="Z1818" s="13"/>
    </row>
    <row r="1819" spans="1:26" x14ac:dyDescent="0.25">
      <c r="A1819" s="11"/>
      <c r="B1819" s="12"/>
      <c r="C1819" s="12"/>
      <c r="D1819" s="12"/>
      <c r="E1819" s="12"/>
      <c r="F1819" s="12"/>
      <c r="G1819" s="13"/>
      <c r="H1819" s="13"/>
      <c r="I1819" s="13"/>
      <c r="J1819" s="13"/>
      <c r="K1819" s="14"/>
      <c r="L1819" s="14"/>
      <c r="M1819" s="14"/>
      <c r="N1819" s="14"/>
      <c r="O1819" s="14"/>
      <c r="P1819" s="14"/>
      <c r="Q1819" s="15"/>
      <c r="R1819" s="16"/>
      <c r="S1819" s="16"/>
      <c r="T1819" s="16"/>
      <c r="U1819" s="16"/>
      <c r="V1819" s="16"/>
      <c r="W1819" s="17"/>
      <c r="X1819" s="17"/>
      <c r="Y1819" s="13"/>
      <c r="Z1819" s="13"/>
    </row>
    <row r="1820" spans="1:26" x14ac:dyDescent="0.25">
      <c r="A1820" s="11"/>
      <c r="B1820" s="12"/>
      <c r="C1820" s="12"/>
      <c r="D1820" s="12"/>
      <c r="E1820" s="12"/>
      <c r="F1820" s="12"/>
      <c r="G1820" s="13"/>
      <c r="H1820" s="13"/>
      <c r="I1820" s="13"/>
      <c r="J1820" s="13"/>
      <c r="K1820" s="14"/>
      <c r="L1820" s="14"/>
      <c r="M1820" s="14"/>
      <c r="N1820" s="14"/>
      <c r="O1820" s="14"/>
      <c r="P1820" s="14"/>
      <c r="Q1820" s="15"/>
      <c r="R1820" s="16"/>
      <c r="S1820" s="16"/>
      <c r="T1820" s="16"/>
      <c r="U1820" s="16"/>
      <c r="V1820" s="16"/>
      <c r="W1820" s="17"/>
      <c r="X1820" s="17"/>
      <c r="Y1820" s="13"/>
      <c r="Z1820" s="13"/>
    </row>
    <row r="1821" spans="1:26" x14ac:dyDescent="0.25">
      <c r="A1821" s="11"/>
      <c r="B1821" s="12"/>
      <c r="C1821" s="12"/>
      <c r="D1821" s="12"/>
      <c r="E1821" s="12"/>
      <c r="F1821" s="12"/>
      <c r="G1821" s="13"/>
      <c r="H1821" s="13"/>
      <c r="I1821" s="13"/>
      <c r="J1821" s="13"/>
      <c r="K1821" s="14"/>
      <c r="L1821" s="14"/>
      <c r="M1821" s="14"/>
      <c r="N1821" s="14"/>
      <c r="O1821" s="14"/>
      <c r="P1821" s="14"/>
      <c r="Q1821" s="15"/>
      <c r="R1821" s="16"/>
      <c r="S1821" s="16"/>
      <c r="T1821" s="16"/>
      <c r="U1821" s="16"/>
      <c r="V1821" s="16"/>
      <c r="W1821" s="16"/>
      <c r="X1821" s="17"/>
      <c r="Y1821" s="13"/>
      <c r="Z1821" s="13"/>
    </row>
    <row r="1822" spans="1:26" x14ac:dyDescent="0.25">
      <c r="A1822" s="11"/>
      <c r="B1822" s="12"/>
      <c r="C1822" s="12"/>
      <c r="D1822" s="12"/>
      <c r="E1822" s="12"/>
      <c r="F1822" s="12"/>
      <c r="G1822" s="13"/>
      <c r="H1822" s="13"/>
      <c r="I1822" s="13"/>
      <c r="J1822" s="13"/>
      <c r="K1822" s="14"/>
      <c r="L1822" s="14"/>
      <c r="M1822" s="14"/>
      <c r="N1822" s="14"/>
      <c r="O1822" s="14"/>
      <c r="P1822" s="14"/>
      <c r="Q1822" s="16"/>
      <c r="R1822" s="16"/>
      <c r="S1822" s="16"/>
      <c r="T1822" s="16"/>
      <c r="U1822" s="16"/>
      <c r="V1822" s="16"/>
      <c r="W1822" s="16"/>
      <c r="X1822" s="17"/>
      <c r="Y1822" s="13"/>
      <c r="Z1822" s="13"/>
    </row>
    <row r="1823" spans="1:26" x14ac:dyDescent="0.25">
      <c r="A1823" s="11"/>
      <c r="B1823" s="12"/>
      <c r="C1823" s="12"/>
      <c r="D1823" s="12"/>
      <c r="E1823" s="12"/>
      <c r="F1823" s="12"/>
      <c r="G1823" s="13"/>
      <c r="H1823" s="13"/>
      <c r="I1823" s="13"/>
      <c r="J1823" s="13"/>
      <c r="K1823" s="14"/>
      <c r="L1823" s="14"/>
      <c r="M1823" s="14"/>
      <c r="N1823" s="14"/>
      <c r="O1823" s="14"/>
      <c r="P1823" s="14"/>
      <c r="Q1823" s="15"/>
      <c r="R1823" s="16"/>
      <c r="S1823" s="16"/>
      <c r="T1823" s="16"/>
      <c r="U1823" s="16"/>
      <c r="V1823" s="16"/>
      <c r="W1823" s="17"/>
      <c r="X1823" s="17"/>
      <c r="Y1823" s="13"/>
      <c r="Z1823" s="13"/>
    </row>
    <row r="1824" spans="1:26" x14ac:dyDescent="0.25">
      <c r="A1824" s="11"/>
      <c r="B1824" s="12"/>
      <c r="C1824" s="12"/>
      <c r="D1824" s="12"/>
      <c r="E1824" s="12"/>
      <c r="F1824" s="12"/>
      <c r="G1824" s="13"/>
      <c r="H1824" s="13"/>
      <c r="I1824" s="13"/>
      <c r="J1824" s="13"/>
      <c r="K1824" s="14"/>
      <c r="L1824" s="14"/>
      <c r="M1824" s="14"/>
      <c r="N1824" s="14"/>
      <c r="O1824" s="14"/>
      <c r="P1824" s="14"/>
      <c r="Q1824" s="15"/>
      <c r="R1824" s="16"/>
      <c r="S1824" s="16"/>
      <c r="T1824" s="16"/>
      <c r="U1824" s="16"/>
      <c r="V1824" s="16"/>
      <c r="W1824" s="17"/>
      <c r="X1824" s="17"/>
      <c r="Y1824" s="13"/>
      <c r="Z1824" s="13"/>
    </row>
    <row r="1825" spans="1:26" x14ac:dyDescent="0.25">
      <c r="A1825" s="11"/>
      <c r="B1825" s="12"/>
      <c r="C1825" s="12"/>
      <c r="D1825" s="12"/>
      <c r="E1825" s="12"/>
      <c r="F1825" s="12"/>
      <c r="G1825" s="13"/>
      <c r="H1825" s="13"/>
      <c r="I1825" s="13"/>
      <c r="J1825" s="13"/>
      <c r="K1825" s="14"/>
      <c r="L1825" s="14"/>
      <c r="M1825" s="14"/>
      <c r="N1825" s="14"/>
      <c r="O1825" s="14"/>
      <c r="P1825" s="14"/>
      <c r="Q1825" s="15"/>
      <c r="R1825" s="16"/>
      <c r="S1825" s="16"/>
      <c r="T1825" s="16"/>
      <c r="U1825" s="16"/>
      <c r="V1825" s="16"/>
      <c r="W1825" s="17"/>
      <c r="X1825" s="17"/>
      <c r="Y1825" s="13"/>
      <c r="Z1825" s="13"/>
    </row>
    <row r="1826" spans="1:26" x14ac:dyDescent="0.25">
      <c r="A1826" s="11"/>
      <c r="B1826" s="12"/>
      <c r="C1826" s="12"/>
      <c r="D1826" s="12"/>
      <c r="E1826" s="12"/>
      <c r="F1826" s="12"/>
      <c r="G1826" s="13"/>
      <c r="H1826" s="13"/>
      <c r="I1826" s="13"/>
      <c r="J1826" s="13"/>
      <c r="K1826" s="14"/>
      <c r="L1826" s="14"/>
      <c r="M1826" s="14"/>
      <c r="N1826" s="14"/>
      <c r="O1826" s="14"/>
      <c r="P1826" s="14"/>
      <c r="Q1826" s="15"/>
      <c r="R1826" s="16"/>
      <c r="S1826" s="16"/>
      <c r="T1826" s="16"/>
      <c r="U1826" s="16"/>
      <c r="V1826" s="16"/>
      <c r="W1826" s="16"/>
      <c r="X1826" s="17"/>
      <c r="Y1826" s="13"/>
      <c r="Z1826" s="13"/>
    </row>
    <row r="1827" spans="1:26" x14ac:dyDescent="0.25">
      <c r="A1827" s="11"/>
      <c r="B1827" s="12"/>
      <c r="C1827" s="12"/>
      <c r="D1827" s="12"/>
      <c r="E1827" s="12"/>
      <c r="F1827" s="12"/>
      <c r="G1827" s="13"/>
      <c r="H1827" s="13"/>
      <c r="I1827" s="13"/>
      <c r="J1827" s="13"/>
      <c r="K1827" s="14"/>
      <c r="L1827" s="14"/>
      <c r="M1827" s="14"/>
      <c r="N1827" s="14"/>
      <c r="O1827" s="14"/>
      <c r="P1827" s="14"/>
      <c r="Q1827" s="15"/>
      <c r="R1827" s="16"/>
      <c r="S1827" s="16"/>
      <c r="T1827" s="16"/>
      <c r="U1827" s="16"/>
      <c r="V1827" s="16"/>
      <c r="W1827" s="17"/>
      <c r="X1827" s="17"/>
      <c r="Y1827" s="13"/>
      <c r="Z1827" s="13"/>
    </row>
    <row r="1828" spans="1:26" x14ac:dyDescent="0.25">
      <c r="A1828" s="11"/>
      <c r="B1828" s="12"/>
      <c r="C1828" s="12"/>
      <c r="D1828" s="12"/>
      <c r="E1828" s="12"/>
      <c r="F1828" s="12"/>
      <c r="G1828" s="13"/>
      <c r="H1828" s="13"/>
      <c r="I1828" s="13"/>
      <c r="J1828" s="13"/>
      <c r="K1828" s="14"/>
      <c r="L1828" s="14"/>
      <c r="M1828" s="14"/>
      <c r="N1828" s="14"/>
      <c r="O1828" s="14"/>
      <c r="P1828" s="14"/>
      <c r="Q1828" s="15"/>
      <c r="R1828" s="16"/>
      <c r="S1828" s="16"/>
      <c r="T1828" s="16"/>
      <c r="U1828" s="16"/>
      <c r="V1828" s="16"/>
      <c r="W1828" s="17"/>
      <c r="X1828" s="17"/>
      <c r="Y1828" s="13"/>
      <c r="Z1828" s="13"/>
    </row>
    <row r="1829" spans="1:26" x14ac:dyDescent="0.25">
      <c r="A1829" s="11"/>
      <c r="B1829" s="12"/>
      <c r="C1829" s="12"/>
      <c r="D1829" s="12"/>
      <c r="E1829" s="12"/>
      <c r="F1829" s="12"/>
      <c r="G1829" s="13"/>
      <c r="H1829" s="13"/>
      <c r="I1829" s="13"/>
      <c r="J1829" s="13"/>
      <c r="K1829" s="14"/>
      <c r="L1829" s="14"/>
      <c r="M1829" s="14"/>
      <c r="N1829" s="14"/>
      <c r="O1829" s="14"/>
      <c r="P1829" s="14"/>
      <c r="Q1829" s="16"/>
      <c r="R1829" s="16"/>
      <c r="S1829" s="16"/>
      <c r="T1829" s="16"/>
      <c r="U1829" s="16"/>
      <c r="V1829" s="16"/>
      <c r="W1829" s="16"/>
      <c r="X1829" s="17"/>
      <c r="Y1829" s="13"/>
      <c r="Z1829" s="13"/>
    </row>
    <row r="1830" spans="1:26" x14ac:dyDescent="0.25">
      <c r="A1830" s="11"/>
      <c r="B1830" s="12"/>
      <c r="C1830" s="12"/>
      <c r="D1830" s="12"/>
      <c r="E1830" s="12"/>
      <c r="F1830" s="12"/>
      <c r="G1830" s="13"/>
      <c r="H1830" s="13"/>
      <c r="I1830" s="13"/>
      <c r="J1830" s="13"/>
      <c r="K1830" s="14"/>
      <c r="L1830" s="14"/>
      <c r="M1830" s="14"/>
      <c r="N1830" s="14"/>
      <c r="O1830" s="14"/>
      <c r="P1830" s="14"/>
      <c r="Q1830" s="15"/>
      <c r="R1830" s="16"/>
      <c r="S1830" s="16"/>
      <c r="T1830" s="16"/>
      <c r="U1830" s="16"/>
      <c r="V1830" s="16"/>
      <c r="W1830" s="16"/>
      <c r="X1830" s="17"/>
      <c r="Y1830" s="13"/>
      <c r="Z1830" s="13"/>
    </row>
    <row r="1831" spans="1:26" x14ac:dyDescent="0.25">
      <c r="A1831" s="11"/>
      <c r="B1831" s="12"/>
      <c r="C1831" s="12"/>
      <c r="D1831" s="12"/>
      <c r="E1831" s="12"/>
      <c r="F1831" s="12"/>
      <c r="G1831" s="13"/>
      <c r="H1831" s="13"/>
      <c r="I1831" s="13"/>
      <c r="J1831" s="13"/>
      <c r="K1831" s="14"/>
      <c r="L1831" s="14"/>
      <c r="M1831" s="14"/>
      <c r="N1831" s="14"/>
      <c r="O1831" s="14"/>
      <c r="P1831" s="14"/>
      <c r="Q1831" s="15"/>
      <c r="R1831" s="16"/>
      <c r="S1831" s="16"/>
      <c r="T1831" s="16"/>
      <c r="U1831" s="16"/>
      <c r="V1831" s="16"/>
      <c r="W1831" s="17"/>
      <c r="X1831" s="17"/>
      <c r="Y1831" s="13"/>
      <c r="Z1831" s="13"/>
    </row>
    <row r="1832" spans="1:26" x14ac:dyDescent="0.25">
      <c r="A1832" s="11"/>
      <c r="B1832" s="12"/>
      <c r="C1832" s="12"/>
      <c r="D1832" s="12"/>
      <c r="E1832" s="12"/>
      <c r="F1832" s="12"/>
      <c r="G1832" s="13"/>
      <c r="H1832" s="13"/>
      <c r="I1832" s="13"/>
      <c r="J1832" s="13"/>
      <c r="K1832" s="14"/>
      <c r="L1832" s="14"/>
      <c r="M1832" s="14"/>
      <c r="N1832" s="14"/>
      <c r="O1832" s="14"/>
      <c r="P1832" s="14"/>
      <c r="Q1832" s="15"/>
      <c r="R1832" s="16"/>
      <c r="S1832" s="16"/>
      <c r="T1832" s="16"/>
      <c r="U1832" s="16"/>
      <c r="V1832" s="16"/>
      <c r="W1832" s="16"/>
      <c r="X1832" s="17"/>
      <c r="Y1832" s="13"/>
      <c r="Z1832" s="13"/>
    </row>
    <row r="1833" spans="1:26" x14ac:dyDescent="0.25">
      <c r="A1833" s="11"/>
      <c r="B1833" s="12"/>
      <c r="C1833" s="12"/>
      <c r="D1833" s="12"/>
      <c r="E1833" s="12"/>
      <c r="F1833" s="12"/>
      <c r="G1833" s="13"/>
      <c r="H1833" s="13"/>
      <c r="I1833" s="13"/>
      <c r="J1833" s="13"/>
      <c r="K1833" s="14"/>
      <c r="L1833" s="14"/>
      <c r="M1833" s="14"/>
      <c r="N1833" s="14"/>
      <c r="O1833" s="14"/>
      <c r="P1833" s="14"/>
      <c r="Q1833" s="16"/>
      <c r="R1833" s="16"/>
      <c r="S1833" s="16"/>
      <c r="T1833" s="16"/>
      <c r="U1833" s="16"/>
      <c r="V1833" s="16"/>
      <c r="W1833" s="16"/>
      <c r="X1833" s="17"/>
      <c r="Y1833" s="13"/>
      <c r="Z1833" s="13"/>
    </row>
    <row r="1834" spans="1:26" x14ac:dyDescent="0.25">
      <c r="A1834" s="11"/>
      <c r="B1834" s="12"/>
      <c r="C1834" s="12"/>
      <c r="D1834" s="12"/>
      <c r="E1834" s="12"/>
      <c r="F1834" s="12"/>
      <c r="G1834" s="13"/>
      <c r="H1834" s="13"/>
      <c r="I1834" s="13"/>
      <c r="J1834" s="13"/>
      <c r="K1834" s="14"/>
      <c r="L1834" s="14"/>
      <c r="M1834" s="14"/>
      <c r="N1834" s="14"/>
      <c r="O1834" s="14"/>
      <c r="P1834" s="14"/>
      <c r="Q1834" s="15"/>
      <c r="R1834" s="16"/>
      <c r="S1834" s="16"/>
      <c r="T1834" s="16"/>
      <c r="U1834" s="16"/>
      <c r="V1834" s="16"/>
      <c r="W1834" s="16"/>
      <c r="X1834" s="17"/>
      <c r="Y1834" s="13"/>
      <c r="Z1834" s="13"/>
    </row>
    <row r="1835" spans="1:26" x14ac:dyDescent="0.25">
      <c r="A1835" s="11"/>
      <c r="B1835" s="12"/>
      <c r="C1835" s="12"/>
      <c r="D1835" s="12"/>
      <c r="E1835" s="12"/>
      <c r="F1835" s="12"/>
      <c r="G1835" s="13"/>
      <c r="H1835" s="13"/>
      <c r="I1835" s="13"/>
      <c r="J1835" s="13"/>
      <c r="K1835" s="14"/>
      <c r="L1835" s="14"/>
      <c r="M1835" s="14"/>
      <c r="N1835" s="14"/>
      <c r="O1835" s="14"/>
      <c r="P1835" s="14"/>
      <c r="Q1835" s="15"/>
      <c r="R1835" s="16"/>
      <c r="S1835" s="16"/>
      <c r="T1835" s="16"/>
      <c r="U1835" s="16"/>
      <c r="V1835" s="16"/>
      <c r="W1835" s="16"/>
      <c r="X1835" s="17"/>
      <c r="Y1835" s="13"/>
      <c r="Z1835" s="13"/>
    </row>
    <row r="1836" spans="1:26" x14ac:dyDescent="0.25">
      <c r="A1836" s="11"/>
      <c r="B1836" s="12"/>
      <c r="C1836" s="12"/>
      <c r="D1836" s="12"/>
      <c r="E1836" s="12"/>
      <c r="F1836" s="12"/>
      <c r="G1836" s="13"/>
      <c r="H1836" s="13"/>
      <c r="I1836" s="13"/>
      <c r="J1836" s="13"/>
      <c r="K1836" s="14"/>
      <c r="L1836" s="14"/>
      <c r="M1836" s="14"/>
      <c r="N1836" s="14"/>
      <c r="O1836" s="14"/>
      <c r="P1836" s="14"/>
      <c r="Q1836" s="15"/>
      <c r="R1836" s="16"/>
      <c r="S1836" s="16"/>
      <c r="T1836" s="16"/>
      <c r="U1836" s="16"/>
      <c r="V1836" s="16"/>
      <c r="W1836" s="16"/>
      <c r="X1836" s="17"/>
      <c r="Y1836" s="13"/>
      <c r="Z1836" s="13"/>
    </row>
    <row r="1837" spans="1:26" x14ac:dyDescent="0.25">
      <c r="A1837" s="11"/>
      <c r="B1837" s="12"/>
      <c r="C1837" s="12"/>
      <c r="D1837" s="12"/>
      <c r="E1837" s="12"/>
      <c r="F1837" s="12"/>
      <c r="G1837" s="13"/>
      <c r="H1837" s="13"/>
      <c r="I1837" s="13"/>
      <c r="J1837" s="13"/>
      <c r="K1837" s="14"/>
      <c r="L1837" s="14"/>
      <c r="M1837" s="14"/>
      <c r="N1837" s="14"/>
      <c r="O1837" s="14"/>
      <c r="P1837" s="14"/>
      <c r="Q1837" s="15"/>
      <c r="R1837" s="16"/>
      <c r="S1837" s="16"/>
      <c r="T1837" s="16"/>
      <c r="U1837" s="16"/>
      <c r="V1837" s="16"/>
      <c r="W1837" s="16"/>
      <c r="X1837" s="17"/>
      <c r="Y1837" s="13"/>
      <c r="Z1837" s="13"/>
    </row>
    <row r="1838" spans="1:26" x14ac:dyDescent="0.25">
      <c r="A1838" s="11"/>
      <c r="B1838" s="12"/>
      <c r="C1838" s="12"/>
      <c r="D1838" s="12"/>
      <c r="E1838" s="12"/>
      <c r="F1838" s="12"/>
      <c r="G1838" s="13"/>
      <c r="H1838" s="13"/>
      <c r="I1838" s="13"/>
      <c r="J1838" s="13"/>
      <c r="K1838" s="14"/>
      <c r="L1838" s="14"/>
      <c r="M1838" s="14"/>
      <c r="N1838" s="14"/>
      <c r="O1838" s="14"/>
      <c r="P1838" s="14"/>
      <c r="Q1838" s="15"/>
      <c r="R1838" s="16"/>
      <c r="S1838" s="16"/>
      <c r="T1838" s="16"/>
      <c r="U1838" s="16"/>
      <c r="V1838" s="16"/>
      <c r="W1838" s="16"/>
      <c r="X1838" s="17"/>
      <c r="Y1838" s="13"/>
      <c r="Z1838" s="13"/>
    </row>
    <row r="1839" spans="1:26" x14ac:dyDescent="0.25">
      <c r="A1839" s="11"/>
      <c r="B1839" s="12"/>
      <c r="C1839" s="12"/>
      <c r="D1839" s="12"/>
      <c r="E1839" s="12"/>
      <c r="F1839" s="12"/>
      <c r="G1839" s="13"/>
      <c r="H1839" s="13"/>
      <c r="I1839" s="13"/>
      <c r="J1839" s="13"/>
      <c r="K1839" s="14"/>
      <c r="L1839" s="14"/>
      <c r="M1839" s="14"/>
      <c r="N1839" s="14"/>
      <c r="O1839" s="14"/>
      <c r="P1839" s="14"/>
      <c r="Q1839" s="15"/>
      <c r="R1839" s="16"/>
      <c r="S1839" s="16"/>
      <c r="T1839" s="16"/>
      <c r="U1839" s="16"/>
      <c r="V1839" s="16"/>
      <c r="W1839" s="16"/>
      <c r="X1839" s="17"/>
      <c r="Y1839" s="13"/>
      <c r="Z1839" s="13"/>
    </row>
    <row r="1840" spans="1:26" x14ac:dyDescent="0.25">
      <c r="A1840" s="11"/>
      <c r="B1840" s="12"/>
      <c r="C1840" s="12"/>
      <c r="D1840" s="12"/>
      <c r="E1840" s="12"/>
      <c r="F1840" s="12"/>
      <c r="G1840" s="13"/>
      <c r="H1840" s="13"/>
      <c r="I1840" s="13"/>
      <c r="J1840" s="13"/>
      <c r="K1840" s="14"/>
      <c r="L1840" s="14"/>
      <c r="M1840" s="14"/>
      <c r="N1840" s="14"/>
      <c r="O1840" s="14"/>
      <c r="P1840" s="14"/>
      <c r="Q1840" s="16"/>
      <c r="R1840" s="16"/>
      <c r="S1840" s="16"/>
      <c r="T1840" s="16"/>
      <c r="U1840" s="16"/>
      <c r="V1840" s="16"/>
      <c r="W1840" s="16"/>
      <c r="X1840" s="17"/>
      <c r="Y1840" s="13"/>
      <c r="Z1840" s="13"/>
    </row>
    <row r="1841" spans="1:26" x14ac:dyDescent="0.25">
      <c r="A1841" s="11"/>
      <c r="B1841" s="12"/>
      <c r="C1841" s="12"/>
      <c r="D1841" s="12"/>
      <c r="E1841" s="12"/>
      <c r="F1841" s="12"/>
      <c r="G1841" s="13"/>
      <c r="H1841" s="13"/>
      <c r="I1841" s="13"/>
      <c r="J1841" s="13"/>
      <c r="K1841" s="14"/>
      <c r="L1841" s="14"/>
      <c r="M1841" s="14"/>
      <c r="N1841" s="14"/>
      <c r="O1841" s="14"/>
      <c r="P1841" s="14"/>
      <c r="Q1841" s="16"/>
      <c r="R1841" s="16"/>
      <c r="S1841" s="16"/>
      <c r="T1841" s="16"/>
      <c r="U1841" s="16"/>
      <c r="V1841" s="16"/>
      <c r="W1841" s="16"/>
      <c r="X1841" s="17"/>
      <c r="Y1841" s="13"/>
      <c r="Z1841" s="13"/>
    </row>
    <row r="1842" spans="1:26" x14ac:dyDescent="0.25">
      <c r="A1842" s="11"/>
      <c r="B1842" s="12"/>
      <c r="C1842" s="12"/>
      <c r="D1842" s="12"/>
      <c r="E1842" s="12"/>
      <c r="F1842" s="12"/>
      <c r="G1842" s="13"/>
      <c r="H1842" s="13"/>
      <c r="I1842" s="13"/>
      <c r="J1842" s="13"/>
      <c r="K1842" s="14"/>
      <c r="L1842" s="14"/>
      <c r="M1842" s="14"/>
      <c r="N1842" s="14"/>
      <c r="O1842" s="14"/>
      <c r="P1842" s="14"/>
      <c r="Q1842" s="15"/>
      <c r="R1842" s="16"/>
      <c r="S1842" s="16"/>
      <c r="T1842" s="16"/>
      <c r="U1842" s="16"/>
      <c r="V1842" s="16"/>
      <c r="W1842" s="17"/>
      <c r="X1842" s="17"/>
      <c r="Y1842" s="13"/>
      <c r="Z1842" s="13"/>
    </row>
    <row r="1843" spans="1:26" x14ac:dyDescent="0.25">
      <c r="A1843" s="11"/>
      <c r="B1843" s="12"/>
      <c r="C1843" s="12"/>
      <c r="D1843" s="12"/>
      <c r="E1843" s="12"/>
      <c r="F1843" s="12"/>
      <c r="G1843" s="13"/>
      <c r="H1843" s="13"/>
      <c r="I1843" s="13"/>
      <c r="J1843" s="13"/>
      <c r="K1843" s="14"/>
      <c r="L1843" s="14"/>
      <c r="M1843" s="14"/>
      <c r="N1843" s="14"/>
      <c r="O1843" s="14"/>
      <c r="P1843" s="14"/>
      <c r="Q1843" s="15"/>
      <c r="R1843" s="16"/>
      <c r="S1843" s="16"/>
      <c r="T1843" s="16"/>
      <c r="U1843" s="16"/>
      <c r="V1843" s="16"/>
      <c r="W1843" s="16"/>
      <c r="X1843" s="17"/>
      <c r="Y1843" s="13"/>
      <c r="Z1843" s="13"/>
    </row>
    <row r="1844" spans="1:26" x14ac:dyDescent="0.25">
      <c r="A1844" s="11"/>
      <c r="B1844" s="12"/>
      <c r="C1844" s="12"/>
      <c r="D1844" s="12"/>
      <c r="E1844" s="12"/>
      <c r="F1844" s="12"/>
      <c r="G1844" s="13"/>
      <c r="H1844" s="13"/>
      <c r="I1844" s="13"/>
      <c r="J1844" s="13"/>
      <c r="K1844" s="14"/>
      <c r="L1844" s="14"/>
      <c r="M1844" s="14"/>
      <c r="N1844" s="14"/>
      <c r="O1844" s="14"/>
      <c r="P1844" s="14"/>
      <c r="Q1844" s="16"/>
      <c r="R1844" s="16"/>
      <c r="S1844" s="16"/>
      <c r="T1844" s="16"/>
      <c r="U1844" s="16"/>
      <c r="V1844" s="16"/>
      <c r="W1844" s="16"/>
      <c r="X1844" s="17"/>
      <c r="Y1844" s="13"/>
      <c r="Z1844" s="13"/>
    </row>
    <row r="1845" spans="1:26" x14ac:dyDescent="0.25">
      <c r="A1845" s="11"/>
      <c r="B1845" s="12"/>
      <c r="C1845" s="12"/>
      <c r="D1845" s="12"/>
      <c r="E1845" s="12"/>
      <c r="F1845" s="12"/>
      <c r="G1845" s="13"/>
      <c r="H1845" s="13"/>
      <c r="I1845" s="13"/>
      <c r="J1845" s="13"/>
      <c r="K1845" s="14"/>
      <c r="L1845" s="14"/>
      <c r="M1845" s="14"/>
      <c r="N1845" s="14"/>
      <c r="O1845" s="14"/>
      <c r="P1845" s="14"/>
      <c r="Q1845" s="16"/>
      <c r="R1845" s="16"/>
      <c r="S1845" s="16"/>
      <c r="T1845" s="16"/>
      <c r="U1845" s="16"/>
      <c r="V1845" s="16"/>
      <c r="W1845" s="16"/>
      <c r="X1845" s="17"/>
      <c r="Y1845" s="13"/>
      <c r="Z1845" s="13"/>
    </row>
    <row r="1846" spans="1:26" x14ac:dyDescent="0.25">
      <c r="A1846" s="11"/>
      <c r="B1846" s="12"/>
      <c r="C1846" s="12"/>
      <c r="D1846" s="12"/>
      <c r="E1846" s="12"/>
      <c r="F1846" s="12"/>
      <c r="G1846" s="13"/>
      <c r="H1846" s="13"/>
      <c r="I1846" s="13"/>
      <c r="J1846" s="13"/>
      <c r="K1846" s="14"/>
      <c r="L1846" s="14"/>
      <c r="M1846" s="14"/>
      <c r="N1846" s="14"/>
      <c r="O1846" s="14"/>
      <c r="P1846" s="14"/>
      <c r="Q1846" s="15"/>
      <c r="R1846" s="16"/>
      <c r="S1846" s="16"/>
      <c r="T1846" s="16"/>
      <c r="U1846" s="16"/>
      <c r="V1846" s="16"/>
      <c r="W1846" s="16"/>
      <c r="X1846" s="17"/>
      <c r="Y1846" s="13"/>
      <c r="Z1846" s="13"/>
    </row>
    <row r="1847" spans="1:26" x14ac:dyDescent="0.25">
      <c r="A1847" s="11"/>
      <c r="B1847" s="12"/>
      <c r="C1847" s="12"/>
      <c r="D1847" s="12"/>
      <c r="E1847" s="12"/>
      <c r="F1847" s="12"/>
      <c r="G1847" s="13"/>
      <c r="H1847" s="13"/>
      <c r="I1847" s="13"/>
      <c r="J1847" s="13"/>
      <c r="K1847" s="14"/>
      <c r="L1847" s="14"/>
      <c r="M1847" s="14"/>
      <c r="N1847" s="14"/>
      <c r="O1847" s="14"/>
      <c r="P1847" s="14"/>
      <c r="Q1847" s="15"/>
      <c r="R1847" s="16"/>
      <c r="S1847" s="16"/>
      <c r="T1847" s="16"/>
      <c r="U1847" s="16"/>
      <c r="V1847" s="16"/>
      <c r="W1847" s="16"/>
      <c r="X1847" s="17"/>
      <c r="Y1847" s="13"/>
      <c r="Z1847" s="13"/>
    </row>
    <row r="1848" spans="1:26" x14ac:dyDescent="0.25">
      <c r="A1848" s="11"/>
      <c r="B1848" s="12"/>
      <c r="C1848" s="12"/>
      <c r="D1848" s="12"/>
      <c r="E1848" s="12"/>
      <c r="F1848" s="12"/>
      <c r="G1848" s="13"/>
      <c r="H1848" s="13"/>
      <c r="I1848" s="13"/>
      <c r="J1848" s="13"/>
      <c r="K1848" s="14"/>
      <c r="L1848" s="14"/>
      <c r="M1848" s="14"/>
      <c r="N1848" s="14"/>
      <c r="O1848" s="14"/>
      <c r="P1848" s="14"/>
      <c r="Q1848" s="15"/>
      <c r="R1848" s="16"/>
      <c r="S1848" s="16"/>
      <c r="T1848" s="16"/>
      <c r="U1848" s="16"/>
      <c r="V1848" s="16"/>
      <c r="W1848" s="16"/>
      <c r="X1848" s="17"/>
      <c r="Y1848" s="13"/>
      <c r="Z1848" s="13"/>
    </row>
    <row r="1849" spans="1:26" x14ac:dyDescent="0.25">
      <c r="A1849" s="11"/>
      <c r="B1849" s="12"/>
      <c r="C1849" s="12"/>
      <c r="D1849" s="12"/>
      <c r="E1849" s="12"/>
      <c r="F1849" s="12"/>
      <c r="G1849" s="13"/>
      <c r="H1849" s="13"/>
      <c r="I1849" s="13"/>
      <c r="J1849" s="13"/>
      <c r="K1849" s="14"/>
      <c r="L1849" s="14"/>
      <c r="M1849" s="14"/>
      <c r="N1849" s="14"/>
      <c r="O1849" s="14"/>
      <c r="P1849" s="14"/>
      <c r="Q1849" s="15"/>
      <c r="R1849" s="16"/>
      <c r="S1849" s="16"/>
      <c r="T1849" s="16"/>
      <c r="U1849" s="16"/>
      <c r="V1849" s="16"/>
      <c r="W1849" s="17"/>
      <c r="X1849" s="17"/>
      <c r="Y1849" s="13"/>
      <c r="Z1849" s="13"/>
    </row>
    <row r="1850" spans="1:26" x14ac:dyDescent="0.25">
      <c r="A1850" s="11"/>
      <c r="B1850" s="12"/>
      <c r="C1850" s="12"/>
      <c r="D1850" s="12"/>
      <c r="E1850" s="12"/>
      <c r="F1850" s="12"/>
      <c r="G1850" s="13"/>
      <c r="H1850" s="13"/>
      <c r="I1850" s="13"/>
      <c r="J1850" s="13"/>
      <c r="K1850" s="14"/>
      <c r="L1850" s="14"/>
      <c r="M1850" s="14"/>
      <c r="N1850" s="14"/>
      <c r="O1850" s="14"/>
      <c r="P1850" s="14"/>
      <c r="Q1850" s="15"/>
      <c r="R1850" s="16"/>
      <c r="S1850" s="16"/>
      <c r="T1850" s="16"/>
      <c r="U1850" s="16"/>
      <c r="V1850" s="16"/>
      <c r="W1850" s="16"/>
      <c r="X1850" s="17"/>
      <c r="Y1850" s="13"/>
      <c r="Z1850" s="13"/>
    </row>
    <row r="1851" spans="1:26" x14ac:dyDescent="0.25">
      <c r="A1851" s="11"/>
      <c r="B1851" s="12"/>
      <c r="C1851" s="12"/>
      <c r="D1851" s="12"/>
      <c r="E1851" s="12"/>
      <c r="F1851" s="12"/>
      <c r="G1851" s="13"/>
      <c r="H1851" s="13"/>
      <c r="I1851" s="13"/>
      <c r="J1851" s="13"/>
      <c r="K1851" s="14"/>
      <c r="L1851" s="14"/>
      <c r="M1851" s="14"/>
      <c r="N1851" s="14"/>
      <c r="O1851" s="14"/>
      <c r="P1851" s="14"/>
      <c r="Q1851" s="15"/>
      <c r="R1851" s="16"/>
      <c r="S1851" s="16"/>
      <c r="T1851" s="16"/>
      <c r="U1851" s="16"/>
      <c r="V1851" s="16"/>
      <c r="W1851" s="16"/>
      <c r="X1851" s="17"/>
      <c r="Y1851" s="13"/>
      <c r="Z1851" s="13"/>
    </row>
    <row r="1852" spans="1:26" x14ac:dyDescent="0.25">
      <c r="A1852" s="11"/>
      <c r="B1852" s="12"/>
      <c r="C1852" s="12"/>
      <c r="D1852" s="12"/>
      <c r="E1852" s="12"/>
      <c r="F1852" s="12"/>
      <c r="G1852" s="13"/>
      <c r="H1852" s="13"/>
      <c r="I1852" s="13"/>
      <c r="J1852" s="13"/>
      <c r="K1852" s="14"/>
      <c r="L1852" s="14"/>
      <c r="M1852" s="14"/>
      <c r="N1852" s="14"/>
      <c r="O1852" s="14"/>
      <c r="P1852" s="14"/>
      <c r="Q1852" s="16"/>
      <c r="R1852" s="16"/>
      <c r="S1852" s="16"/>
      <c r="T1852" s="16"/>
      <c r="U1852" s="16"/>
      <c r="V1852" s="16"/>
      <c r="W1852" s="16"/>
      <c r="X1852" s="17"/>
      <c r="Y1852" s="13"/>
      <c r="Z1852" s="13"/>
    </row>
    <row r="1853" spans="1:26" x14ac:dyDescent="0.25">
      <c r="A1853" s="11"/>
      <c r="B1853" s="12"/>
      <c r="C1853" s="12"/>
      <c r="D1853" s="12"/>
      <c r="E1853" s="12"/>
      <c r="F1853" s="12"/>
      <c r="G1853" s="13"/>
      <c r="H1853" s="13"/>
      <c r="I1853" s="13"/>
      <c r="J1853" s="13"/>
      <c r="K1853" s="14"/>
      <c r="L1853" s="14"/>
      <c r="M1853" s="14"/>
      <c r="N1853" s="14"/>
      <c r="O1853" s="14"/>
      <c r="P1853" s="14"/>
      <c r="Q1853" s="15"/>
      <c r="R1853" s="16"/>
      <c r="S1853" s="16"/>
      <c r="T1853" s="16"/>
      <c r="U1853" s="16"/>
      <c r="V1853" s="16"/>
      <c r="W1853" s="16"/>
      <c r="X1853" s="17"/>
      <c r="Y1853" s="13"/>
      <c r="Z1853" s="13"/>
    </row>
    <row r="1854" spans="1:26" x14ac:dyDescent="0.25">
      <c r="A1854" s="11"/>
      <c r="B1854" s="12"/>
      <c r="C1854" s="12"/>
      <c r="D1854" s="12"/>
      <c r="E1854" s="12"/>
      <c r="F1854" s="12"/>
      <c r="G1854" s="13"/>
      <c r="H1854" s="13"/>
      <c r="I1854" s="13"/>
      <c r="J1854" s="13"/>
      <c r="K1854" s="14"/>
      <c r="L1854" s="14"/>
      <c r="M1854" s="14"/>
      <c r="N1854" s="14"/>
      <c r="O1854" s="14"/>
      <c r="P1854" s="14"/>
      <c r="Q1854" s="16"/>
      <c r="R1854" s="16"/>
      <c r="S1854" s="16"/>
      <c r="T1854" s="16"/>
      <c r="U1854" s="16"/>
      <c r="V1854" s="16"/>
      <c r="W1854" s="16"/>
      <c r="X1854" s="17"/>
      <c r="Y1854" s="13"/>
      <c r="Z1854" s="13"/>
    </row>
    <row r="1855" spans="1:26" x14ac:dyDescent="0.25">
      <c r="A1855" s="11"/>
      <c r="B1855" s="12"/>
      <c r="C1855" s="12"/>
      <c r="D1855" s="12"/>
      <c r="E1855" s="12"/>
      <c r="F1855" s="12"/>
      <c r="G1855" s="13"/>
      <c r="H1855" s="13"/>
      <c r="I1855" s="13"/>
      <c r="J1855" s="13"/>
      <c r="K1855" s="14"/>
      <c r="L1855" s="14"/>
      <c r="M1855" s="14"/>
      <c r="N1855" s="14"/>
      <c r="O1855" s="14"/>
      <c r="P1855" s="14"/>
      <c r="Q1855" s="15"/>
      <c r="R1855" s="16"/>
      <c r="S1855" s="16"/>
      <c r="T1855" s="16"/>
      <c r="U1855" s="16"/>
      <c r="V1855" s="16"/>
      <c r="W1855" s="16"/>
      <c r="X1855" s="17"/>
      <c r="Y1855" s="13"/>
      <c r="Z1855" s="13"/>
    </row>
    <row r="1856" spans="1:26" x14ac:dyDescent="0.25">
      <c r="A1856" s="11"/>
      <c r="B1856" s="12"/>
      <c r="C1856" s="12"/>
      <c r="D1856" s="12"/>
      <c r="E1856" s="12"/>
      <c r="F1856" s="12"/>
      <c r="G1856" s="13"/>
      <c r="H1856" s="13"/>
      <c r="I1856" s="13"/>
      <c r="J1856" s="13"/>
      <c r="K1856" s="14"/>
      <c r="L1856" s="14"/>
      <c r="M1856" s="14"/>
      <c r="N1856" s="14"/>
      <c r="O1856" s="14"/>
      <c r="P1856" s="14"/>
      <c r="Q1856" s="15"/>
      <c r="R1856" s="16"/>
      <c r="S1856" s="16"/>
      <c r="T1856" s="16"/>
      <c r="U1856" s="16"/>
      <c r="V1856" s="16"/>
      <c r="W1856" s="16"/>
      <c r="X1856" s="17"/>
      <c r="Y1856" s="13"/>
      <c r="Z1856" s="13"/>
    </row>
    <row r="1857" spans="1:26" x14ac:dyDescent="0.25">
      <c r="A1857" s="11"/>
      <c r="B1857" s="12"/>
      <c r="C1857" s="12"/>
      <c r="D1857" s="12"/>
      <c r="E1857" s="12"/>
      <c r="F1857" s="12"/>
      <c r="G1857" s="13"/>
      <c r="H1857" s="13"/>
      <c r="I1857" s="13"/>
      <c r="J1857" s="13"/>
      <c r="K1857" s="14"/>
      <c r="L1857" s="14"/>
      <c r="M1857" s="14"/>
      <c r="N1857" s="14"/>
      <c r="O1857" s="14"/>
      <c r="P1857" s="14"/>
      <c r="Q1857" s="16"/>
      <c r="R1857" s="16"/>
      <c r="S1857" s="16"/>
      <c r="T1857" s="16"/>
      <c r="U1857" s="16"/>
      <c r="V1857" s="16"/>
      <c r="W1857" s="16"/>
      <c r="X1857" s="17"/>
      <c r="Y1857" s="13"/>
      <c r="Z1857" s="13"/>
    </row>
    <row r="1858" spans="1:26" x14ac:dyDescent="0.25">
      <c r="A1858" s="11"/>
      <c r="B1858" s="12"/>
      <c r="C1858" s="12"/>
      <c r="D1858" s="12"/>
      <c r="E1858" s="12"/>
      <c r="F1858" s="12"/>
      <c r="G1858" s="13"/>
      <c r="H1858" s="13"/>
      <c r="I1858" s="13"/>
      <c r="J1858" s="13"/>
      <c r="K1858" s="14"/>
      <c r="L1858" s="14"/>
      <c r="M1858" s="14"/>
      <c r="N1858" s="14"/>
      <c r="O1858" s="14"/>
      <c r="P1858" s="14"/>
      <c r="Q1858" s="15"/>
      <c r="R1858" s="16"/>
      <c r="S1858" s="16"/>
      <c r="T1858" s="16"/>
      <c r="U1858" s="16"/>
      <c r="V1858" s="16"/>
      <c r="W1858" s="17"/>
      <c r="X1858" s="17"/>
      <c r="Y1858" s="13"/>
      <c r="Z1858" s="13"/>
    </row>
    <row r="1859" spans="1:26" x14ac:dyDescent="0.25">
      <c r="A1859" s="11"/>
      <c r="B1859" s="12"/>
      <c r="C1859" s="12"/>
      <c r="D1859" s="12"/>
      <c r="E1859" s="12"/>
      <c r="F1859" s="12"/>
      <c r="G1859" s="13"/>
      <c r="H1859" s="13"/>
      <c r="I1859" s="13"/>
      <c r="J1859" s="13"/>
      <c r="K1859" s="14"/>
      <c r="L1859" s="14"/>
      <c r="M1859" s="14"/>
      <c r="N1859" s="14"/>
      <c r="O1859" s="14"/>
      <c r="P1859" s="14"/>
      <c r="Q1859" s="16"/>
      <c r="R1859" s="16"/>
      <c r="S1859" s="16"/>
      <c r="T1859" s="16"/>
      <c r="U1859" s="16"/>
      <c r="V1859" s="16"/>
      <c r="W1859" s="16"/>
      <c r="X1859" s="17"/>
      <c r="Y1859" s="13"/>
      <c r="Z1859" s="13"/>
    </row>
    <row r="1860" spans="1:26" x14ac:dyDescent="0.25">
      <c r="A1860" s="11"/>
      <c r="B1860" s="12"/>
      <c r="C1860" s="12"/>
      <c r="D1860" s="12"/>
      <c r="E1860" s="12"/>
      <c r="F1860" s="12"/>
      <c r="G1860" s="13"/>
      <c r="H1860" s="13"/>
      <c r="I1860" s="13"/>
      <c r="J1860" s="13"/>
      <c r="K1860" s="14"/>
      <c r="L1860" s="14"/>
      <c r="M1860" s="14"/>
      <c r="N1860" s="14"/>
      <c r="O1860" s="14"/>
      <c r="P1860" s="14"/>
      <c r="Q1860" s="15"/>
      <c r="R1860" s="16"/>
      <c r="S1860" s="16"/>
      <c r="T1860" s="16"/>
      <c r="U1860" s="16"/>
      <c r="V1860" s="16"/>
      <c r="W1860" s="16"/>
      <c r="X1860" s="17"/>
      <c r="Y1860" s="13"/>
      <c r="Z1860" s="13"/>
    </row>
    <row r="1861" spans="1:26" x14ac:dyDescent="0.25">
      <c r="A1861" s="11"/>
      <c r="B1861" s="12"/>
      <c r="C1861" s="12"/>
      <c r="D1861" s="12"/>
      <c r="E1861" s="12"/>
      <c r="F1861" s="12"/>
      <c r="G1861" s="13"/>
      <c r="H1861" s="13"/>
      <c r="I1861" s="13"/>
      <c r="J1861" s="13"/>
      <c r="K1861" s="14"/>
      <c r="L1861" s="14"/>
      <c r="M1861" s="14"/>
      <c r="N1861" s="14"/>
      <c r="O1861" s="14"/>
      <c r="P1861" s="14"/>
      <c r="Q1861" s="15"/>
      <c r="R1861" s="16"/>
      <c r="S1861" s="16"/>
      <c r="T1861" s="16"/>
      <c r="U1861" s="16"/>
      <c r="V1861" s="16"/>
      <c r="W1861" s="16"/>
      <c r="X1861" s="17"/>
      <c r="Y1861" s="13"/>
      <c r="Z1861" s="13"/>
    </row>
    <row r="1862" spans="1:26" x14ac:dyDescent="0.25">
      <c r="A1862" s="11"/>
      <c r="B1862" s="12"/>
      <c r="C1862" s="12"/>
      <c r="D1862" s="12"/>
      <c r="E1862" s="12"/>
      <c r="F1862" s="12"/>
      <c r="G1862" s="13"/>
      <c r="H1862" s="13"/>
      <c r="I1862" s="13"/>
      <c r="J1862" s="13"/>
      <c r="K1862" s="14"/>
      <c r="L1862" s="14"/>
      <c r="M1862" s="14"/>
      <c r="N1862" s="14"/>
      <c r="O1862" s="14"/>
      <c r="P1862" s="15"/>
      <c r="Q1862" s="16"/>
      <c r="R1862" s="16"/>
      <c r="S1862" s="16"/>
      <c r="T1862" s="16"/>
      <c r="U1862" s="16"/>
      <c r="V1862" s="16"/>
      <c r="W1862" s="16"/>
      <c r="X1862" s="17"/>
      <c r="Y1862" s="13"/>
      <c r="Z1862" s="13"/>
    </row>
    <row r="1863" spans="1:26" x14ac:dyDescent="0.25">
      <c r="A1863" s="11"/>
      <c r="B1863" s="12"/>
      <c r="C1863" s="12"/>
      <c r="D1863" s="12"/>
      <c r="E1863" s="12"/>
      <c r="F1863" s="12"/>
      <c r="G1863" s="13"/>
      <c r="H1863" s="13"/>
      <c r="I1863" s="13"/>
      <c r="J1863" s="13"/>
      <c r="K1863" s="14"/>
      <c r="L1863" s="14"/>
      <c r="M1863" s="14"/>
      <c r="N1863" s="14"/>
      <c r="O1863" s="14"/>
      <c r="P1863" s="14"/>
      <c r="Q1863" s="15"/>
      <c r="R1863" s="16"/>
      <c r="S1863" s="16"/>
      <c r="T1863" s="16"/>
      <c r="U1863" s="16"/>
      <c r="V1863" s="16"/>
      <c r="W1863" s="17"/>
      <c r="X1863" s="17"/>
      <c r="Y1863" s="13"/>
      <c r="Z1863" s="13"/>
    </row>
    <row r="1864" spans="1:26" x14ac:dyDescent="0.25">
      <c r="A1864" s="11"/>
      <c r="B1864" s="12"/>
      <c r="C1864" s="12"/>
      <c r="D1864" s="12"/>
      <c r="E1864" s="12"/>
      <c r="F1864" s="12"/>
      <c r="G1864" s="13"/>
      <c r="H1864" s="13"/>
      <c r="I1864" s="13"/>
      <c r="J1864" s="13"/>
      <c r="K1864" s="14"/>
      <c r="L1864" s="14"/>
      <c r="M1864" s="14"/>
      <c r="N1864" s="14"/>
      <c r="O1864" s="14"/>
      <c r="P1864" s="14"/>
      <c r="Q1864" s="15"/>
      <c r="R1864" s="16"/>
      <c r="S1864" s="16"/>
      <c r="T1864" s="16"/>
      <c r="U1864" s="16"/>
      <c r="V1864" s="16"/>
      <c r="W1864" s="16"/>
      <c r="X1864" s="17"/>
      <c r="Y1864" s="13"/>
      <c r="Z1864" s="13"/>
    </row>
    <row r="1865" spans="1:26" x14ac:dyDescent="0.25">
      <c r="A1865" s="11"/>
      <c r="B1865" s="12"/>
      <c r="C1865" s="12"/>
      <c r="D1865" s="12"/>
      <c r="E1865" s="12"/>
      <c r="F1865" s="12"/>
      <c r="G1865" s="13"/>
      <c r="H1865" s="13"/>
      <c r="I1865" s="13"/>
      <c r="J1865" s="13"/>
      <c r="K1865" s="14"/>
      <c r="L1865" s="14"/>
      <c r="M1865" s="14"/>
      <c r="N1865" s="14"/>
      <c r="O1865" s="14"/>
      <c r="P1865" s="14"/>
      <c r="Q1865" s="15"/>
      <c r="R1865" s="16"/>
      <c r="S1865" s="16"/>
      <c r="T1865" s="16"/>
      <c r="U1865" s="16"/>
      <c r="V1865" s="16"/>
      <c r="W1865" s="17"/>
      <c r="X1865" s="17"/>
      <c r="Y1865" s="13"/>
      <c r="Z1865" s="13"/>
    </row>
    <row r="1866" spans="1:26" x14ac:dyDescent="0.25">
      <c r="A1866" s="11"/>
      <c r="B1866" s="12"/>
      <c r="C1866" s="12"/>
      <c r="D1866" s="12"/>
      <c r="E1866" s="12"/>
      <c r="F1866" s="12"/>
      <c r="G1866" s="13"/>
      <c r="H1866" s="13"/>
      <c r="I1866" s="13"/>
      <c r="J1866" s="13"/>
      <c r="K1866" s="14"/>
      <c r="L1866" s="14"/>
      <c r="M1866" s="14"/>
      <c r="N1866" s="14"/>
      <c r="O1866" s="14"/>
      <c r="P1866" s="14"/>
      <c r="Q1866" s="16"/>
      <c r="R1866" s="16"/>
      <c r="S1866" s="16"/>
      <c r="T1866" s="16"/>
      <c r="U1866" s="16"/>
      <c r="V1866" s="16"/>
      <c r="W1866" s="16"/>
      <c r="X1866" s="17"/>
      <c r="Y1866" s="13"/>
      <c r="Z1866" s="13"/>
    </row>
    <row r="1867" spans="1:26" x14ac:dyDescent="0.25">
      <c r="A1867" s="11"/>
      <c r="B1867" s="12"/>
      <c r="C1867" s="12"/>
      <c r="D1867" s="12"/>
      <c r="E1867" s="12"/>
      <c r="F1867" s="12"/>
      <c r="G1867" s="13"/>
      <c r="H1867" s="13"/>
      <c r="I1867" s="13"/>
      <c r="J1867" s="13"/>
      <c r="K1867" s="14"/>
      <c r="L1867" s="14"/>
      <c r="M1867" s="14"/>
      <c r="N1867" s="14"/>
      <c r="O1867" s="14"/>
      <c r="P1867" s="14"/>
      <c r="Q1867" s="16"/>
      <c r="R1867" s="16"/>
      <c r="S1867" s="16"/>
      <c r="T1867" s="16"/>
      <c r="U1867" s="16"/>
      <c r="V1867" s="16"/>
      <c r="W1867" s="16"/>
      <c r="X1867" s="17"/>
      <c r="Y1867" s="13"/>
      <c r="Z1867" s="13"/>
    </row>
    <row r="1868" spans="1:26" x14ac:dyDescent="0.25">
      <c r="A1868" s="11"/>
      <c r="B1868" s="12"/>
      <c r="C1868" s="12"/>
      <c r="D1868" s="12"/>
      <c r="E1868" s="12"/>
      <c r="F1868" s="12"/>
      <c r="G1868" s="13"/>
      <c r="H1868" s="13"/>
      <c r="I1868" s="13"/>
      <c r="J1868" s="13"/>
      <c r="K1868" s="14"/>
      <c r="L1868" s="14"/>
      <c r="M1868" s="14"/>
      <c r="N1868" s="14"/>
      <c r="O1868" s="14"/>
      <c r="P1868" s="14"/>
      <c r="Q1868" s="15"/>
      <c r="R1868" s="16"/>
      <c r="S1868" s="16"/>
      <c r="T1868" s="16"/>
      <c r="U1868" s="16"/>
      <c r="V1868" s="16"/>
      <c r="W1868" s="16"/>
      <c r="X1868" s="17"/>
      <c r="Y1868" s="13"/>
      <c r="Z1868" s="13"/>
    </row>
    <row r="1869" spans="1:26" x14ac:dyDescent="0.25">
      <c r="A1869" s="11"/>
      <c r="B1869" s="12"/>
      <c r="C1869" s="12"/>
      <c r="D1869" s="12"/>
      <c r="E1869" s="12"/>
      <c r="F1869" s="12"/>
      <c r="G1869" s="13"/>
      <c r="H1869" s="13"/>
      <c r="I1869" s="13"/>
      <c r="J1869" s="13"/>
      <c r="K1869" s="14"/>
      <c r="L1869" s="14"/>
      <c r="M1869" s="14"/>
      <c r="N1869" s="14"/>
      <c r="O1869" s="14"/>
      <c r="P1869" s="14"/>
      <c r="Q1869" s="15"/>
      <c r="R1869" s="16"/>
      <c r="S1869" s="16"/>
      <c r="T1869" s="16"/>
      <c r="U1869" s="16"/>
      <c r="V1869" s="16"/>
      <c r="W1869" s="17"/>
      <c r="X1869" s="17"/>
      <c r="Y1869" s="13"/>
      <c r="Z1869" s="13"/>
    </row>
    <row r="1870" spans="1:26" x14ac:dyDescent="0.25">
      <c r="A1870" s="11"/>
      <c r="B1870" s="12"/>
      <c r="C1870" s="12"/>
      <c r="D1870" s="12"/>
      <c r="E1870" s="12"/>
      <c r="F1870" s="12"/>
      <c r="G1870" s="13"/>
      <c r="H1870" s="13"/>
      <c r="I1870" s="13"/>
      <c r="J1870" s="13"/>
      <c r="K1870" s="14"/>
      <c r="L1870" s="14"/>
      <c r="M1870" s="14"/>
      <c r="N1870" s="14"/>
      <c r="O1870" s="14"/>
      <c r="P1870" s="14"/>
      <c r="Q1870" s="15"/>
      <c r="R1870" s="16"/>
      <c r="S1870" s="16"/>
      <c r="T1870" s="16"/>
      <c r="U1870" s="16"/>
      <c r="V1870" s="16"/>
      <c r="W1870" s="16"/>
      <c r="X1870" s="17"/>
      <c r="Y1870" s="13"/>
      <c r="Z1870" s="13"/>
    </row>
    <row r="1871" spans="1:26" x14ac:dyDescent="0.25">
      <c r="A1871" s="11"/>
      <c r="B1871" s="12"/>
      <c r="C1871" s="12"/>
      <c r="D1871" s="12"/>
      <c r="E1871" s="12"/>
      <c r="F1871" s="12"/>
      <c r="G1871" s="13"/>
      <c r="H1871" s="13"/>
      <c r="I1871" s="13"/>
      <c r="J1871" s="13"/>
      <c r="K1871" s="14"/>
      <c r="L1871" s="14"/>
      <c r="M1871" s="14"/>
      <c r="N1871" s="14"/>
      <c r="O1871" s="14"/>
      <c r="P1871" s="14"/>
      <c r="Q1871" s="15"/>
      <c r="R1871" s="16"/>
      <c r="S1871" s="16"/>
      <c r="T1871" s="16"/>
      <c r="U1871" s="16"/>
      <c r="V1871" s="16"/>
      <c r="W1871" s="17"/>
      <c r="X1871" s="17"/>
      <c r="Y1871" s="13"/>
      <c r="Z1871" s="13"/>
    </row>
    <row r="1872" spans="1:26" x14ac:dyDescent="0.25">
      <c r="A1872" s="11"/>
      <c r="B1872" s="12"/>
      <c r="C1872" s="12"/>
      <c r="D1872" s="12"/>
      <c r="E1872" s="12"/>
      <c r="F1872" s="12"/>
      <c r="G1872" s="13"/>
      <c r="H1872" s="13"/>
      <c r="I1872" s="13"/>
      <c r="J1872" s="13"/>
      <c r="K1872" s="14"/>
      <c r="L1872" s="14"/>
      <c r="M1872" s="14"/>
      <c r="N1872" s="14"/>
      <c r="O1872" s="14"/>
      <c r="P1872" s="14"/>
      <c r="Q1872" s="16"/>
      <c r="R1872" s="16"/>
      <c r="S1872" s="16"/>
      <c r="T1872" s="16"/>
      <c r="U1872" s="16"/>
      <c r="V1872" s="16"/>
      <c r="W1872" s="17"/>
      <c r="X1872" s="17"/>
      <c r="Y1872" s="13"/>
      <c r="Z1872" s="13"/>
    </row>
    <row r="1873" spans="1:26" x14ac:dyDescent="0.25">
      <c r="A1873" s="11"/>
      <c r="B1873" s="12"/>
      <c r="C1873" s="12"/>
      <c r="D1873" s="12"/>
      <c r="E1873" s="12"/>
      <c r="F1873" s="12"/>
      <c r="G1873" s="13"/>
      <c r="H1873" s="13"/>
      <c r="I1873" s="13"/>
      <c r="J1873" s="13"/>
      <c r="K1873" s="14"/>
      <c r="L1873" s="14"/>
      <c r="M1873" s="14"/>
      <c r="N1873" s="14"/>
      <c r="O1873" s="14"/>
      <c r="P1873" s="14"/>
      <c r="Q1873" s="15"/>
      <c r="R1873" s="16"/>
      <c r="S1873" s="16"/>
      <c r="T1873" s="16"/>
      <c r="U1873" s="16"/>
      <c r="V1873" s="16"/>
      <c r="W1873" s="16"/>
      <c r="X1873" s="17"/>
      <c r="Y1873" s="13"/>
      <c r="Z1873" s="13"/>
    </row>
    <row r="1874" spans="1:26" x14ac:dyDescent="0.25">
      <c r="A1874" s="11"/>
      <c r="B1874" s="12"/>
      <c r="C1874" s="12"/>
      <c r="D1874" s="12"/>
      <c r="E1874" s="12"/>
      <c r="F1874" s="12"/>
      <c r="G1874" s="13"/>
      <c r="H1874" s="13"/>
      <c r="I1874" s="13"/>
      <c r="J1874" s="13"/>
      <c r="K1874" s="14"/>
      <c r="L1874" s="14"/>
      <c r="M1874" s="14"/>
      <c r="N1874" s="14"/>
      <c r="O1874" s="14"/>
      <c r="P1874" s="14"/>
      <c r="Q1874" s="15"/>
      <c r="R1874" s="16"/>
      <c r="S1874" s="16"/>
      <c r="T1874" s="16"/>
      <c r="U1874" s="16"/>
      <c r="V1874" s="16"/>
      <c r="W1874" s="17"/>
      <c r="X1874" s="17"/>
      <c r="Y1874" s="13"/>
      <c r="Z1874" s="13"/>
    </row>
    <row r="1875" spans="1:26" x14ac:dyDescent="0.25">
      <c r="A1875" s="11"/>
      <c r="B1875" s="12"/>
      <c r="C1875" s="12"/>
      <c r="D1875" s="12"/>
      <c r="E1875" s="12"/>
      <c r="F1875" s="12"/>
      <c r="G1875" s="13"/>
      <c r="H1875" s="13"/>
      <c r="I1875" s="13"/>
      <c r="J1875" s="13"/>
      <c r="K1875" s="14"/>
      <c r="L1875" s="14"/>
      <c r="M1875" s="14"/>
      <c r="N1875" s="14"/>
      <c r="O1875" s="14"/>
      <c r="P1875" s="14"/>
      <c r="Q1875" s="15"/>
      <c r="R1875" s="16"/>
      <c r="S1875" s="16"/>
      <c r="T1875" s="16"/>
      <c r="U1875" s="16"/>
      <c r="V1875" s="16"/>
      <c r="W1875" s="17"/>
      <c r="X1875" s="17"/>
      <c r="Y1875" s="13"/>
      <c r="Z1875" s="13"/>
    </row>
    <row r="1876" spans="1:26" x14ac:dyDescent="0.25">
      <c r="A1876" s="11"/>
      <c r="B1876" s="12"/>
      <c r="C1876" s="12"/>
      <c r="D1876" s="12"/>
      <c r="E1876" s="12"/>
      <c r="F1876" s="12"/>
      <c r="G1876" s="13"/>
      <c r="H1876" s="13"/>
      <c r="I1876" s="13"/>
      <c r="J1876" s="13"/>
      <c r="K1876" s="14"/>
      <c r="L1876" s="14"/>
      <c r="M1876" s="14"/>
      <c r="N1876" s="14"/>
      <c r="O1876" s="14"/>
      <c r="P1876" s="14"/>
      <c r="Q1876" s="15"/>
      <c r="R1876" s="16"/>
      <c r="S1876" s="16"/>
      <c r="T1876" s="16"/>
      <c r="U1876" s="16"/>
      <c r="V1876" s="16"/>
      <c r="W1876" s="17"/>
      <c r="X1876" s="17"/>
      <c r="Y1876" s="13"/>
      <c r="Z1876" s="13"/>
    </row>
    <row r="1877" spans="1:26" x14ac:dyDescent="0.25">
      <c r="A1877" s="11"/>
      <c r="B1877" s="12"/>
      <c r="C1877" s="12"/>
      <c r="D1877" s="12"/>
      <c r="E1877" s="12"/>
      <c r="F1877" s="12"/>
      <c r="G1877" s="13"/>
      <c r="H1877" s="13"/>
      <c r="I1877" s="13"/>
      <c r="J1877" s="13"/>
      <c r="K1877" s="14"/>
      <c r="L1877" s="14"/>
      <c r="M1877" s="14"/>
      <c r="N1877" s="14"/>
      <c r="O1877" s="14"/>
      <c r="P1877" s="14"/>
      <c r="Q1877" s="15"/>
      <c r="R1877" s="16"/>
      <c r="S1877" s="16"/>
      <c r="T1877" s="16"/>
      <c r="U1877" s="16"/>
      <c r="V1877" s="16"/>
      <c r="W1877" s="16"/>
      <c r="X1877" s="17"/>
      <c r="Y1877" s="13"/>
      <c r="Z1877" s="13"/>
    </row>
    <row r="1878" spans="1:26" x14ac:dyDescent="0.25">
      <c r="A1878" s="11"/>
      <c r="B1878" s="12"/>
      <c r="C1878" s="12"/>
      <c r="D1878" s="12"/>
      <c r="E1878" s="12"/>
      <c r="F1878" s="12"/>
      <c r="G1878" s="13"/>
      <c r="H1878" s="13"/>
      <c r="I1878" s="13"/>
      <c r="J1878" s="13"/>
      <c r="K1878" s="14"/>
      <c r="L1878" s="14"/>
      <c r="M1878" s="14"/>
      <c r="N1878" s="14"/>
      <c r="O1878" s="14"/>
      <c r="P1878" s="14"/>
      <c r="Q1878" s="16"/>
      <c r="R1878" s="16"/>
      <c r="S1878" s="16"/>
      <c r="T1878" s="16"/>
      <c r="U1878" s="16"/>
      <c r="V1878" s="16"/>
      <c r="W1878" s="16"/>
      <c r="X1878" s="17"/>
      <c r="Y1878" s="13"/>
      <c r="Z1878" s="13"/>
    </row>
    <row r="1879" spans="1:26" x14ac:dyDescent="0.25">
      <c r="A1879" s="11"/>
      <c r="B1879" s="12"/>
      <c r="C1879" s="12"/>
      <c r="D1879" s="12"/>
      <c r="E1879" s="12"/>
      <c r="F1879" s="12"/>
      <c r="G1879" s="13"/>
      <c r="H1879" s="13"/>
      <c r="I1879" s="13"/>
      <c r="J1879" s="13"/>
      <c r="K1879" s="14"/>
      <c r="L1879" s="14"/>
      <c r="M1879" s="14"/>
      <c r="N1879" s="14"/>
      <c r="O1879" s="14"/>
      <c r="P1879" s="14"/>
      <c r="Q1879" s="15"/>
      <c r="R1879" s="16"/>
      <c r="S1879" s="16"/>
      <c r="T1879" s="16"/>
      <c r="U1879" s="16"/>
      <c r="V1879" s="16"/>
      <c r="W1879" s="16"/>
      <c r="X1879" s="17"/>
      <c r="Y1879" s="13"/>
      <c r="Z1879" s="13"/>
    </row>
    <row r="1880" spans="1:26" x14ac:dyDescent="0.25">
      <c r="A1880" s="11"/>
      <c r="B1880" s="12"/>
      <c r="C1880" s="12"/>
      <c r="D1880" s="12"/>
      <c r="E1880" s="12"/>
      <c r="F1880" s="12"/>
      <c r="G1880" s="13"/>
      <c r="H1880" s="13"/>
      <c r="I1880" s="13"/>
      <c r="J1880" s="13"/>
      <c r="K1880" s="14"/>
      <c r="L1880" s="14"/>
      <c r="M1880" s="14"/>
      <c r="N1880" s="14"/>
      <c r="O1880" s="14"/>
      <c r="P1880" s="14"/>
      <c r="Q1880" s="15"/>
      <c r="R1880" s="16"/>
      <c r="S1880" s="16"/>
      <c r="T1880" s="16"/>
      <c r="U1880" s="16"/>
      <c r="V1880" s="16"/>
      <c r="W1880" s="16"/>
      <c r="X1880" s="17"/>
      <c r="Y1880" s="13"/>
      <c r="Z1880" s="13"/>
    </row>
    <row r="1881" spans="1:26" x14ac:dyDescent="0.25">
      <c r="A1881" s="11"/>
      <c r="B1881" s="12"/>
      <c r="C1881" s="12"/>
      <c r="D1881" s="12"/>
      <c r="E1881" s="12"/>
      <c r="F1881" s="12"/>
      <c r="G1881" s="13"/>
      <c r="H1881" s="13"/>
      <c r="I1881" s="13"/>
      <c r="J1881" s="13"/>
      <c r="K1881" s="14"/>
      <c r="L1881" s="14"/>
      <c r="M1881" s="14"/>
      <c r="N1881" s="14"/>
      <c r="O1881" s="14"/>
      <c r="P1881" s="14"/>
      <c r="Q1881" s="16"/>
      <c r="R1881" s="16"/>
      <c r="S1881" s="16"/>
      <c r="T1881" s="16"/>
      <c r="U1881" s="16"/>
      <c r="V1881" s="16"/>
      <c r="W1881" s="16"/>
      <c r="X1881" s="17"/>
      <c r="Y1881" s="13"/>
      <c r="Z1881" s="13"/>
    </row>
    <row r="1882" spans="1:26" x14ac:dyDescent="0.25">
      <c r="A1882" s="11"/>
      <c r="B1882" s="12"/>
      <c r="C1882" s="12"/>
      <c r="D1882" s="12"/>
      <c r="E1882" s="12"/>
      <c r="F1882" s="12"/>
      <c r="G1882" s="13"/>
      <c r="H1882" s="13"/>
      <c r="I1882" s="13"/>
      <c r="J1882" s="13"/>
      <c r="K1882" s="14"/>
      <c r="L1882" s="14"/>
      <c r="M1882" s="14"/>
      <c r="N1882" s="14"/>
      <c r="O1882" s="14"/>
      <c r="P1882" s="14"/>
      <c r="Q1882" s="16"/>
      <c r="R1882" s="16"/>
      <c r="S1882" s="16"/>
      <c r="T1882" s="16"/>
      <c r="U1882" s="16"/>
      <c r="V1882" s="16"/>
      <c r="W1882" s="16"/>
      <c r="X1882" s="17"/>
      <c r="Y1882" s="13"/>
      <c r="Z1882" s="13"/>
    </row>
    <row r="1883" spans="1:26" x14ac:dyDescent="0.25">
      <c r="A1883" s="11"/>
      <c r="B1883" s="12"/>
      <c r="C1883" s="12"/>
      <c r="D1883" s="12"/>
      <c r="E1883" s="12"/>
      <c r="F1883" s="12"/>
      <c r="G1883" s="13"/>
      <c r="H1883" s="13"/>
      <c r="I1883" s="13"/>
      <c r="J1883" s="13"/>
      <c r="K1883" s="14"/>
      <c r="L1883" s="14"/>
      <c r="M1883" s="14"/>
      <c r="N1883" s="14"/>
      <c r="O1883" s="14"/>
      <c r="P1883" s="14"/>
      <c r="Q1883" s="15"/>
      <c r="R1883" s="16"/>
      <c r="S1883" s="16"/>
      <c r="T1883" s="16"/>
      <c r="U1883" s="16"/>
      <c r="V1883" s="16"/>
      <c r="W1883" s="16"/>
      <c r="X1883" s="17"/>
      <c r="Y1883" s="13"/>
      <c r="Z1883" s="13"/>
    </row>
    <row r="1884" spans="1:26" x14ac:dyDescent="0.25">
      <c r="A1884" s="11"/>
      <c r="B1884" s="12"/>
      <c r="C1884" s="12"/>
      <c r="D1884" s="12"/>
      <c r="E1884" s="12"/>
      <c r="F1884" s="12"/>
      <c r="G1884" s="13"/>
      <c r="H1884" s="13"/>
      <c r="I1884" s="13"/>
      <c r="J1884" s="13"/>
      <c r="K1884" s="14"/>
      <c r="L1884" s="14"/>
      <c r="M1884" s="14"/>
      <c r="N1884" s="14"/>
      <c r="O1884" s="14"/>
      <c r="P1884" s="14"/>
      <c r="Q1884" s="15"/>
      <c r="R1884" s="16"/>
      <c r="S1884" s="16"/>
      <c r="T1884" s="16"/>
      <c r="U1884" s="16"/>
      <c r="V1884" s="16"/>
      <c r="W1884" s="16"/>
      <c r="X1884" s="17"/>
      <c r="Y1884" s="13"/>
      <c r="Z1884" s="13"/>
    </row>
    <row r="1885" spans="1:26" x14ac:dyDescent="0.25">
      <c r="A1885" s="11"/>
      <c r="B1885" s="12"/>
      <c r="C1885" s="12"/>
      <c r="D1885" s="12"/>
      <c r="E1885" s="12"/>
      <c r="F1885" s="12"/>
      <c r="G1885" s="13"/>
      <c r="H1885" s="13"/>
      <c r="I1885" s="13"/>
      <c r="J1885" s="13"/>
      <c r="K1885" s="14"/>
      <c r="L1885" s="14"/>
      <c r="M1885" s="14"/>
      <c r="N1885" s="14"/>
      <c r="O1885" s="14"/>
      <c r="P1885" s="14"/>
      <c r="Q1885" s="16"/>
      <c r="R1885" s="16"/>
      <c r="S1885" s="16"/>
      <c r="T1885" s="16"/>
      <c r="U1885" s="16"/>
      <c r="V1885" s="16"/>
      <c r="W1885" s="16"/>
      <c r="X1885" s="17"/>
      <c r="Y1885" s="13"/>
      <c r="Z1885" s="13"/>
    </row>
    <row r="1886" spans="1:26" x14ac:dyDescent="0.25">
      <c r="A1886" s="11"/>
      <c r="B1886" s="12"/>
      <c r="C1886" s="12"/>
      <c r="D1886" s="12"/>
      <c r="E1886" s="12"/>
      <c r="F1886" s="12"/>
      <c r="G1886" s="13"/>
      <c r="H1886" s="13"/>
      <c r="I1886" s="13"/>
      <c r="J1886" s="13"/>
      <c r="K1886" s="14"/>
      <c r="L1886" s="14"/>
      <c r="M1886" s="14"/>
      <c r="N1886" s="14"/>
      <c r="O1886" s="14"/>
      <c r="P1886" s="14"/>
      <c r="Q1886" s="15"/>
      <c r="R1886" s="16"/>
      <c r="S1886" s="16"/>
      <c r="T1886" s="16"/>
      <c r="U1886" s="16"/>
      <c r="V1886" s="16"/>
      <c r="W1886" s="16"/>
      <c r="X1886" s="17"/>
      <c r="Y1886" s="13"/>
      <c r="Z1886" s="13"/>
    </row>
    <row r="1887" spans="1:26" x14ac:dyDescent="0.25">
      <c r="A1887" s="11"/>
      <c r="B1887" s="12"/>
      <c r="C1887" s="12"/>
      <c r="D1887" s="12"/>
      <c r="E1887" s="12"/>
      <c r="F1887" s="12"/>
      <c r="G1887" s="13"/>
      <c r="H1887" s="13"/>
      <c r="I1887" s="13"/>
      <c r="J1887" s="13"/>
      <c r="K1887" s="14"/>
      <c r="L1887" s="14"/>
      <c r="M1887" s="14"/>
      <c r="N1887" s="14"/>
      <c r="O1887" s="14"/>
      <c r="P1887" s="14"/>
      <c r="Q1887" s="15"/>
      <c r="R1887" s="16"/>
      <c r="S1887" s="16"/>
      <c r="T1887" s="16"/>
      <c r="U1887" s="16"/>
      <c r="V1887" s="16"/>
      <c r="W1887" s="17"/>
      <c r="X1887" s="17"/>
      <c r="Y1887" s="13"/>
      <c r="Z1887" s="13"/>
    </row>
    <row r="1888" spans="1:26" x14ac:dyDescent="0.25">
      <c r="A1888" s="11"/>
      <c r="B1888" s="12"/>
      <c r="C1888" s="12"/>
      <c r="D1888" s="12"/>
      <c r="E1888" s="12"/>
      <c r="F1888" s="12"/>
      <c r="G1888" s="13"/>
      <c r="H1888" s="13"/>
      <c r="I1888" s="13"/>
      <c r="J1888" s="13"/>
      <c r="K1888" s="14"/>
      <c r="L1888" s="14"/>
      <c r="M1888" s="14"/>
      <c r="N1888" s="14"/>
      <c r="O1888" s="14"/>
      <c r="P1888" s="14"/>
      <c r="Q1888" s="15"/>
      <c r="R1888" s="16"/>
      <c r="S1888" s="16"/>
      <c r="T1888" s="16"/>
      <c r="U1888" s="16"/>
      <c r="V1888" s="16"/>
      <c r="W1888" s="16"/>
      <c r="X1888" s="17"/>
      <c r="Y1888" s="13"/>
      <c r="Z1888" s="13"/>
    </row>
    <row r="1889" spans="1:26" x14ac:dyDescent="0.25">
      <c r="A1889" s="11"/>
      <c r="B1889" s="12"/>
      <c r="C1889" s="12"/>
      <c r="D1889" s="12"/>
      <c r="E1889" s="12"/>
      <c r="F1889" s="12"/>
      <c r="G1889" s="13"/>
      <c r="H1889" s="13"/>
      <c r="I1889" s="13"/>
      <c r="J1889" s="13"/>
      <c r="K1889" s="14"/>
      <c r="L1889" s="14"/>
      <c r="M1889" s="14"/>
      <c r="N1889" s="14"/>
      <c r="O1889" s="14"/>
      <c r="P1889" s="14"/>
      <c r="Q1889" s="16"/>
      <c r="R1889" s="16"/>
      <c r="S1889" s="16"/>
      <c r="T1889" s="16"/>
      <c r="U1889" s="16"/>
      <c r="V1889" s="16"/>
      <c r="W1889" s="16"/>
      <c r="X1889" s="17"/>
      <c r="Y1889" s="13"/>
      <c r="Z1889" s="13"/>
    </row>
    <row r="1890" spans="1:26" x14ac:dyDescent="0.25">
      <c r="A1890" s="11"/>
      <c r="B1890" s="12"/>
      <c r="C1890" s="12"/>
      <c r="D1890" s="12"/>
      <c r="E1890" s="12"/>
      <c r="F1890" s="12"/>
      <c r="G1890" s="13"/>
      <c r="H1890" s="13"/>
      <c r="I1890" s="13"/>
      <c r="J1890" s="13"/>
      <c r="K1890" s="14"/>
      <c r="L1890" s="14"/>
      <c r="M1890" s="14"/>
      <c r="N1890" s="14"/>
      <c r="O1890" s="14"/>
      <c r="P1890" s="14"/>
      <c r="Q1890" s="16"/>
      <c r="R1890" s="16"/>
      <c r="S1890" s="16"/>
      <c r="T1890" s="16"/>
      <c r="U1890" s="16"/>
      <c r="V1890" s="16"/>
      <c r="W1890" s="16"/>
      <c r="X1890" s="17"/>
      <c r="Y1890" s="13"/>
      <c r="Z1890" s="13"/>
    </row>
    <row r="1891" spans="1:26" x14ac:dyDescent="0.25">
      <c r="A1891" s="11"/>
      <c r="B1891" s="12"/>
      <c r="C1891" s="12"/>
      <c r="D1891" s="12"/>
      <c r="E1891" s="12"/>
      <c r="F1891" s="12"/>
      <c r="G1891" s="13"/>
      <c r="H1891" s="13"/>
      <c r="I1891" s="13"/>
      <c r="J1891" s="13"/>
      <c r="K1891" s="14"/>
      <c r="L1891" s="14"/>
      <c r="M1891" s="14"/>
      <c r="N1891" s="14"/>
      <c r="O1891" s="14"/>
      <c r="P1891" s="14"/>
      <c r="Q1891" s="15"/>
      <c r="R1891" s="16"/>
      <c r="S1891" s="16"/>
      <c r="T1891" s="16"/>
      <c r="U1891" s="16"/>
      <c r="V1891" s="16"/>
      <c r="W1891" s="16"/>
      <c r="X1891" s="17"/>
      <c r="Y1891" s="13"/>
      <c r="Z1891" s="13"/>
    </row>
    <row r="1892" spans="1:26" x14ac:dyDescent="0.25">
      <c r="A1892" s="11"/>
      <c r="B1892" s="12"/>
      <c r="C1892" s="12"/>
      <c r="D1892" s="12"/>
      <c r="E1892" s="12"/>
      <c r="F1892" s="12"/>
      <c r="G1892" s="13"/>
      <c r="H1892" s="13"/>
      <c r="I1892" s="13"/>
      <c r="J1892" s="13"/>
      <c r="K1892" s="14"/>
      <c r="L1892" s="14"/>
      <c r="M1892" s="14"/>
      <c r="N1892" s="14"/>
      <c r="O1892" s="14"/>
      <c r="P1892" s="14"/>
      <c r="Q1892" s="15"/>
      <c r="R1892" s="16"/>
      <c r="S1892" s="16"/>
      <c r="T1892" s="16"/>
      <c r="U1892" s="16"/>
      <c r="V1892" s="16"/>
      <c r="W1892" s="16"/>
      <c r="X1892" s="17"/>
      <c r="Y1892" s="13"/>
      <c r="Z1892" s="13"/>
    </row>
    <row r="1893" spans="1:26" x14ac:dyDescent="0.25">
      <c r="A1893" s="11"/>
      <c r="B1893" s="12"/>
      <c r="C1893" s="12"/>
      <c r="D1893" s="12"/>
      <c r="E1893" s="12"/>
      <c r="F1893" s="12"/>
      <c r="G1893" s="13"/>
      <c r="H1893" s="13"/>
      <c r="I1893" s="13"/>
      <c r="J1893" s="13"/>
      <c r="K1893" s="14"/>
      <c r="L1893" s="14"/>
      <c r="M1893" s="14"/>
      <c r="N1893" s="14"/>
      <c r="O1893" s="14"/>
      <c r="P1893" s="14"/>
      <c r="Q1893" s="15"/>
      <c r="R1893" s="16"/>
      <c r="S1893" s="16"/>
      <c r="T1893" s="16"/>
      <c r="U1893" s="16"/>
      <c r="V1893" s="16"/>
      <c r="W1893" s="17"/>
      <c r="X1893" s="17"/>
      <c r="Y1893" s="13"/>
      <c r="Z1893" s="13"/>
    </row>
    <row r="1894" spans="1:26" x14ac:dyDescent="0.25">
      <c r="A1894" s="11"/>
      <c r="B1894" s="12"/>
      <c r="C1894" s="12"/>
      <c r="D1894" s="12"/>
      <c r="E1894" s="12"/>
      <c r="F1894" s="12"/>
      <c r="G1894" s="13"/>
      <c r="H1894" s="13"/>
      <c r="I1894" s="13"/>
      <c r="J1894" s="13"/>
      <c r="K1894" s="14"/>
      <c r="L1894" s="14"/>
      <c r="M1894" s="14"/>
      <c r="N1894" s="14"/>
      <c r="O1894" s="14"/>
      <c r="P1894" s="14"/>
      <c r="Q1894" s="15"/>
      <c r="R1894" s="16"/>
      <c r="S1894" s="16"/>
      <c r="T1894" s="16"/>
      <c r="U1894" s="16"/>
      <c r="V1894" s="16"/>
      <c r="W1894" s="17"/>
      <c r="X1894" s="17"/>
      <c r="Y1894" s="13"/>
      <c r="Z1894" s="13"/>
    </row>
    <row r="1895" spans="1:26" x14ac:dyDescent="0.25">
      <c r="A1895" s="11"/>
      <c r="B1895" s="12"/>
      <c r="C1895" s="12"/>
      <c r="D1895" s="12"/>
      <c r="E1895" s="12"/>
      <c r="F1895" s="12"/>
      <c r="G1895" s="13"/>
      <c r="H1895" s="13"/>
      <c r="I1895" s="13"/>
      <c r="J1895" s="13"/>
      <c r="K1895" s="14"/>
      <c r="L1895" s="14"/>
      <c r="M1895" s="14"/>
      <c r="N1895" s="14"/>
      <c r="O1895" s="14"/>
      <c r="P1895" s="14"/>
      <c r="Q1895" s="15"/>
      <c r="R1895" s="16"/>
      <c r="S1895" s="16"/>
      <c r="T1895" s="16"/>
      <c r="U1895" s="16"/>
      <c r="V1895" s="16"/>
      <c r="W1895" s="17"/>
      <c r="X1895" s="17"/>
      <c r="Y1895" s="13"/>
      <c r="Z1895" s="13"/>
    </row>
    <row r="1896" spans="1:26" x14ac:dyDescent="0.25">
      <c r="A1896" s="11"/>
      <c r="B1896" s="12"/>
      <c r="C1896" s="12"/>
      <c r="D1896" s="12"/>
      <c r="E1896" s="12"/>
      <c r="F1896" s="12"/>
      <c r="G1896" s="13"/>
      <c r="H1896" s="13"/>
      <c r="I1896" s="13"/>
      <c r="J1896" s="13"/>
      <c r="K1896" s="14"/>
      <c r="L1896" s="14"/>
      <c r="M1896" s="14"/>
      <c r="N1896" s="14"/>
      <c r="O1896" s="14"/>
      <c r="P1896" s="14"/>
      <c r="Q1896" s="15"/>
      <c r="R1896" s="16"/>
      <c r="S1896" s="16"/>
      <c r="T1896" s="16"/>
      <c r="U1896" s="16"/>
      <c r="V1896" s="16"/>
      <c r="W1896" s="16"/>
      <c r="X1896" s="17"/>
      <c r="Y1896" s="13"/>
      <c r="Z1896" s="13"/>
    </row>
    <row r="1897" spans="1:26" x14ac:dyDescent="0.25">
      <c r="A1897" s="11"/>
      <c r="B1897" s="12"/>
      <c r="C1897" s="12"/>
      <c r="D1897" s="12"/>
      <c r="E1897" s="12"/>
      <c r="F1897" s="12"/>
      <c r="G1897" s="13"/>
      <c r="H1897" s="13"/>
      <c r="I1897" s="13"/>
      <c r="J1897" s="13"/>
      <c r="K1897" s="14"/>
      <c r="L1897" s="14"/>
      <c r="M1897" s="14"/>
      <c r="N1897" s="14"/>
      <c r="O1897" s="14"/>
      <c r="P1897" s="14"/>
      <c r="Q1897" s="15"/>
      <c r="R1897" s="16"/>
      <c r="S1897" s="16"/>
      <c r="T1897" s="16"/>
      <c r="U1897" s="16"/>
      <c r="V1897" s="16"/>
      <c r="W1897" s="17"/>
      <c r="X1897" s="17"/>
      <c r="Y1897" s="13"/>
      <c r="Z1897" s="13"/>
    </row>
    <row r="1898" spans="1:26" x14ac:dyDescent="0.25">
      <c r="A1898" s="11"/>
      <c r="B1898" s="12"/>
      <c r="C1898" s="12"/>
      <c r="D1898" s="12"/>
      <c r="E1898" s="12"/>
      <c r="F1898" s="12"/>
      <c r="G1898" s="13"/>
      <c r="H1898" s="13"/>
      <c r="I1898" s="13"/>
      <c r="J1898" s="13"/>
      <c r="K1898" s="14"/>
      <c r="L1898" s="14"/>
      <c r="M1898" s="14"/>
      <c r="N1898" s="14"/>
      <c r="O1898" s="14"/>
      <c r="P1898" s="14"/>
      <c r="Q1898" s="15"/>
      <c r="R1898" s="16"/>
      <c r="S1898" s="16"/>
      <c r="T1898" s="16"/>
      <c r="U1898" s="16"/>
      <c r="V1898" s="16"/>
      <c r="W1898" s="17"/>
      <c r="X1898" s="17"/>
      <c r="Y1898" s="13"/>
      <c r="Z1898" s="13"/>
    </row>
    <row r="1899" spans="1:26" x14ac:dyDescent="0.25">
      <c r="A1899" s="11"/>
      <c r="B1899" s="12"/>
      <c r="C1899" s="12"/>
      <c r="D1899" s="12"/>
      <c r="E1899" s="12"/>
      <c r="F1899" s="12"/>
      <c r="G1899" s="13"/>
      <c r="H1899" s="13"/>
      <c r="I1899" s="13"/>
      <c r="J1899" s="13"/>
      <c r="K1899" s="14"/>
      <c r="L1899" s="14"/>
      <c r="M1899" s="14"/>
      <c r="N1899" s="14"/>
      <c r="O1899" s="14"/>
      <c r="P1899" s="14"/>
      <c r="Q1899" s="15"/>
      <c r="R1899" s="16"/>
      <c r="S1899" s="16"/>
      <c r="T1899" s="16"/>
      <c r="U1899" s="16"/>
      <c r="V1899" s="16"/>
      <c r="W1899" s="17"/>
      <c r="X1899" s="17"/>
      <c r="Y1899" s="13"/>
      <c r="Z1899" s="13"/>
    </row>
    <row r="1900" spans="1:26" x14ac:dyDescent="0.25">
      <c r="A1900" s="11"/>
      <c r="B1900" s="12"/>
      <c r="C1900" s="12"/>
      <c r="D1900" s="12"/>
      <c r="E1900" s="12"/>
      <c r="F1900" s="12"/>
      <c r="G1900" s="13"/>
      <c r="H1900" s="13"/>
      <c r="I1900" s="13"/>
      <c r="J1900" s="13"/>
      <c r="K1900" s="14"/>
      <c r="L1900" s="14"/>
      <c r="M1900" s="14"/>
      <c r="N1900" s="14"/>
      <c r="O1900" s="14"/>
      <c r="P1900" s="14"/>
      <c r="Q1900" s="16"/>
      <c r="R1900" s="16"/>
      <c r="S1900" s="16"/>
      <c r="T1900" s="16"/>
      <c r="U1900" s="16"/>
      <c r="V1900" s="16"/>
      <c r="W1900" s="16"/>
      <c r="X1900" s="17"/>
      <c r="Y1900" s="13"/>
      <c r="Z1900" s="13"/>
    </row>
    <row r="1901" spans="1:26" x14ac:dyDescent="0.25">
      <c r="A1901" s="11"/>
      <c r="B1901" s="12"/>
      <c r="C1901" s="12"/>
      <c r="D1901" s="12"/>
      <c r="E1901" s="12"/>
      <c r="F1901" s="12"/>
      <c r="G1901" s="13"/>
      <c r="H1901" s="13"/>
      <c r="I1901" s="13"/>
      <c r="J1901" s="13"/>
      <c r="K1901" s="14"/>
      <c r="L1901" s="14"/>
      <c r="M1901" s="14"/>
      <c r="N1901" s="14"/>
      <c r="O1901" s="14"/>
      <c r="P1901" s="14"/>
      <c r="Q1901" s="15"/>
      <c r="R1901" s="16"/>
      <c r="S1901" s="16"/>
      <c r="T1901" s="16"/>
      <c r="U1901" s="16"/>
      <c r="V1901" s="16"/>
      <c r="W1901" s="16"/>
      <c r="X1901" s="17"/>
      <c r="Y1901" s="13"/>
      <c r="Z1901" s="13"/>
    </row>
    <row r="1902" spans="1:26" x14ac:dyDescent="0.25">
      <c r="A1902" s="11"/>
      <c r="B1902" s="12"/>
      <c r="C1902" s="12"/>
      <c r="D1902" s="12"/>
      <c r="E1902" s="12"/>
      <c r="F1902" s="12"/>
      <c r="G1902" s="13"/>
      <c r="H1902" s="13"/>
      <c r="I1902" s="13"/>
      <c r="J1902" s="13"/>
      <c r="K1902" s="14"/>
      <c r="L1902" s="14"/>
      <c r="M1902" s="14"/>
      <c r="N1902" s="14"/>
      <c r="O1902" s="14"/>
      <c r="P1902" s="14"/>
      <c r="Q1902" s="15"/>
      <c r="R1902" s="16"/>
      <c r="S1902" s="16"/>
      <c r="T1902" s="16"/>
      <c r="U1902" s="16"/>
      <c r="V1902" s="16"/>
      <c r="W1902" s="16"/>
      <c r="X1902" s="17"/>
      <c r="Y1902" s="13"/>
      <c r="Z1902" s="13"/>
    </row>
    <row r="1903" spans="1:26" x14ac:dyDescent="0.25">
      <c r="A1903" s="11"/>
      <c r="B1903" s="12"/>
      <c r="C1903" s="12"/>
      <c r="D1903" s="12"/>
      <c r="E1903" s="12"/>
      <c r="F1903" s="12"/>
      <c r="G1903" s="13"/>
      <c r="H1903" s="13"/>
      <c r="I1903" s="13"/>
      <c r="J1903" s="13"/>
      <c r="K1903" s="14"/>
      <c r="L1903" s="14"/>
      <c r="M1903" s="14"/>
      <c r="N1903" s="14"/>
      <c r="O1903" s="14"/>
      <c r="P1903" s="14"/>
      <c r="Q1903" s="15"/>
      <c r="R1903" s="16"/>
      <c r="S1903" s="16"/>
      <c r="T1903" s="16"/>
      <c r="U1903" s="16"/>
      <c r="V1903" s="16"/>
      <c r="W1903" s="16"/>
      <c r="X1903" s="17"/>
      <c r="Y1903" s="13"/>
      <c r="Z1903" s="13"/>
    </row>
    <row r="1904" spans="1:26" x14ac:dyDescent="0.25">
      <c r="A1904" s="11"/>
      <c r="B1904" s="12"/>
      <c r="C1904" s="12"/>
      <c r="D1904" s="12"/>
      <c r="E1904" s="12"/>
      <c r="F1904" s="12"/>
      <c r="G1904" s="13"/>
      <c r="H1904" s="13"/>
      <c r="I1904" s="13"/>
      <c r="J1904" s="13"/>
      <c r="K1904" s="14"/>
      <c r="L1904" s="14"/>
      <c r="M1904" s="14"/>
      <c r="N1904" s="14"/>
      <c r="O1904" s="14"/>
      <c r="P1904" s="14"/>
      <c r="Q1904" s="15"/>
      <c r="R1904" s="16"/>
      <c r="S1904" s="16"/>
      <c r="T1904" s="16"/>
      <c r="U1904" s="16"/>
      <c r="V1904" s="16"/>
      <c r="W1904" s="16"/>
      <c r="X1904" s="17"/>
      <c r="Y1904" s="13"/>
      <c r="Z1904" s="13"/>
    </row>
    <row r="1905" spans="1:26" x14ac:dyDescent="0.25">
      <c r="A1905" s="11"/>
      <c r="B1905" s="12"/>
      <c r="C1905" s="12"/>
      <c r="D1905" s="12"/>
      <c r="E1905" s="12"/>
      <c r="F1905" s="12"/>
      <c r="G1905" s="13"/>
      <c r="H1905" s="13"/>
      <c r="I1905" s="13"/>
      <c r="J1905" s="13"/>
      <c r="K1905" s="14"/>
      <c r="L1905" s="14"/>
      <c r="M1905" s="14"/>
      <c r="N1905" s="14"/>
      <c r="O1905" s="14"/>
      <c r="P1905" s="14"/>
      <c r="Q1905" s="15"/>
      <c r="R1905" s="16"/>
      <c r="S1905" s="16"/>
      <c r="T1905" s="16"/>
      <c r="U1905" s="16"/>
      <c r="V1905" s="16"/>
      <c r="W1905" s="17"/>
      <c r="X1905" s="17"/>
      <c r="Y1905" s="13"/>
      <c r="Z1905" s="13"/>
    </row>
    <row r="1906" spans="1:26" x14ac:dyDescent="0.25">
      <c r="A1906" s="11"/>
      <c r="B1906" s="12"/>
      <c r="C1906" s="12"/>
      <c r="D1906" s="12"/>
      <c r="E1906" s="12"/>
      <c r="F1906" s="12"/>
      <c r="G1906" s="13"/>
      <c r="H1906" s="13"/>
      <c r="I1906" s="13"/>
      <c r="J1906" s="13"/>
      <c r="K1906" s="14"/>
      <c r="L1906" s="14"/>
      <c r="M1906" s="14"/>
      <c r="N1906" s="14"/>
      <c r="O1906" s="14"/>
      <c r="P1906" s="14"/>
      <c r="Q1906" s="15"/>
      <c r="R1906" s="16"/>
      <c r="S1906" s="16"/>
      <c r="T1906" s="16"/>
      <c r="U1906" s="16"/>
      <c r="V1906" s="16"/>
      <c r="W1906" s="17"/>
      <c r="X1906" s="17"/>
      <c r="Y1906" s="13"/>
      <c r="Z1906" s="13"/>
    </row>
    <row r="1907" spans="1:26" x14ac:dyDescent="0.25">
      <c r="A1907" s="11"/>
      <c r="B1907" s="12"/>
      <c r="C1907" s="12"/>
      <c r="D1907" s="12"/>
      <c r="E1907" s="12"/>
      <c r="F1907" s="12"/>
      <c r="G1907" s="13"/>
      <c r="H1907" s="13"/>
      <c r="I1907" s="13"/>
      <c r="J1907" s="13"/>
      <c r="K1907" s="14"/>
      <c r="L1907" s="14"/>
      <c r="M1907" s="14"/>
      <c r="N1907" s="14"/>
      <c r="O1907" s="14"/>
      <c r="P1907" s="14"/>
      <c r="Q1907" s="15"/>
      <c r="R1907" s="16"/>
      <c r="S1907" s="16"/>
      <c r="T1907" s="16"/>
      <c r="U1907" s="16"/>
      <c r="V1907" s="16"/>
      <c r="W1907" s="16"/>
      <c r="X1907" s="17"/>
      <c r="Y1907" s="13"/>
      <c r="Z1907" s="13"/>
    </row>
    <row r="1908" spans="1:26" x14ac:dyDescent="0.25">
      <c r="A1908" s="11"/>
      <c r="B1908" s="12"/>
      <c r="C1908" s="12"/>
      <c r="D1908" s="12"/>
      <c r="E1908" s="12"/>
      <c r="F1908" s="12"/>
      <c r="G1908" s="13"/>
      <c r="H1908" s="13"/>
      <c r="I1908" s="13"/>
      <c r="J1908" s="13"/>
      <c r="K1908" s="14"/>
      <c r="L1908" s="14"/>
      <c r="M1908" s="14"/>
      <c r="N1908" s="14"/>
      <c r="O1908" s="14"/>
      <c r="P1908" s="14"/>
      <c r="Q1908" s="15"/>
      <c r="R1908" s="16"/>
      <c r="S1908" s="16"/>
      <c r="T1908" s="16"/>
      <c r="U1908" s="16"/>
      <c r="V1908" s="16"/>
      <c r="W1908" s="16"/>
      <c r="X1908" s="17"/>
      <c r="Y1908" s="13"/>
      <c r="Z1908" s="13"/>
    </row>
    <row r="1909" spans="1:26" x14ac:dyDescent="0.25">
      <c r="A1909" s="11"/>
      <c r="B1909" s="12"/>
      <c r="C1909" s="12"/>
      <c r="D1909" s="12"/>
      <c r="E1909" s="12"/>
      <c r="F1909" s="12"/>
      <c r="G1909" s="13"/>
      <c r="H1909" s="13"/>
      <c r="I1909" s="13"/>
      <c r="J1909" s="13"/>
      <c r="K1909" s="14"/>
      <c r="L1909" s="14"/>
      <c r="M1909" s="14"/>
      <c r="N1909" s="14"/>
      <c r="O1909" s="14"/>
      <c r="P1909" s="14"/>
      <c r="Q1909" s="16"/>
      <c r="R1909" s="16"/>
      <c r="S1909" s="16"/>
      <c r="T1909" s="16"/>
      <c r="U1909" s="16"/>
      <c r="V1909" s="16"/>
      <c r="W1909" s="16"/>
      <c r="X1909" s="17"/>
      <c r="Y1909" s="13"/>
      <c r="Z1909" s="13"/>
    </row>
    <row r="1910" spans="1:26" x14ac:dyDescent="0.25">
      <c r="A1910" s="11"/>
      <c r="B1910" s="12"/>
      <c r="C1910" s="12"/>
      <c r="D1910" s="12"/>
      <c r="E1910" s="12"/>
      <c r="F1910" s="12"/>
      <c r="G1910" s="13"/>
      <c r="H1910" s="13"/>
      <c r="I1910" s="13"/>
      <c r="J1910" s="13"/>
      <c r="K1910" s="14"/>
      <c r="L1910" s="14"/>
      <c r="M1910" s="14"/>
      <c r="N1910" s="14"/>
      <c r="O1910" s="14"/>
      <c r="P1910" s="14"/>
      <c r="Q1910" s="15"/>
      <c r="R1910" s="16"/>
      <c r="S1910" s="16"/>
      <c r="T1910" s="16"/>
      <c r="U1910" s="16"/>
      <c r="V1910" s="16"/>
      <c r="W1910" s="17"/>
      <c r="X1910" s="17"/>
      <c r="Y1910" s="13"/>
      <c r="Z1910" s="13"/>
    </row>
    <row r="1911" spans="1:26" x14ac:dyDescent="0.25">
      <c r="A1911" s="11"/>
      <c r="B1911" s="12"/>
      <c r="C1911" s="12"/>
      <c r="D1911" s="12"/>
      <c r="E1911" s="12"/>
      <c r="F1911" s="12"/>
      <c r="G1911" s="13"/>
      <c r="H1911" s="13"/>
      <c r="I1911" s="13"/>
      <c r="J1911" s="13"/>
      <c r="K1911" s="14"/>
      <c r="L1911" s="14"/>
      <c r="M1911" s="14"/>
      <c r="N1911" s="14"/>
      <c r="O1911" s="14"/>
      <c r="P1911" s="14"/>
      <c r="Q1911" s="15"/>
      <c r="R1911" s="16"/>
      <c r="S1911" s="16"/>
      <c r="T1911" s="16"/>
      <c r="U1911" s="16"/>
      <c r="V1911" s="16"/>
      <c r="W1911" s="17"/>
      <c r="X1911" s="17"/>
      <c r="Y1911" s="13"/>
      <c r="Z1911" s="13"/>
    </row>
    <row r="1912" spans="1:26" x14ac:dyDescent="0.25">
      <c r="A1912" s="11"/>
      <c r="B1912" s="12"/>
      <c r="C1912" s="12"/>
      <c r="D1912" s="12"/>
      <c r="E1912" s="12"/>
      <c r="F1912" s="12"/>
      <c r="G1912" s="13"/>
      <c r="H1912" s="13"/>
      <c r="I1912" s="13"/>
      <c r="J1912" s="13"/>
      <c r="K1912" s="14"/>
      <c r="L1912" s="14"/>
      <c r="M1912" s="14"/>
      <c r="N1912" s="14"/>
      <c r="O1912" s="14"/>
      <c r="P1912" s="14"/>
      <c r="Q1912" s="15"/>
      <c r="R1912" s="16"/>
      <c r="S1912" s="16"/>
      <c r="T1912" s="16"/>
      <c r="U1912" s="16"/>
      <c r="V1912" s="16"/>
      <c r="W1912" s="17"/>
      <c r="X1912" s="17"/>
      <c r="Y1912" s="13"/>
      <c r="Z1912" s="13"/>
    </row>
    <row r="1913" spans="1:26" x14ac:dyDescent="0.25">
      <c r="A1913" s="11"/>
      <c r="B1913" s="12"/>
      <c r="C1913" s="12"/>
      <c r="D1913" s="12"/>
      <c r="E1913" s="12"/>
      <c r="F1913" s="12"/>
      <c r="G1913" s="13"/>
      <c r="H1913" s="13"/>
      <c r="I1913" s="13"/>
      <c r="J1913" s="13"/>
      <c r="K1913" s="14"/>
      <c r="L1913" s="14"/>
      <c r="M1913" s="14"/>
      <c r="N1913" s="14"/>
      <c r="O1913" s="14"/>
      <c r="P1913" s="14"/>
      <c r="Q1913" s="15"/>
      <c r="R1913" s="16"/>
      <c r="S1913" s="16"/>
      <c r="T1913" s="16"/>
      <c r="U1913" s="16"/>
      <c r="V1913" s="16"/>
      <c r="W1913" s="17"/>
      <c r="X1913" s="17"/>
      <c r="Y1913" s="13"/>
      <c r="Z1913" s="13"/>
    </row>
    <row r="1914" spans="1:26" x14ac:dyDescent="0.25">
      <c r="A1914" s="11"/>
      <c r="B1914" s="12"/>
      <c r="C1914" s="12"/>
      <c r="D1914" s="12"/>
      <c r="E1914" s="12"/>
      <c r="F1914" s="12"/>
      <c r="G1914" s="13"/>
      <c r="H1914" s="13"/>
      <c r="I1914" s="13"/>
      <c r="J1914" s="13"/>
      <c r="K1914" s="14"/>
      <c r="L1914" s="14"/>
      <c r="M1914" s="14"/>
      <c r="N1914" s="14"/>
      <c r="O1914" s="14"/>
      <c r="P1914" s="14"/>
      <c r="Q1914" s="16"/>
      <c r="R1914" s="16"/>
      <c r="S1914" s="16"/>
      <c r="T1914" s="16"/>
      <c r="U1914" s="16"/>
      <c r="V1914" s="16"/>
      <c r="W1914" s="16"/>
      <c r="X1914" s="17"/>
      <c r="Y1914" s="13"/>
      <c r="Z1914" s="13"/>
    </row>
    <row r="1915" spans="1:26" x14ac:dyDescent="0.25">
      <c r="A1915" s="11"/>
      <c r="B1915" s="12"/>
      <c r="C1915" s="12"/>
      <c r="D1915" s="12"/>
      <c r="E1915" s="12"/>
      <c r="F1915" s="12"/>
      <c r="G1915" s="13"/>
      <c r="H1915" s="13"/>
      <c r="I1915" s="13"/>
      <c r="J1915" s="13"/>
      <c r="K1915" s="14"/>
      <c r="L1915" s="14"/>
      <c r="M1915" s="14"/>
      <c r="N1915" s="14"/>
      <c r="O1915" s="14"/>
      <c r="P1915" s="14"/>
      <c r="Q1915" s="16"/>
      <c r="R1915" s="16"/>
      <c r="S1915" s="16"/>
      <c r="T1915" s="16"/>
      <c r="U1915" s="16"/>
      <c r="V1915" s="16"/>
      <c r="W1915" s="17"/>
      <c r="X1915" s="17"/>
      <c r="Y1915" s="13"/>
      <c r="Z1915" s="13"/>
    </row>
    <row r="1916" spans="1:26" x14ac:dyDescent="0.25">
      <c r="A1916" s="11"/>
      <c r="B1916" s="12"/>
      <c r="C1916" s="12"/>
      <c r="D1916" s="12"/>
      <c r="E1916" s="12"/>
      <c r="F1916" s="12"/>
      <c r="G1916" s="13"/>
      <c r="H1916" s="13"/>
      <c r="I1916" s="13"/>
      <c r="J1916" s="13"/>
      <c r="K1916" s="14"/>
      <c r="L1916" s="14"/>
      <c r="M1916" s="14"/>
      <c r="N1916" s="14"/>
      <c r="O1916" s="14"/>
      <c r="P1916" s="14"/>
      <c r="Q1916" s="15"/>
      <c r="R1916" s="16"/>
      <c r="S1916" s="16"/>
      <c r="T1916" s="16"/>
      <c r="U1916" s="16"/>
      <c r="V1916" s="16"/>
      <c r="W1916" s="16"/>
      <c r="X1916" s="17"/>
      <c r="Y1916" s="13"/>
      <c r="Z1916" s="13"/>
    </row>
    <row r="1917" spans="1:26" x14ac:dyDescent="0.25">
      <c r="A1917" s="11"/>
      <c r="B1917" s="12"/>
      <c r="C1917" s="12"/>
      <c r="D1917" s="12"/>
      <c r="E1917" s="12"/>
      <c r="F1917" s="12"/>
      <c r="G1917" s="13"/>
      <c r="H1917" s="13"/>
      <c r="I1917" s="13"/>
      <c r="J1917" s="13"/>
      <c r="K1917" s="14"/>
      <c r="L1917" s="14"/>
      <c r="M1917" s="14"/>
      <c r="N1917" s="14"/>
      <c r="O1917" s="14"/>
      <c r="P1917" s="14"/>
      <c r="Q1917" s="15"/>
      <c r="R1917" s="16"/>
      <c r="S1917" s="16"/>
      <c r="T1917" s="16"/>
      <c r="U1917" s="16"/>
      <c r="V1917" s="16"/>
      <c r="W1917" s="16"/>
      <c r="X1917" s="17"/>
      <c r="Y1917" s="13"/>
      <c r="Z1917" s="13"/>
    </row>
    <row r="1918" spans="1:26" x14ac:dyDescent="0.25">
      <c r="A1918" s="11"/>
      <c r="B1918" s="12"/>
      <c r="C1918" s="12"/>
      <c r="D1918" s="12"/>
      <c r="E1918" s="12"/>
      <c r="F1918" s="12"/>
      <c r="G1918" s="13"/>
      <c r="H1918" s="13"/>
      <c r="I1918" s="13"/>
      <c r="J1918" s="13"/>
      <c r="K1918" s="14"/>
      <c r="L1918" s="14"/>
      <c r="M1918" s="14"/>
      <c r="N1918" s="14"/>
      <c r="O1918" s="14"/>
      <c r="P1918" s="14"/>
      <c r="Q1918" s="15"/>
      <c r="R1918" s="16"/>
      <c r="S1918" s="16"/>
      <c r="T1918" s="16"/>
      <c r="U1918" s="16"/>
      <c r="V1918" s="16"/>
      <c r="W1918" s="16"/>
      <c r="X1918" s="17"/>
      <c r="Y1918" s="13"/>
      <c r="Z1918" s="13"/>
    </row>
    <row r="1919" spans="1:26" x14ac:dyDescent="0.25">
      <c r="A1919" s="11"/>
      <c r="B1919" s="12"/>
      <c r="C1919" s="12"/>
      <c r="D1919" s="12"/>
      <c r="E1919" s="12"/>
      <c r="F1919" s="12"/>
      <c r="G1919" s="13"/>
      <c r="H1919" s="13"/>
      <c r="I1919" s="13"/>
      <c r="J1919" s="13"/>
      <c r="K1919" s="14"/>
      <c r="L1919" s="14"/>
      <c r="M1919" s="14"/>
      <c r="N1919" s="14"/>
      <c r="O1919" s="14"/>
      <c r="P1919" s="14"/>
      <c r="Q1919" s="15"/>
      <c r="R1919" s="16"/>
      <c r="S1919" s="16"/>
      <c r="T1919" s="16"/>
      <c r="U1919" s="16"/>
      <c r="V1919" s="16"/>
      <c r="W1919" s="16"/>
      <c r="X1919" s="17"/>
      <c r="Y1919" s="13"/>
      <c r="Z1919" s="13"/>
    </row>
    <row r="1920" spans="1:26" x14ac:dyDescent="0.25">
      <c r="A1920" s="11"/>
      <c r="B1920" s="12"/>
      <c r="C1920" s="12"/>
      <c r="D1920" s="12"/>
      <c r="E1920" s="12"/>
      <c r="F1920" s="12"/>
      <c r="G1920" s="13"/>
      <c r="H1920" s="13"/>
      <c r="I1920" s="13"/>
      <c r="J1920" s="13"/>
      <c r="K1920" s="14"/>
      <c r="L1920" s="14"/>
      <c r="M1920" s="14"/>
      <c r="N1920" s="14"/>
      <c r="O1920" s="14"/>
      <c r="P1920" s="14"/>
      <c r="Q1920" s="15"/>
      <c r="R1920" s="16"/>
      <c r="S1920" s="16"/>
      <c r="T1920" s="16"/>
      <c r="U1920" s="16"/>
      <c r="V1920" s="16"/>
      <c r="W1920" s="16"/>
      <c r="X1920" s="17"/>
      <c r="Y1920" s="13"/>
      <c r="Z1920" s="13"/>
    </row>
    <row r="1921" spans="1:26" x14ac:dyDescent="0.25">
      <c r="A1921" s="11"/>
      <c r="B1921" s="12"/>
      <c r="C1921" s="12"/>
      <c r="D1921" s="12"/>
      <c r="E1921" s="12"/>
      <c r="F1921" s="12"/>
      <c r="G1921" s="13"/>
      <c r="H1921" s="13"/>
      <c r="I1921" s="13"/>
      <c r="J1921" s="13"/>
      <c r="K1921" s="14"/>
      <c r="L1921" s="14"/>
      <c r="M1921" s="14"/>
      <c r="N1921" s="14"/>
      <c r="O1921" s="14"/>
      <c r="P1921" s="14"/>
      <c r="Q1921" s="16"/>
      <c r="R1921" s="16"/>
      <c r="S1921" s="16"/>
      <c r="T1921" s="16"/>
      <c r="U1921" s="16"/>
      <c r="V1921" s="16"/>
      <c r="W1921" s="16"/>
      <c r="X1921" s="17"/>
      <c r="Y1921" s="13"/>
      <c r="Z1921" s="13"/>
    </row>
    <row r="1922" spans="1:26" x14ac:dyDescent="0.25">
      <c r="A1922" s="11"/>
      <c r="B1922" s="12"/>
      <c r="C1922" s="12"/>
      <c r="D1922" s="12"/>
      <c r="E1922" s="12"/>
      <c r="F1922" s="12"/>
      <c r="G1922" s="13"/>
      <c r="H1922" s="13"/>
      <c r="I1922" s="13"/>
      <c r="J1922" s="13"/>
      <c r="K1922" s="14"/>
      <c r="L1922" s="14"/>
      <c r="M1922" s="14"/>
      <c r="N1922" s="14"/>
      <c r="O1922" s="14"/>
      <c r="P1922" s="14"/>
      <c r="Q1922" s="15"/>
      <c r="R1922" s="16"/>
      <c r="S1922" s="16"/>
      <c r="T1922" s="16"/>
      <c r="U1922" s="16"/>
      <c r="V1922" s="16"/>
      <c r="W1922" s="17"/>
      <c r="X1922" s="17"/>
      <c r="Y1922" s="13"/>
      <c r="Z1922" s="13"/>
    </row>
    <row r="1923" spans="1:26" x14ac:dyDescent="0.25">
      <c r="A1923" s="11"/>
      <c r="B1923" s="12"/>
      <c r="C1923" s="12"/>
      <c r="D1923" s="12"/>
      <c r="E1923" s="12"/>
      <c r="F1923" s="12"/>
      <c r="G1923" s="13"/>
      <c r="H1923" s="13"/>
      <c r="I1923" s="13"/>
      <c r="J1923" s="13"/>
      <c r="K1923" s="14"/>
      <c r="L1923" s="14"/>
      <c r="M1923" s="14"/>
      <c r="N1923" s="14"/>
      <c r="O1923" s="14"/>
      <c r="P1923" s="14"/>
      <c r="Q1923" s="15"/>
      <c r="R1923" s="16"/>
      <c r="S1923" s="16"/>
      <c r="T1923" s="16"/>
      <c r="U1923" s="16"/>
      <c r="V1923" s="16"/>
      <c r="W1923" s="16"/>
      <c r="X1923" s="17"/>
      <c r="Y1923" s="13"/>
      <c r="Z1923" s="13"/>
    </row>
    <row r="1924" spans="1:26" x14ac:dyDescent="0.25">
      <c r="A1924" s="11"/>
      <c r="B1924" s="12"/>
      <c r="C1924" s="12"/>
      <c r="D1924" s="12"/>
      <c r="E1924" s="12"/>
      <c r="F1924" s="12"/>
      <c r="G1924" s="13"/>
      <c r="H1924" s="13"/>
      <c r="I1924" s="13"/>
      <c r="J1924" s="13"/>
      <c r="K1924" s="14"/>
      <c r="L1924" s="14"/>
      <c r="M1924" s="14"/>
      <c r="N1924" s="14"/>
      <c r="O1924" s="14"/>
      <c r="P1924" s="14"/>
      <c r="Q1924" s="15"/>
      <c r="R1924" s="16"/>
      <c r="S1924" s="16"/>
      <c r="T1924" s="16"/>
      <c r="U1924" s="16"/>
      <c r="V1924" s="16"/>
      <c r="W1924" s="16"/>
      <c r="X1924" s="17"/>
      <c r="Y1924" s="13"/>
      <c r="Z1924" s="13"/>
    </row>
    <row r="1925" spans="1:26" x14ac:dyDescent="0.25">
      <c r="A1925" s="11"/>
      <c r="B1925" s="12"/>
      <c r="C1925" s="12"/>
      <c r="D1925" s="12"/>
      <c r="E1925" s="12"/>
      <c r="F1925" s="12"/>
      <c r="G1925" s="13"/>
      <c r="H1925" s="13"/>
      <c r="I1925" s="13"/>
      <c r="J1925" s="13"/>
      <c r="K1925" s="14"/>
      <c r="L1925" s="14"/>
      <c r="M1925" s="14"/>
      <c r="N1925" s="14"/>
      <c r="O1925" s="14"/>
      <c r="P1925" s="14"/>
      <c r="Q1925" s="15"/>
      <c r="R1925" s="16"/>
      <c r="S1925" s="16"/>
      <c r="T1925" s="16"/>
      <c r="U1925" s="16"/>
      <c r="V1925" s="16"/>
      <c r="W1925" s="16"/>
      <c r="X1925" s="17"/>
      <c r="Y1925" s="13"/>
      <c r="Z1925" s="13"/>
    </row>
    <row r="1926" spans="1:26" x14ac:dyDescent="0.25">
      <c r="A1926" s="11"/>
      <c r="B1926" s="12"/>
      <c r="C1926" s="12"/>
      <c r="D1926" s="12"/>
      <c r="E1926" s="12"/>
      <c r="F1926" s="12"/>
      <c r="G1926" s="13"/>
      <c r="H1926" s="13"/>
      <c r="I1926" s="13"/>
      <c r="J1926" s="13"/>
      <c r="K1926" s="14"/>
      <c r="L1926" s="14"/>
      <c r="M1926" s="14"/>
      <c r="N1926" s="14"/>
      <c r="O1926" s="14"/>
      <c r="P1926" s="14"/>
      <c r="Q1926" s="15"/>
      <c r="R1926" s="16"/>
      <c r="S1926" s="16"/>
      <c r="T1926" s="16"/>
      <c r="U1926" s="16"/>
      <c r="V1926" s="16"/>
      <c r="W1926" s="17"/>
      <c r="X1926" s="17"/>
      <c r="Y1926" s="13"/>
      <c r="Z1926" s="13"/>
    </row>
    <row r="1927" spans="1:26" x14ac:dyDescent="0.25">
      <c r="A1927" s="11"/>
      <c r="B1927" s="12"/>
      <c r="C1927" s="12"/>
      <c r="D1927" s="12"/>
      <c r="E1927" s="12"/>
      <c r="F1927" s="12"/>
      <c r="G1927" s="13"/>
      <c r="H1927" s="13"/>
      <c r="I1927" s="13"/>
      <c r="J1927" s="13"/>
      <c r="K1927" s="14"/>
      <c r="L1927" s="14"/>
      <c r="M1927" s="14"/>
      <c r="N1927" s="14"/>
      <c r="O1927" s="14"/>
      <c r="P1927" s="14"/>
      <c r="Q1927" s="15"/>
      <c r="R1927" s="16"/>
      <c r="S1927" s="16"/>
      <c r="T1927" s="16"/>
      <c r="U1927" s="16"/>
      <c r="V1927" s="16"/>
      <c r="W1927" s="17"/>
      <c r="X1927" s="17"/>
      <c r="Y1927" s="13"/>
      <c r="Z1927" s="13"/>
    </row>
    <row r="1928" spans="1:26" x14ac:dyDescent="0.25">
      <c r="A1928" s="11"/>
      <c r="B1928" s="12"/>
      <c r="C1928" s="12"/>
      <c r="D1928" s="12"/>
      <c r="E1928" s="12"/>
      <c r="F1928" s="12"/>
      <c r="G1928" s="13"/>
      <c r="H1928" s="13"/>
      <c r="I1928" s="13"/>
      <c r="J1928" s="13"/>
      <c r="K1928" s="14"/>
      <c r="L1928" s="14"/>
      <c r="M1928" s="14"/>
      <c r="N1928" s="14"/>
      <c r="O1928" s="14"/>
      <c r="P1928" s="14"/>
      <c r="Q1928" s="15"/>
      <c r="R1928" s="16"/>
      <c r="S1928" s="16"/>
      <c r="T1928" s="16"/>
      <c r="U1928" s="16"/>
      <c r="V1928" s="16"/>
      <c r="W1928" s="16"/>
      <c r="X1928" s="17"/>
      <c r="Y1928" s="13"/>
      <c r="Z1928" s="13"/>
    </row>
    <row r="1929" spans="1:26" x14ac:dyDescent="0.25">
      <c r="A1929" s="11"/>
      <c r="B1929" s="12"/>
      <c r="C1929" s="12"/>
      <c r="D1929" s="12"/>
      <c r="E1929" s="12"/>
      <c r="F1929" s="12"/>
      <c r="G1929" s="13"/>
      <c r="H1929" s="13"/>
      <c r="I1929" s="13"/>
      <c r="J1929" s="13"/>
      <c r="K1929" s="14"/>
      <c r="L1929" s="14"/>
      <c r="M1929" s="14"/>
      <c r="N1929" s="14"/>
      <c r="O1929" s="14"/>
      <c r="P1929" s="14"/>
      <c r="Q1929" s="16"/>
      <c r="R1929" s="16"/>
      <c r="S1929" s="16"/>
      <c r="T1929" s="16"/>
      <c r="U1929" s="16"/>
      <c r="V1929" s="16"/>
      <c r="W1929" s="17"/>
      <c r="X1929" s="17"/>
      <c r="Y1929" s="13"/>
      <c r="Z1929" s="13"/>
    </row>
    <row r="1930" spans="1:26" x14ac:dyDescent="0.25">
      <c r="A1930" s="11"/>
      <c r="B1930" s="12"/>
      <c r="C1930" s="12"/>
      <c r="D1930" s="12"/>
      <c r="E1930" s="12"/>
      <c r="F1930" s="12"/>
      <c r="G1930" s="13"/>
      <c r="H1930" s="13"/>
      <c r="I1930" s="13"/>
      <c r="J1930" s="13"/>
      <c r="K1930" s="14"/>
      <c r="L1930" s="14"/>
      <c r="M1930" s="14"/>
      <c r="N1930" s="14"/>
      <c r="O1930" s="14"/>
      <c r="P1930" s="14"/>
      <c r="Q1930" s="15"/>
      <c r="R1930" s="16"/>
      <c r="S1930" s="16"/>
      <c r="T1930" s="16"/>
      <c r="U1930" s="16"/>
      <c r="V1930" s="16"/>
      <c r="W1930" s="16"/>
      <c r="X1930" s="17"/>
      <c r="Y1930" s="13"/>
      <c r="Z1930" s="13"/>
    </row>
    <row r="1931" spans="1:26" x14ac:dyDescent="0.25">
      <c r="A1931" s="11"/>
      <c r="B1931" s="12"/>
      <c r="C1931" s="12"/>
      <c r="D1931" s="12"/>
      <c r="E1931" s="12"/>
      <c r="F1931" s="12"/>
      <c r="G1931" s="13"/>
      <c r="H1931" s="13"/>
      <c r="I1931" s="13"/>
      <c r="J1931" s="13"/>
      <c r="K1931" s="14"/>
      <c r="L1931" s="14"/>
      <c r="M1931" s="14"/>
      <c r="N1931" s="14"/>
      <c r="O1931" s="14"/>
      <c r="P1931" s="14"/>
      <c r="Q1931" s="15"/>
      <c r="R1931" s="16"/>
      <c r="S1931" s="16"/>
      <c r="T1931" s="16"/>
      <c r="U1931" s="16"/>
      <c r="V1931" s="16"/>
      <c r="W1931" s="17"/>
      <c r="X1931" s="17"/>
      <c r="Y1931" s="13"/>
      <c r="Z1931" s="13"/>
    </row>
    <row r="1932" spans="1:26" x14ac:dyDescent="0.25">
      <c r="A1932" s="11"/>
      <c r="B1932" s="12"/>
      <c r="C1932" s="12"/>
      <c r="D1932" s="12"/>
      <c r="E1932" s="12"/>
      <c r="F1932" s="12"/>
      <c r="G1932" s="13"/>
      <c r="H1932" s="13"/>
      <c r="I1932" s="13"/>
      <c r="J1932" s="13"/>
      <c r="K1932" s="14"/>
      <c r="L1932" s="14"/>
      <c r="M1932" s="14"/>
      <c r="N1932" s="14"/>
      <c r="O1932" s="14"/>
      <c r="P1932" s="14"/>
      <c r="Q1932" s="16"/>
      <c r="R1932" s="16"/>
      <c r="S1932" s="16"/>
      <c r="T1932" s="16"/>
      <c r="U1932" s="16"/>
      <c r="V1932" s="16"/>
      <c r="W1932" s="16"/>
      <c r="X1932" s="17"/>
      <c r="Y1932" s="13"/>
      <c r="Z1932" s="13"/>
    </row>
    <row r="1933" spans="1:26" x14ac:dyDescent="0.25">
      <c r="A1933" s="11"/>
      <c r="B1933" s="12"/>
      <c r="C1933" s="12"/>
      <c r="D1933" s="12"/>
      <c r="E1933" s="12"/>
      <c r="F1933" s="12"/>
      <c r="G1933" s="13"/>
      <c r="H1933" s="13"/>
      <c r="I1933" s="13"/>
      <c r="J1933" s="13"/>
      <c r="K1933" s="14"/>
      <c r="L1933" s="14"/>
      <c r="M1933" s="14"/>
      <c r="N1933" s="14"/>
      <c r="O1933" s="14"/>
      <c r="P1933" s="14"/>
      <c r="Q1933" s="15"/>
      <c r="R1933" s="16"/>
      <c r="S1933" s="16"/>
      <c r="T1933" s="16"/>
      <c r="U1933" s="16"/>
      <c r="V1933" s="16"/>
      <c r="W1933" s="16"/>
      <c r="X1933" s="17"/>
      <c r="Y1933" s="13"/>
      <c r="Z1933" s="13"/>
    </row>
    <row r="1934" spans="1:26" x14ac:dyDescent="0.25">
      <c r="A1934" s="11"/>
      <c r="B1934" s="12"/>
      <c r="C1934" s="12"/>
      <c r="D1934" s="12"/>
      <c r="E1934" s="12"/>
      <c r="F1934" s="12"/>
      <c r="G1934" s="13"/>
      <c r="H1934" s="13"/>
      <c r="I1934" s="13"/>
      <c r="J1934" s="13"/>
      <c r="K1934" s="14"/>
      <c r="L1934" s="14"/>
      <c r="M1934" s="14"/>
      <c r="N1934" s="14"/>
      <c r="O1934" s="14"/>
      <c r="P1934" s="14"/>
      <c r="Q1934" s="15"/>
      <c r="R1934" s="16"/>
      <c r="S1934" s="16"/>
      <c r="T1934" s="16"/>
      <c r="U1934" s="16"/>
      <c r="V1934" s="16"/>
      <c r="W1934" s="17"/>
      <c r="X1934" s="17"/>
      <c r="Y1934" s="13"/>
      <c r="Z1934" s="13"/>
    </row>
    <row r="1935" spans="1:26" x14ac:dyDescent="0.25">
      <c r="A1935" s="11"/>
      <c r="B1935" s="12"/>
      <c r="C1935" s="12"/>
      <c r="D1935" s="12"/>
      <c r="E1935" s="12"/>
      <c r="F1935" s="12"/>
      <c r="G1935" s="13"/>
      <c r="H1935" s="13"/>
      <c r="I1935" s="13"/>
      <c r="J1935" s="13"/>
      <c r="K1935" s="14"/>
      <c r="L1935" s="14"/>
      <c r="M1935" s="14"/>
      <c r="N1935" s="14"/>
      <c r="O1935" s="14"/>
      <c r="P1935" s="14"/>
      <c r="Q1935" s="16"/>
      <c r="R1935" s="16"/>
      <c r="S1935" s="16"/>
      <c r="T1935" s="16"/>
      <c r="U1935" s="16"/>
      <c r="V1935" s="16"/>
      <c r="W1935" s="16"/>
      <c r="X1935" s="17"/>
      <c r="Y1935" s="13"/>
      <c r="Z1935" s="13"/>
    </row>
    <row r="1936" spans="1:26" x14ac:dyDescent="0.25">
      <c r="A1936" s="11"/>
      <c r="B1936" s="12"/>
      <c r="C1936" s="12"/>
      <c r="D1936" s="12"/>
      <c r="E1936" s="12"/>
      <c r="F1936" s="12"/>
      <c r="G1936" s="13"/>
      <c r="H1936" s="13"/>
      <c r="I1936" s="13"/>
      <c r="J1936" s="13"/>
      <c r="K1936" s="14"/>
      <c r="L1936" s="14"/>
      <c r="M1936" s="14"/>
      <c r="N1936" s="14"/>
      <c r="O1936" s="14"/>
      <c r="P1936" s="14"/>
      <c r="Q1936" s="15"/>
      <c r="R1936" s="16"/>
      <c r="S1936" s="16"/>
      <c r="T1936" s="16"/>
      <c r="U1936" s="16"/>
      <c r="V1936" s="16"/>
      <c r="W1936" s="16"/>
      <c r="X1936" s="17"/>
      <c r="Y1936" s="13"/>
      <c r="Z1936" s="13"/>
    </row>
    <row r="1937" spans="1:26" x14ac:dyDescent="0.25">
      <c r="A1937" s="11"/>
      <c r="B1937" s="12"/>
      <c r="C1937" s="12"/>
      <c r="D1937" s="12"/>
      <c r="E1937" s="12"/>
      <c r="F1937" s="12"/>
      <c r="G1937" s="13"/>
      <c r="H1937" s="13"/>
      <c r="I1937" s="13"/>
      <c r="J1937" s="13"/>
      <c r="K1937" s="14"/>
      <c r="L1937" s="14"/>
      <c r="M1937" s="14"/>
      <c r="N1937" s="14"/>
      <c r="O1937" s="14"/>
      <c r="P1937" s="14"/>
      <c r="Q1937" s="15"/>
      <c r="R1937" s="16"/>
      <c r="S1937" s="16"/>
      <c r="T1937" s="16"/>
      <c r="U1937" s="16"/>
      <c r="V1937" s="16"/>
      <c r="W1937" s="16"/>
      <c r="X1937" s="17"/>
      <c r="Y1937" s="13"/>
      <c r="Z1937" s="13"/>
    </row>
    <row r="1938" spans="1:26" x14ac:dyDescent="0.25">
      <c r="A1938" s="11"/>
      <c r="B1938" s="12"/>
      <c r="C1938" s="12"/>
      <c r="D1938" s="12"/>
      <c r="E1938" s="12"/>
      <c r="F1938" s="12"/>
      <c r="G1938" s="13"/>
      <c r="H1938" s="13"/>
      <c r="I1938" s="13"/>
      <c r="J1938" s="13"/>
      <c r="K1938" s="14"/>
      <c r="L1938" s="14"/>
      <c r="M1938" s="14"/>
      <c r="N1938" s="14"/>
      <c r="O1938" s="14"/>
      <c r="P1938" s="14"/>
      <c r="Q1938" s="15"/>
      <c r="R1938" s="16"/>
      <c r="S1938" s="16"/>
      <c r="T1938" s="16"/>
      <c r="U1938" s="16"/>
      <c r="V1938" s="16"/>
      <c r="W1938" s="16"/>
      <c r="X1938" s="17"/>
      <c r="Y1938" s="13"/>
      <c r="Z1938" s="13"/>
    </row>
    <row r="1939" spans="1:26" x14ac:dyDescent="0.25">
      <c r="A1939" s="11"/>
      <c r="B1939" s="12"/>
      <c r="C1939" s="12"/>
      <c r="D1939" s="12"/>
      <c r="E1939" s="12"/>
      <c r="F1939" s="12"/>
      <c r="G1939" s="13"/>
      <c r="H1939" s="13"/>
      <c r="I1939" s="13"/>
      <c r="J1939" s="13"/>
      <c r="K1939" s="14"/>
      <c r="L1939" s="14"/>
      <c r="M1939" s="14"/>
      <c r="N1939" s="14"/>
      <c r="O1939" s="14"/>
      <c r="P1939" s="14"/>
      <c r="Q1939" s="15"/>
      <c r="R1939" s="16"/>
      <c r="S1939" s="16"/>
      <c r="T1939" s="16"/>
      <c r="U1939" s="16"/>
      <c r="V1939" s="16"/>
      <c r="W1939" s="16"/>
      <c r="X1939" s="17"/>
      <c r="Y1939" s="13"/>
      <c r="Z1939" s="13"/>
    </row>
    <row r="1940" spans="1:26" x14ac:dyDescent="0.25">
      <c r="A1940" s="11"/>
      <c r="B1940" s="12"/>
      <c r="C1940" s="12"/>
      <c r="D1940" s="12"/>
      <c r="E1940" s="12"/>
      <c r="F1940" s="12"/>
      <c r="G1940" s="13"/>
      <c r="H1940" s="13"/>
      <c r="I1940" s="13"/>
      <c r="J1940" s="13"/>
      <c r="K1940" s="14"/>
      <c r="L1940" s="14"/>
      <c r="M1940" s="14"/>
      <c r="N1940" s="14"/>
      <c r="O1940" s="14"/>
      <c r="P1940" s="14"/>
      <c r="Q1940" s="15"/>
      <c r="R1940" s="16"/>
      <c r="S1940" s="16"/>
      <c r="T1940" s="16"/>
      <c r="U1940" s="16"/>
      <c r="V1940" s="16"/>
      <c r="W1940" s="16"/>
      <c r="X1940" s="17"/>
      <c r="Y1940" s="13"/>
      <c r="Z1940" s="13"/>
    </row>
    <row r="1941" spans="1:26" x14ac:dyDescent="0.25">
      <c r="A1941" s="11"/>
      <c r="B1941" s="12"/>
      <c r="C1941" s="12"/>
      <c r="D1941" s="12"/>
      <c r="E1941" s="12"/>
      <c r="F1941" s="12"/>
      <c r="G1941" s="13"/>
      <c r="H1941" s="13"/>
      <c r="I1941" s="13"/>
      <c r="J1941" s="13"/>
      <c r="K1941" s="14"/>
      <c r="L1941" s="14"/>
      <c r="M1941" s="14"/>
      <c r="N1941" s="14"/>
      <c r="O1941" s="14"/>
      <c r="P1941" s="14"/>
      <c r="Q1941" s="15"/>
      <c r="R1941" s="16"/>
      <c r="S1941" s="16"/>
      <c r="T1941" s="16"/>
      <c r="U1941" s="16"/>
      <c r="V1941" s="16"/>
      <c r="W1941" s="17"/>
      <c r="X1941" s="17"/>
      <c r="Y1941" s="13"/>
      <c r="Z1941" s="13"/>
    </row>
    <row r="1942" spans="1:26" x14ac:dyDescent="0.25">
      <c r="A1942" s="11"/>
      <c r="B1942" s="12"/>
      <c r="C1942" s="12"/>
      <c r="D1942" s="12"/>
      <c r="E1942" s="12"/>
      <c r="F1942" s="12"/>
      <c r="G1942" s="13"/>
      <c r="H1942" s="13"/>
      <c r="I1942" s="13"/>
      <c r="J1942" s="13"/>
      <c r="K1942" s="14"/>
      <c r="L1942" s="14"/>
      <c r="M1942" s="14"/>
      <c r="N1942" s="14"/>
      <c r="O1942" s="14"/>
      <c r="P1942" s="14"/>
      <c r="Q1942" s="15"/>
      <c r="R1942" s="16"/>
      <c r="S1942" s="16"/>
      <c r="T1942" s="16"/>
      <c r="U1942" s="16"/>
      <c r="V1942" s="16"/>
      <c r="W1942" s="16"/>
      <c r="X1942" s="17"/>
      <c r="Y1942" s="13"/>
      <c r="Z1942" s="13"/>
    </row>
    <row r="1943" spans="1:26" x14ac:dyDescent="0.25">
      <c r="A1943" s="11"/>
      <c r="B1943" s="12"/>
      <c r="C1943" s="12"/>
      <c r="D1943" s="12"/>
      <c r="E1943" s="12"/>
      <c r="F1943" s="12"/>
      <c r="G1943" s="13"/>
      <c r="H1943" s="13"/>
      <c r="I1943" s="13"/>
      <c r="J1943" s="13"/>
      <c r="K1943" s="14"/>
      <c r="L1943" s="14"/>
      <c r="M1943" s="14"/>
      <c r="N1943" s="14"/>
      <c r="O1943" s="14"/>
      <c r="P1943" s="14"/>
      <c r="Q1943" s="15"/>
      <c r="R1943" s="16"/>
      <c r="S1943" s="16"/>
      <c r="T1943" s="16"/>
      <c r="U1943" s="16"/>
      <c r="V1943" s="16"/>
      <c r="W1943" s="16"/>
      <c r="X1943" s="17"/>
      <c r="Y1943" s="13"/>
      <c r="Z1943" s="13"/>
    </row>
    <row r="1944" spans="1:26" x14ac:dyDescent="0.25">
      <c r="A1944" s="11"/>
      <c r="B1944" s="12"/>
      <c r="C1944" s="12"/>
      <c r="D1944" s="12"/>
      <c r="E1944" s="12"/>
      <c r="F1944" s="12"/>
      <c r="G1944" s="13"/>
      <c r="H1944" s="13"/>
      <c r="I1944" s="13"/>
      <c r="J1944" s="13"/>
      <c r="K1944" s="14"/>
      <c r="L1944" s="14"/>
      <c r="M1944" s="14"/>
      <c r="N1944" s="14"/>
      <c r="O1944" s="14"/>
      <c r="P1944" s="14"/>
      <c r="Q1944" s="15"/>
      <c r="R1944" s="16"/>
      <c r="S1944" s="16"/>
      <c r="T1944" s="16"/>
      <c r="U1944" s="16"/>
      <c r="V1944" s="16"/>
      <c r="W1944" s="16"/>
      <c r="X1944" s="17"/>
      <c r="Y1944" s="13"/>
      <c r="Z1944" s="13"/>
    </row>
    <row r="1945" spans="1:26" x14ac:dyDescent="0.25">
      <c r="A1945" s="11"/>
      <c r="B1945" s="12"/>
      <c r="C1945" s="12"/>
      <c r="D1945" s="12"/>
      <c r="E1945" s="12"/>
      <c r="F1945" s="12"/>
      <c r="G1945" s="13"/>
      <c r="H1945" s="13"/>
      <c r="I1945" s="13"/>
      <c r="J1945" s="13"/>
      <c r="K1945" s="14"/>
      <c r="L1945" s="14"/>
      <c r="M1945" s="14"/>
      <c r="N1945" s="14"/>
      <c r="O1945" s="14"/>
      <c r="P1945" s="14"/>
      <c r="Q1945" s="15"/>
      <c r="R1945" s="16"/>
      <c r="S1945" s="16"/>
      <c r="T1945" s="16"/>
      <c r="U1945" s="16"/>
      <c r="V1945" s="16"/>
      <c r="W1945" s="17"/>
      <c r="X1945" s="17"/>
      <c r="Y1945" s="13"/>
      <c r="Z1945" s="13"/>
    </row>
    <row r="1946" spans="1:26" x14ac:dyDescent="0.25">
      <c r="A1946" s="11"/>
      <c r="B1946" s="12"/>
      <c r="C1946" s="12"/>
      <c r="D1946" s="12"/>
      <c r="E1946" s="12"/>
      <c r="F1946" s="12"/>
      <c r="G1946" s="13"/>
      <c r="H1946" s="13"/>
      <c r="I1946" s="13"/>
      <c r="J1946" s="13"/>
      <c r="K1946" s="14"/>
      <c r="L1946" s="14"/>
      <c r="M1946" s="14"/>
      <c r="N1946" s="14"/>
      <c r="O1946" s="14"/>
      <c r="P1946" s="14"/>
      <c r="Q1946" s="15"/>
      <c r="R1946" s="16"/>
      <c r="S1946" s="16"/>
      <c r="T1946" s="16"/>
      <c r="U1946" s="16"/>
      <c r="V1946" s="16"/>
      <c r="W1946" s="17"/>
      <c r="X1946" s="17"/>
      <c r="Y1946" s="13"/>
      <c r="Z1946" s="13"/>
    </row>
    <row r="1947" spans="1:26" x14ac:dyDescent="0.25">
      <c r="A1947" s="11"/>
      <c r="B1947" s="12"/>
      <c r="C1947" s="12"/>
      <c r="D1947" s="12"/>
      <c r="E1947" s="12"/>
      <c r="F1947" s="12"/>
      <c r="G1947" s="13"/>
      <c r="H1947" s="13"/>
      <c r="I1947" s="13"/>
      <c r="J1947" s="13"/>
      <c r="K1947" s="14"/>
      <c r="L1947" s="14"/>
      <c r="M1947" s="14"/>
      <c r="N1947" s="14"/>
      <c r="O1947" s="14"/>
      <c r="P1947" s="14"/>
      <c r="Q1947" s="15"/>
      <c r="R1947" s="16"/>
      <c r="S1947" s="16"/>
      <c r="T1947" s="16"/>
      <c r="U1947" s="16"/>
      <c r="V1947" s="16"/>
      <c r="W1947" s="16"/>
      <c r="X1947" s="17"/>
      <c r="Y1947" s="13"/>
      <c r="Z1947" s="13"/>
    </row>
    <row r="1948" spans="1:26" x14ac:dyDescent="0.25">
      <c r="A1948" s="11"/>
      <c r="B1948" s="12"/>
      <c r="C1948" s="12"/>
      <c r="D1948" s="12"/>
      <c r="E1948" s="12"/>
      <c r="F1948" s="12"/>
      <c r="G1948" s="13"/>
      <c r="H1948" s="13"/>
      <c r="I1948" s="13"/>
      <c r="J1948" s="13"/>
      <c r="K1948" s="14"/>
      <c r="L1948" s="14"/>
      <c r="M1948" s="14"/>
      <c r="N1948" s="14"/>
      <c r="O1948" s="14"/>
      <c r="P1948" s="14"/>
      <c r="Q1948" s="15"/>
      <c r="R1948" s="16"/>
      <c r="S1948" s="16"/>
      <c r="T1948" s="16"/>
      <c r="U1948" s="16"/>
      <c r="V1948" s="16"/>
      <c r="W1948" s="16"/>
      <c r="X1948" s="17"/>
      <c r="Y1948" s="13"/>
      <c r="Z1948" s="13"/>
    </row>
    <row r="1949" spans="1:26" x14ac:dyDescent="0.25">
      <c r="A1949" s="11"/>
      <c r="B1949" s="12"/>
      <c r="C1949" s="12"/>
      <c r="D1949" s="12"/>
      <c r="E1949" s="12"/>
      <c r="F1949" s="12"/>
      <c r="G1949" s="13"/>
      <c r="H1949" s="13"/>
      <c r="I1949" s="13"/>
      <c r="J1949" s="13"/>
      <c r="K1949" s="14"/>
      <c r="L1949" s="14"/>
      <c r="M1949" s="14"/>
      <c r="N1949" s="14"/>
      <c r="O1949" s="14"/>
      <c r="P1949" s="14"/>
      <c r="Q1949" s="15"/>
      <c r="R1949" s="16"/>
      <c r="S1949" s="16"/>
      <c r="T1949" s="16"/>
      <c r="U1949" s="16"/>
      <c r="V1949" s="16"/>
      <c r="W1949" s="17"/>
      <c r="X1949" s="17"/>
      <c r="Y1949" s="13"/>
      <c r="Z1949" s="13"/>
    </row>
    <row r="1950" spans="1:26" x14ac:dyDescent="0.25">
      <c r="A1950" s="11"/>
      <c r="B1950" s="12"/>
      <c r="C1950" s="12"/>
      <c r="D1950" s="12"/>
      <c r="E1950" s="12"/>
      <c r="F1950" s="12"/>
      <c r="G1950" s="13"/>
      <c r="H1950" s="13"/>
      <c r="I1950" s="13"/>
      <c r="J1950" s="13"/>
      <c r="K1950" s="14"/>
      <c r="L1950" s="14"/>
      <c r="M1950" s="14"/>
      <c r="N1950" s="14"/>
      <c r="O1950" s="14"/>
      <c r="P1950" s="14"/>
      <c r="Q1950" s="15"/>
      <c r="R1950" s="16"/>
      <c r="S1950" s="16"/>
      <c r="T1950" s="16"/>
      <c r="U1950" s="16"/>
      <c r="V1950" s="16"/>
      <c r="W1950" s="16"/>
      <c r="X1950" s="17"/>
      <c r="Y1950" s="13"/>
      <c r="Z1950" s="13"/>
    </row>
    <row r="1951" spans="1:26" x14ac:dyDescent="0.25">
      <c r="A1951" s="11"/>
      <c r="B1951" s="12"/>
      <c r="C1951" s="12"/>
      <c r="D1951" s="12"/>
      <c r="E1951" s="12"/>
      <c r="F1951" s="12"/>
      <c r="G1951" s="13"/>
      <c r="H1951" s="13"/>
      <c r="I1951" s="13"/>
      <c r="J1951" s="13"/>
      <c r="K1951" s="14"/>
      <c r="L1951" s="14"/>
      <c r="M1951" s="14"/>
      <c r="N1951" s="14"/>
      <c r="O1951" s="14"/>
      <c r="P1951" s="14"/>
      <c r="Q1951" s="15"/>
      <c r="R1951" s="16"/>
      <c r="S1951" s="16"/>
      <c r="T1951" s="16"/>
      <c r="U1951" s="16"/>
      <c r="V1951" s="16"/>
      <c r="W1951" s="16"/>
      <c r="X1951" s="17"/>
      <c r="Y1951" s="13"/>
      <c r="Z1951" s="13"/>
    </row>
    <row r="1952" spans="1:26" x14ac:dyDescent="0.25">
      <c r="A1952" s="11"/>
      <c r="B1952" s="12"/>
      <c r="C1952" s="12"/>
      <c r="D1952" s="12"/>
      <c r="E1952" s="12"/>
      <c r="F1952" s="12"/>
      <c r="G1952" s="13"/>
      <c r="H1952" s="13"/>
      <c r="I1952" s="13"/>
      <c r="J1952" s="13"/>
      <c r="K1952" s="14"/>
      <c r="L1952" s="14"/>
      <c r="M1952" s="14"/>
      <c r="N1952" s="14"/>
      <c r="O1952" s="14"/>
      <c r="P1952" s="14"/>
      <c r="Q1952" s="15"/>
      <c r="R1952" s="16"/>
      <c r="S1952" s="16"/>
      <c r="T1952" s="16"/>
      <c r="U1952" s="16"/>
      <c r="V1952" s="16"/>
      <c r="W1952" s="16"/>
      <c r="X1952" s="17"/>
      <c r="Y1952" s="13"/>
      <c r="Z1952" s="13"/>
    </row>
    <row r="1953" spans="1:26" x14ac:dyDescent="0.25">
      <c r="A1953" s="11"/>
      <c r="B1953" s="12"/>
      <c r="C1953" s="12"/>
      <c r="D1953" s="12"/>
      <c r="E1953" s="12"/>
      <c r="F1953" s="12"/>
      <c r="G1953" s="13"/>
      <c r="H1953" s="13"/>
      <c r="I1953" s="13"/>
      <c r="J1953" s="13"/>
      <c r="K1953" s="14"/>
      <c r="L1953" s="14"/>
      <c r="M1953" s="14"/>
      <c r="N1953" s="14"/>
      <c r="O1953" s="14"/>
      <c r="P1953" s="14"/>
      <c r="Q1953" s="15"/>
      <c r="R1953" s="16"/>
      <c r="S1953" s="16"/>
      <c r="T1953" s="16"/>
      <c r="U1953" s="16"/>
      <c r="V1953" s="16"/>
      <c r="W1953" s="16"/>
      <c r="X1953" s="17"/>
      <c r="Y1953" s="13"/>
      <c r="Z1953" s="13"/>
    </row>
    <row r="1954" spans="1:26" x14ac:dyDescent="0.25">
      <c r="A1954" s="11"/>
      <c r="B1954" s="12"/>
      <c r="C1954" s="12"/>
      <c r="D1954" s="12"/>
      <c r="E1954" s="12"/>
      <c r="F1954" s="12"/>
      <c r="G1954" s="13"/>
      <c r="H1954" s="13"/>
      <c r="I1954" s="13"/>
      <c r="J1954" s="13"/>
      <c r="K1954" s="14"/>
      <c r="L1954" s="14"/>
      <c r="M1954" s="14"/>
      <c r="N1954" s="14"/>
      <c r="O1954" s="14"/>
      <c r="P1954" s="14"/>
      <c r="Q1954" s="15"/>
      <c r="R1954" s="16"/>
      <c r="S1954" s="16"/>
      <c r="T1954" s="16"/>
      <c r="U1954" s="16"/>
      <c r="V1954" s="16"/>
      <c r="W1954" s="16"/>
      <c r="X1954" s="17"/>
      <c r="Y1954" s="13"/>
      <c r="Z1954" s="13"/>
    </row>
    <row r="1955" spans="1:26" x14ac:dyDescent="0.25">
      <c r="A1955" s="11"/>
      <c r="B1955" s="12"/>
      <c r="C1955" s="12"/>
      <c r="D1955" s="12"/>
      <c r="E1955" s="12"/>
      <c r="F1955" s="12"/>
      <c r="G1955" s="13"/>
      <c r="H1955" s="13"/>
      <c r="I1955" s="13"/>
      <c r="J1955" s="13"/>
      <c r="K1955" s="14"/>
      <c r="L1955" s="14"/>
      <c r="M1955" s="14"/>
      <c r="N1955" s="14"/>
      <c r="O1955" s="14"/>
      <c r="P1955" s="14"/>
      <c r="Q1955" s="15"/>
      <c r="R1955" s="16"/>
      <c r="S1955" s="16"/>
      <c r="T1955" s="16"/>
      <c r="U1955" s="16"/>
      <c r="V1955" s="16"/>
      <c r="W1955" s="16"/>
      <c r="X1955" s="17"/>
      <c r="Y1955" s="13"/>
      <c r="Z1955" s="13"/>
    </row>
    <row r="1956" spans="1:26" x14ac:dyDescent="0.25">
      <c r="A1956" s="11"/>
      <c r="B1956" s="12"/>
      <c r="C1956" s="12"/>
      <c r="D1956" s="12"/>
      <c r="E1956" s="12"/>
      <c r="F1956" s="12"/>
      <c r="G1956" s="13"/>
      <c r="H1956" s="13"/>
      <c r="I1956" s="13"/>
      <c r="J1956" s="13"/>
      <c r="K1956" s="14"/>
      <c r="L1956" s="14"/>
      <c r="M1956" s="14"/>
      <c r="N1956" s="14"/>
      <c r="O1956" s="14"/>
      <c r="P1956" s="14"/>
      <c r="Q1956" s="15"/>
      <c r="R1956" s="16"/>
      <c r="S1956" s="16"/>
      <c r="T1956" s="16"/>
      <c r="U1956" s="16"/>
      <c r="V1956" s="16"/>
      <c r="W1956" s="16"/>
      <c r="X1956" s="17"/>
      <c r="Y1956" s="13"/>
      <c r="Z1956" s="13"/>
    </row>
    <row r="1957" spans="1:26" x14ac:dyDescent="0.25">
      <c r="A1957" s="11"/>
      <c r="B1957" s="12"/>
      <c r="C1957" s="12"/>
      <c r="D1957" s="12"/>
      <c r="E1957" s="12"/>
      <c r="F1957" s="12"/>
      <c r="G1957" s="13"/>
      <c r="H1957" s="13"/>
      <c r="I1957" s="13"/>
      <c r="J1957" s="13"/>
      <c r="K1957" s="14"/>
      <c r="L1957" s="14"/>
      <c r="M1957" s="14"/>
      <c r="N1957" s="14"/>
      <c r="O1957" s="14"/>
      <c r="P1957" s="14"/>
      <c r="Q1957" s="15"/>
      <c r="R1957" s="16"/>
      <c r="S1957" s="16"/>
      <c r="T1957" s="16"/>
      <c r="U1957" s="16"/>
      <c r="V1957" s="16"/>
      <c r="W1957" s="16"/>
      <c r="X1957" s="17"/>
      <c r="Y1957" s="13"/>
      <c r="Z1957" s="13"/>
    </row>
    <row r="1958" spans="1:26" x14ac:dyDescent="0.25">
      <c r="A1958" s="11"/>
      <c r="B1958" s="12"/>
      <c r="C1958" s="12"/>
      <c r="D1958" s="12"/>
      <c r="E1958" s="12"/>
      <c r="F1958" s="12"/>
      <c r="G1958" s="13"/>
      <c r="H1958" s="13"/>
      <c r="I1958" s="13"/>
      <c r="J1958" s="13"/>
      <c r="K1958" s="14"/>
      <c r="L1958" s="14"/>
      <c r="M1958" s="14"/>
      <c r="N1958" s="14"/>
      <c r="O1958" s="14"/>
      <c r="P1958" s="14"/>
      <c r="Q1958" s="15"/>
      <c r="R1958" s="16"/>
      <c r="S1958" s="16"/>
      <c r="T1958" s="16"/>
      <c r="U1958" s="16"/>
      <c r="V1958" s="16"/>
      <c r="W1958" s="16"/>
      <c r="X1958" s="17"/>
      <c r="Y1958" s="13"/>
      <c r="Z1958" s="13"/>
    </row>
    <row r="1959" spans="1:26" x14ac:dyDescent="0.25">
      <c r="A1959" s="11"/>
      <c r="B1959" s="12"/>
      <c r="C1959" s="12"/>
      <c r="D1959" s="12"/>
      <c r="E1959" s="12"/>
      <c r="F1959" s="12"/>
      <c r="G1959" s="13"/>
      <c r="H1959" s="13"/>
      <c r="I1959" s="13"/>
      <c r="J1959" s="13"/>
      <c r="K1959" s="14"/>
      <c r="L1959" s="14"/>
      <c r="M1959" s="14"/>
      <c r="N1959" s="14"/>
      <c r="O1959" s="14"/>
      <c r="P1959" s="14"/>
      <c r="Q1959" s="15"/>
      <c r="R1959" s="16"/>
      <c r="S1959" s="16"/>
      <c r="T1959" s="16"/>
      <c r="U1959" s="16"/>
      <c r="V1959" s="16"/>
      <c r="W1959" s="17"/>
      <c r="X1959" s="17"/>
      <c r="Y1959" s="13"/>
      <c r="Z1959" s="13"/>
    </row>
    <row r="1960" spans="1:26" x14ac:dyDescent="0.25">
      <c r="A1960" s="11"/>
      <c r="B1960" s="12"/>
      <c r="C1960" s="12"/>
      <c r="D1960" s="12"/>
      <c r="E1960" s="12"/>
      <c r="F1960" s="12"/>
      <c r="G1960" s="13"/>
      <c r="H1960" s="13"/>
      <c r="I1960" s="13"/>
      <c r="J1960" s="13"/>
      <c r="K1960" s="14"/>
      <c r="L1960" s="14"/>
      <c r="M1960" s="14"/>
      <c r="N1960" s="14"/>
      <c r="O1960" s="14"/>
      <c r="P1960" s="14"/>
      <c r="Q1960" s="15"/>
      <c r="R1960" s="16"/>
      <c r="S1960" s="16"/>
      <c r="T1960" s="16"/>
      <c r="U1960" s="16"/>
      <c r="V1960" s="16"/>
      <c r="W1960" s="16"/>
      <c r="X1960" s="17"/>
      <c r="Y1960" s="13"/>
      <c r="Z1960" s="13"/>
    </row>
    <row r="1961" spans="1:26" x14ac:dyDescent="0.25">
      <c r="A1961" s="11"/>
      <c r="B1961" s="12"/>
      <c r="C1961" s="12"/>
      <c r="D1961" s="12"/>
      <c r="E1961" s="12"/>
      <c r="F1961" s="12"/>
      <c r="G1961" s="13"/>
      <c r="H1961" s="13"/>
      <c r="I1961" s="13"/>
      <c r="J1961" s="13"/>
      <c r="K1961" s="14"/>
      <c r="L1961" s="14"/>
      <c r="M1961" s="14"/>
      <c r="N1961" s="14"/>
      <c r="O1961" s="14"/>
      <c r="P1961" s="14"/>
      <c r="Q1961" s="16"/>
      <c r="R1961" s="16"/>
      <c r="S1961" s="16"/>
      <c r="T1961" s="16"/>
      <c r="U1961" s="16"/>
      <c r="V1961" s="16"/>
      <c r="W1961" s="16"/>
      <c r="X1961" s="17"/>
      <c r="Y1961" s="13"/>
      <c r="Z1961" s="13"/>
    </row>
    <row r="1962" spans="1:26" x14ac:dyDescent="0.25">
      <c r="A1962" s="11"/>
      <c r="B1962" s="12"/>
      <c r="C1962" s="12"/>
      <c r="D1962" s="12"/>
      <c r="E1962" s="12"/>
      <c r="F1962" s="12"/>
      <c r="G1962" s="13"/>
      <c r="H1962" s="13"/>
      <c r="I1962" s="13"/>
      <c r="J1962" s="13"/>
      <c r="K1962" s="14"/>
      <c r="L1962" s="14"/>
      <c r="M1962" s="14"/>
      <c r="N1962" s="14"/>
      <c r="O1962" s="14"/>
      <c r="P1962" s="14"/>
      <c r="Q1962" s="15"/>
      <c r="R1962" s="16"/>
      <c r="S1962" s="16"/>
      <c r="T1962" s="16"/>
      <c r="U1962" s="16"/>
      <c r="V1962" s="16"/>
      <c r="W1962" s="16"/>
      <c r="X1962" s="17"/>
      <c r="Y1962" s="13"/>
      <c r="Z1962" s="13"/>
    </row>
    <row r="1963" spans="1:26" x14ac:dyDescent="0.25">
      <c r="A1963" s="11"/>
      <c r="B1963" s="12"/>
      <c r="C1963" s="12"/>
      <c r="D1963" s="12"/>
      <c r="E1963" s="12"/>
      <c r="F1963" s="12"/>
      <c r="G1963" s="13"/>
      <c r="H1963" s="13"/>
      <c r="I1963" s="13"/>
      <c r="J1963" s="13"/>
      <c r="K1963" s="14"/>
      <c r="L1963" s="14"/>
      <c r="M1963" s="14"/>
      <c r="N1963" s="14"/>
      <c r="O1963" s="14"/>
      <c r="P1963" s="14"/>
      <c r="Q1963" s="16"/>
      <c r="R1963" s="16"/>
      <c r="S1963" s="16"/>
      <c r="T1963" s="16"/>
      <c r="U1963" s="16"/>
      <c r="V1963" s="16"/>
      <c r="W1963" s="16"/>
      <c r="X1963" s="17"/>
      <c r="Y1963" s="13"/>
      <c r="Z1963" s="13"/>
    </row>
    <row r="1964" spans="1:26" x14ac:dyDescent="0.25">
      <c r="A1964" s="11"/>
      <c r="B1964" s="12"/>
      <c r="C1964" s="12"/>
      <c r="D1964" s="12"/>
      <c r="E1964" s="12"/>
      <c r="F1964" s="12"/>
      <c r="G1964" s="13"/>
      <c r="H1964" s="13"/>
      <c r="I1964" s="13"/>
      <c r="J1964" s="13"/>
      <c r="K1964" s="14"/>
      <c r="L1964" s="14"/>
      <c r="M1964" s="14"/>
      <c r="N1964" s="14"/>
      <c r="O1964" s="14"/>
      <c r="P1964" s="14"/>
      <c r="Q1964" s="15"/>
      <c r="R1964" s="16"/>
      <c r="S1964" s="16"/>
      <c r="T1964" s="16"/>
      <c r="U1964" s="16"/>
      <c r="V1964" s="16"/>
      <c r="W1964" s="17"/>
      <c r="X1964" s="17"/>
      <c r="Y1964" s="13"/>
      <c r="Z1964" s="13"/>
    </row>
    <row r="1965" spans="1:26" x14ac:dyDescent="0.25">
      <c r="A1965" s="11"/>
      <c r="B1965" s="12"/>
      <c r="C1965" s="12"/>
      <c r="D1965" s="12"/>
      <c r="E1965" s="12"/>
      <c r="F1965" s="12"/>
      <c r="G1965" s="13"/>
      <c r="H1965" s="13"/>
      <c r="I1965" s="13"/>
      <c r="J1965" s="13"/>
      <c r="K1965" s="14"/>
      <c r="L1965" s="14"/>
      <c r="M1965" s="14"/>
      <c r="N1965" s="14"/>
      <c r="O1965" s="14"/>
      <c r="P1965" s="14"/>
      <c r="Q1965" s="16"/>
      <c r="R1965" s="16"/>
      <c r="S1965" s="16"/>
      <c r="T1965" s="16"/>
      <c r="U1965" s="16"/>
      <c r="V1965" s="16"/>
      <c r="W1965" s="16"/>
      <c r="X1965" s="17"/>
      <c r="Y1965" s="13"/>
      <c r="Z1965" s="13"/>
    </row>
    <row r="1966" spans="1:26" x14ac:dyDescent="0.25">
      <c r="A1966" s="11"/>
      <c r="B1966" s="12"/>
      <c r="C1966" s="12"/>
      <c r="D1966" s="12"/>
      <c r="E1966" s="12"/>
      <c r="F1966" s="12"/>
      <c r="G1966" s="13"/>
      <c r="H1966" s="13"/>
      <c r="I1966" s="13"/>
      <c r="J1966" s="13"/>
      <c r="K1966" s="14"/>
      <c r="L1966" s="14"/>
      <c r="M1966" s="14"/>
      <c r="N1966" s="14"/>
      <c r="O1966" s="14"/>
      <c r="P1966" s="14"/>
      <c r="Q1966" s="16"/>
      <c r="R1966" s="16"/>
      <c r="S1966" s="16"/>
      <c r="T1966" s="16"/>
      <c r="U1966" s="16"/>
      <c r="V1966" s="16"/>
      <c r="W1966" s="16"/>
      <c r="X1966" s="17"/>
      <c r="Y1966" s="13"/>
      <c r="Z1966" s="13"/>
    </row>
    <row r="1967" spans="1:26" x14ac:dyDescent="0.25">
      <c r="A1967" s="11"/>
      <c r="B1967" s="12"/>
      <c r="C1967" s="12"/>
      <c r="D1967" s="12"/>
      <c r="E1967" s="12"/>
      <c r="F1967" s="12"/>
      <c r="G1967" s="13"/>
      <c r="H1967" s="13"/>
      <c r="I1967" s="13"/>
      <c r="J1967" s="13"/>
      <c r="K1967" s="14"/>
      <c r="L1967" s="14"/>
      <c r="M1967" s="14"/>
      <c r="N1967" s="14"/>
      <c r="O1967" s="14"/>
      <c r="P1967" s="14"/>
      <c r="Q1967" s="15"/>
      <c r="R1967" s="16"/>
      <c r="S1967" s="16"/>
      <c r="T1967" s="16"/>
      <c r="U1967" s="16"/>
      <c r="V1967" s="16"/>
      <c r="W1967" s="16"/>
      <c r="X1967" s="17"/>
      <c r="Y1967" s="13"/>
      <c r="Z1967" s="13"/>
    </row>
    <row r="1968" spans="1:26" x14ac:dyDescent="0.25">
      <c r="A1968" s="11"/>
      <c r="B1968" s="12"/>
      <c r="C1968" s="12"/>
      <c r="D1968" s="12"/>
      <c r="E1968" s="12"/>
      <c r="F1968" s="12"/>
      <c r="G1968" s="13"/>
      <c r="H1968" s="13"/>
      <c r="I1968" s="13"/>
      <c r="J1968" s="13"/>
      <c r="K1968" s="14"/>
      <c r="L1968" s="14"/>
      <c r="M1968" s="14"/>
      <c r="N1968" s="14"/>
      <c r="O1968" s="14"/>
      <c r="P1968" s="14"/>
      <c r="Q1968" s="16"/>
      <c r="R1968" s="16"/>
      <c r="S1968" s="16"/>
      <c r="T1968" s="16"/>
      <c r="U1968" s="16"/>
      <c r="V1968" s="16"/>
      <c r="W1968" s="17"/>
      <c r="X1968" s="17"/>
      <c r="Y1968" s="13"/>
      <c r="Z1968" s="13"/>
    </row>
    <row r="1969" spans="1:26" x14ac:dyDescent="0.25">
      <c r="A1969" s="11"/>
      <c r="B1969" s="12"/>
      <c r="C1969" s="12"/>
      <c r="D1969" s="12"/>
      <c r="E1969" s="12"/>
      <c r="F1969" s="12"/>
      <c r="G1969" s="13"/>
      <c r="H1969" s="13"/>
      <c r="I1969" s="13"/>
      <c r="J1969" s="13"/>
      <c r="K1969" s="14"/>
      <c r="L1969" s="14"/>
      <c r="M1969" s="14"/>
      <c r="N1969" s="14"/>
      <c r="O1969" s="14"/>
      <c r="P1969" s="14"/>
      <c r="Q1969" s="15"/>
      <c r="R1969" s="16"/>
      <c r="S1969" s="16"/>
      <c r="T1969" s="16"/>
      <c r="U1969" s="16"/>
      <c r="V1969" s="16"/>
      <c r="W1969" s="16"/>
      <c r="X1969" s="17"/>
      <c r="Y1969" s="13"/>
      <c r="Z1969" s="13"/>
    </row>
    <row r="1970" spans="1:26" x14ac:dyDescent="0.25">
      <c r="A1970" s="11"/>
      <c r="B1970" s="12"/>
      <c r="C1970" s="12"/>
      <c r="D1970" s="12"/>
      <c r="E1970" s="12"/>
      <c r="F1970" s="12"/>
      <c r="G1970" s="13"/>
      <c r="H1970" s="13"/>
      <c r="I1970" s="13"/>
      <c r="J1970" s="13"/>
      <c r="K1970" s="14"/>
      <c r="L1970" s="14"/>
      <c r="M1970" s="14"/>
      <c r="N1970" s="14"/>
      <c r="O1970" s="14"/>
      <c r="P1970" s="14"/>
      <c r="Q1970" s="15"/>
      <c r="R1970" s="16"/>
      <c r="S1970" s="16"/>
      <c r="T1970" s="16"/>
      <c r="U1970" s="16"/>
      <c r="V1970" s="16"/>
      <c r="W1970" s="16"/>
      <c r="X1970" s="17"/>
      <c r="Y1970" s="13"/>
      <c r="Z1970" s="13"/>
    </row>
    <row r="1971" spans="1:26" x14ac:dyDescent="0.25">
      <c r="A1971" s="11"/>
      <c r="B1971" s="12"/>
      <c r="C1971" s="12"/>
      <c r="D1971" s="12"/>
      <c r="E1971" s="12"/>
      <c r="F1971" s="12"/>
      <c r="G1971" s="13"/>
      <c r="H1971" s="13"/>
      <c r="I1971" s="13"/>
      <c r="J1971" s="13"/>
      <c r="K1971" s="14"/>
      <c r="L1971" s="14"/>
      <c r="M1971" s="14"/>
      <c r="N1971" s="14"/>
      <c r="O1971" s="14"/>
      <c r="P1971" s="14"/>
      <c r="Q1971" s="16"/>
      <c r="R1971" s="16"/>
      <c r="S1971" s="16"/>
      <c r="T1971" s="16"/>
      <c r="U1971" s="16"/>
      <c r="V1971" s="16"/>
      <c r="W1971" s="17"/>
      <c r="X1971" s="17"/>
      <c r="Y1971" s="13"/>
      <c r="Z1971" s="13"/>
    </row>
    <row r="1972" spans="1:26" x14ac:dyDescent="0.25">
      <c r="A1972" s="11"/>
      <c r="B1972" s="12"/>
      <c r="C1972" s="12"/>
      <c r="D1972" s="12"/>
      <c r="E1972" s="12"/>
      <c r="F1972" s="12"/>
      <c r="G1972" s="13"/>
      <c r="H1972" s="13"/>
      <c r="I1972" s="13"/>
      <c r="J1972" s="13"/>
      <c r="K1972" s="14"/>
      <c r="L1972" s="14"/>
      <c r="M1972" s="14"/>
      <c r="N1972" s="14"/>
      <c r="O1972" s="14"/>
      <c r="P1972" s="14"/>
      <c r="Q1972" s="15"/>
      <c r="R1972" s="16"/>
      <c r="S1972" s="16"/>
      <c r="T1972" s="16"/>
      <c r="U1972" s="16"/>
      <c r="V1972" s="16"/>
      <c r="W1972" s="16"/>
      <c r="X1972" s="17"/>
      <c r="Y1972" s="13"/>
      <c r="Z1972" s="13"/>
    </row>
    <row r="1973" spans="1:26" x14ac:dyDescent="0.25">
      <c r="A1973" s="11"/>
      <c r="B1973" s="12"/>
      <c r="C1973" s="12"/>
      <c r="D1973" s="12"/>
      <c r="E1973" s="12"/>
      <c r="F1973" s="12"/>
      <c r="G1973" s="13"/>
      <c r="H1973" s="13"/>
      <c r="I1973" s="13"/>
      <c r="J1973" s="13"/>
      <c r="K1973" s="14"/>
      <c r="L1973" s="14"/>
      <c r="M1973" s="14"/>
      <c r="N1973" s="14"/>
      <c r="O1973" s="14"/>
      <c r="P1973" s="14"/>
      <c r="Q1973" s="15"/>
      <c r="R1973" s="16"/>
      <c r="S1973" s="16"/>
      <c r="T1973" s="16"/>
      <c r="U1973" s="16"/>
      <c r="V1973" s="16"/>
      <c r="W1973" s="16"/>
      <c r="X1973" s="17"/>
      <c r="Y1973" s="13"/>
      <c r="Z1973" s="13"/>
    </row>
    <row r="1974" spans="1:26" x14ac:dyDescent="0.25">
      <c r="A1974" s="11"/>
      <c r="B1974" s="12"/>
      <c r="C1974" s="12"/>
      <c r="D1974" s="12"/>
      <c r="E1974" s="12"/>
      <c r="F1974" s="12"/>
      <c r="G1974" s="13"/>
      <c r="H1974" s="13"/>
      <c r="I1974" s="13"/>
      <c r="J1974" s="13"/>
      <c r="K1974" s="14"/>
      <c r="L1974" s="14"/>
      <c r="M1974" s="14"/>
      <c r="N1974" s="14"/>
      <c r="O1974" s="14"/>
      <c r="P1974" s="14"/>
      <c r="Q1974" s="16"/>
      <c r="R1974" s="16"/>
      <c r="S1974" s="16"/>
      <c r="T1974" s="16"/>
      <c r="U1974" s="16"/>
      <c r="V1974" s="16"/>
      <c r="W1974" s="17"/>
      <c r="X1974" s="17"/>
      <c r="Y1974" s="13"/>
      <c r="Z1974" s="13"/>
    </row>
    <row r="1975" spans="1:26" x14ac:dyDescent="0.25">
      <c r="A1975" s="11"/>
      <c r="B1975" s="12"/>
      <c r="C1975" s="12"/>
      <c r="D1975" s="12"/>
      <c r="E1975" s="12"/>
      <c r="F1975" s="12"/>
      <c r="G1975" s="13"/>
      <c r="H1975" s="13"/>
      <c r="I1975" s="13"/>
      <c r="J1975" s="13"/>
      <c r="K1975" s="14"/>
      <c r="L1975" s="14"/>
      <c r="M1975" s="14"/>
      <c r="N1975" s="14"/>
      <c r="O1975" s="14"/>
      <c r="P1975" s="14"/>
      <c r="Q1975" s="15"/>
      <c r="R1975" s="16"/>
      <c r="S1975" s="16"/>
      <c r="T1975" s="16"/>
      <c r="U1975" s="16"/>
      <c r="V1975" s="16"/>
      <c r="W1975" s="17"/>
      <c r="X1975" s="17"/>
      <c r="Y1975" s="13"/>
      <c r="Z1975" s="13"/>
    </row>
    <row r="1976" spans="1:26" x14ac:dyDescent="0.25">
      <c r="A1976" s="11"/>
      <c r="B1976" s="12"/>
      <c r="C1976" s="12"/>
      <c r="D1976" s="12"/>
      <c r="E1976" s="12"/>
      <c r="F1976" s="12"/>
      <c r="G1976" s="13"/>
      <c r="H1976" s="13"/>
      <c r="I1976" s="13"/>
      <c r="J1976" s="13"/>
      <c r="K1976" s="14"/>
      <c r="L1976" s="14"/>
      <c r="M1976" s="14"/>
      <c r="N1976" s="14"/>
      <c r="O1976" s="14"/>
      <c r="P1976" s="14"/>
      <c r="Q1976" s="16"/>
      <c r="R1976" s="16"/>
      <c r="S1976" s="16"/>
      <c r="T1976" s="16"/>
      <c r="U1976" s="16"/>
      <c r="V1976" s="16"/>
      <c r="W1976" s="17"/>
      <c r="X1976" s="17"/>
      <c r="Y1976" s="13"/>
      <c r="Z1976" s="13"/>
    </row>
    <row r="1977" spans="1:26" x14ac:dyDescent="0.25">
      <c r="A1977" s="11"/>
      <c r="B1977" s="12"/>
      <c r="C1977" s="12"/>
      <c r="D1977" s="12"/>
      <c r="E1977" s="12"/>
      <c r="F1977" s="12"/>
      <c r="G1977" s="13"/>
      <c r="H1977" s="13"/>
      <c r="I1977" s="13"/>
      <c r="J1977" s="13"/>
      <c r="K1977" s="14"/>
      <c r="L1977" s="14"/>
      <c r="M1977" s="14"/>
      <c r="N1977" s="14"/>
      <c r="O1977" s="14"/>
      <c r="P1977" s="14"/>
      <c r="Q1977" s="15"/>
      <c r="R1977" s="16"/>
      <c r="S1977" s="16"/>
      <c r="T1977" s="16"/>
      <c r="U1977" s="16"/>
      <c r="V1977" s="16"/>
      <c r="W1977" s="17"/>
      <c r="X1977" s="17"/>
      <c r="Y1977" s="13"/>
      <c r="Z1977" s="13"/>
    </row>
    <row r="1978" spans="1:26" x14ac:dyDescent="0.25">
      <c r="A1978" s="11"/>
      <c r="B1978" s="12"/>
      <c r="C1978" s="12"/>
      <c r="D1978" s="12"/>
      <c r="E1978" s="12"/>
      <c r="F1978" s="12"/>
      <c r="G1978" s="13"/>
      <c r="H1978" s="13"/>
      <c r="I1978" s="13"/>
      <c r="J1978" s="13"/>
      <c r="K1978" s="14"/>
      <c r="L1978" s="14"/>
      <c r="M1978" s="14"/>
      <c r="N1978" s="14"/>
      <c r="O1978" s="14"/>
      <c r="P1978" s="14"/>
      <c r="Q1978" s="15"/>
      <c r="R1978" s="16"/>
      <c r="S1978" s="16"/>
      <c r="T1978" s="16"/>
      <c r="U1978" s="16"/>
      <c r="V1978" s="16"/>
      <c r="W1978" s="17"/>
      <c r="X1978" s="17"/>
      <c r="Y1978" s="13"/>
      <c r="Z1978" s="13"/>
    </row>
    <row r="1979" spans="1:26" x14ac:dyDescent="0.25">
      <c r="A1979" s="11"/>
      <c r="B1979" s="12"/>
      <c r="C1979" s="12"/>
      <c r="D1979" s="12"/>
      <c r="E1979" s="12"/>
      <c r="F1979" s="12"/>
      <c r="G1979" s="13"/>
      <c r="H1979" s="13"/>
      <c r="I1979" s="13"/>
      <c r="J1979" s="13"/>
      <c r="K1979" s="14"/>
      <c r="L1979" s="14"/>
      <c r="M1979" s="14"/>
      <c r="N1979" s="14"/>
      <c r="O1979" s="14"/>
      <c r="P1979" s="14"/>
      <c r="Q1979" s="15"/>
      <c r="R1979" s="16"/>
      <c r="S1979" s="16"/>
      <c r="T1979" s="16"/>
      <c r="U1979" s="16"/>
      <c r="V1979" s="16"/>
      <c r="W1979" s="17"/>
      <c r="X1979" s="17"/>
      <c r="Y1979" s="13"/>
      <c r="Z1979" s="13"/>
    </row>
    <row r="1980" spans="1:26" x14ac:dyDescent="0.25">
      <c r="A1980" s="11"/>
      <c r="B1980" s="12"/>
      <c r="C1980" s="12"/>
      <c r="D1980" s="12"/>
      <c r="E1980" s="12"/>
      <c r="F1980" s="12"/>
      <c r="G1980" s="13"/>
      <c r="H1980" s="13"/>
      <c r="I1980" s="13"/>
      <c r="J1980" s="13"/>
      <c r="K1980" s="14"/>
      <c r="L1980" s="14"/>
      <c r="M1980" s="14"/>
      <c r="N1980" s="14"/>
      <c r="O1980" s="14"/>
      <c r="P1980" s="14"/>
      <c r="Q1980" s="16"/>
      <c r="R1980" s="16"/>
      <c r="S1980" s="16"/>
      <c r="T1980" s="16"/>
      <c r="U1980" s="16"/>
      <c r="V1980" s="16"/>
      <c r="W1980" s="16"/>
      <c r="X1980" s="17"/>
      <c r="Y1980" s="13"/>
      <c r="Z1980" s="13"/>
    </row>
    <row r="1981" spans="1:26" x14ac:dyDescent="0.25">
      <c r="A1981" s="11"/>
      <c r="B1981" s="12"/>
      <c r="C1981" s="12"/>
      <c r="D1981" s="12"/>
      <c r="E1981" s="12"/>
      <c r="F1981" s="12"/>
      <c r="G1981" s="13"/>
      <c r="H1981" s="13"/>
      <c r="I1981" s="13"/>
      <c r="J1981" s="13"/>
      <c r="K1981" s="14"/>
      <c r="L1981" s="14"/>
      <c r="M1981" s="14"/>
      <c r="N1981" s="14"/>
      <c r="O1981" s="14"/>
      <c r="P1981" s="14"/>
      <c r="Q1981" s="15"/>
      <c r="R1981" s="16"/>
      <c r="S1981" s="16"/>
      <c r="T1981" s="16"/>
      <c r="U1981" s="16"/>
      <c r="V1981" s="16"/>
      <c r="W1981" s="17"/>
      <c r="X1981" s="17"/>
      <c r="Y1981" s="13"/>
      <c r="Z1981" s="13"/>
    </row>
    <row r="1982" spans="1:26" x14ac:dyDescent="0.25">
      <c r="A1982" s="11"/>
      <c r="B1982" s="12"/>
      <c r="C1982" s="12"/>
      <c r="D1982" s="12"/>
      <c r="E1982" s="12"/>
      <c r="F1982" s="12"/>
      <c r="G1982" s="13"/>
      <c r="H1982" s="13"/>
      <c r="I1982" s="13"/>
      <c r="J1982" s="13"/>
      <c r="K1982" s="14"/>
      <c r="L1982" s="14"/>
      <c r="M1982" s="14"/>
      <c r="N1982" s="14"/>
      <c r="O1982" s="14"/>
      <c r="P1982" s="14"/>
      <c r="Q1982" s="15"/>
      <c r="R1982" s="16"/>
      <c r="S1982" s="16"/>
      <c r="T1982" s="16"/>
      <c r="U1982" s="16"/>
      <c r="V1982" s="16"/>
      <c r="W1982" s="16"/>
      <c r="X1982" s="17"/>
      <c r="Y1982" s="13"/>
      <c r="Z1982" s="13"/>
    </row>
    <row r="1983" spans="1:26" x14ac:dyDescent="0.25">
      <c r="A1983" s="11"/>
      <c r="B1983" s="12"/>
      <c r="C1983" s="12"/>
      <c r="D1983" s="12"/>
      <c r="E1983" s="12"/>
      <c r="F1983" s="12"/>
      <c r="G1983" s="13"/>
      <c r="H1983" s="13"/>
      <c r="I1983" s="13"/>
      <c r="J1983" s="13"/>
      <c r="K1983" s="14"/>
      <c r="L1983" s="14"/>
      <c r="M1983" s="14"/>
      <c r="N1983" s="14"/>
      <c r="O1983" s="14"/>
      <c r="P1983" s="14"/>
      <c r="Q1983" s="15"/>
      <c r="R1983" s="16"/>
      <c r="S1983" s="16"/>
      <c r="T1983" s="16"/>
      <c r="U1983" s="16"/>
      <c r="V1983" s="16"/>
      <c r="W1983" s="16"/>
      <c r="X1983" s="17"/>
      <c r="Y1983" s="13"/>
      <c r="Z1983" s="13"/>
    </row>
    <row r="1984" spans="1:26" x14ac:dyDescent="0.25">
      <c r="A1984" s="11"/>
      <c r="B1984" s="12"/>
      <c r="C1984" s="12"/>
      <c r="D1984" s="12"/>
      <c r="E1984" s="12"/>
      <c r="F1984" s="12"/>
      <c r="G1984" s="13"/>
      <c r="H1984" s="13"/>
      <c r="I1984" s="13"/>
      <c r="J1984" s="13"/>
      <c r="K1984" s="14"/>
      <c r="L1984" s="14"/>
      <c r="M1984" s="14"/>
      <c r="N1984" s="14"/>
      <c r="O1984" s="14"/>
      <c r="P1984" s="14"/>
      <c r="Q1984" s="15"/>
      <c r="R1984" s="16"/>
      <c r="S1984" s="16"/>
      <c r="T1984" s="16"/>
      <c r="U1984" s="16"/>
      <c r="V1984" s="16"/>
      <c r="W1984" s="16"/>
      <c r="X1984" s="17"/>
      <c r="Y1984" s="13"/>
      <c r="Z1984" s="13"/>
    </row>
    <row r="1985" spans="1:26" x14ac:dyDescent="0.25">
      <c r="A1985" s="11"/>
      <c r="B1985" s="12"/>
      <c r="C1985" s="12"/>
      <c r="D1985" s="12"/>
      <c r="E1985" s="12"/>
      <c r="F1985" s="12"/>
      <c r="G1985" s="13"/>
      <c r="H1985" s="13"/>
      <c r="I1985" s="13"/>
      <c r="J1985" s="13"/>
      <c r="K1985" s="14"/>
      <c r="L1985" s="14"/>
      <c r="M1985" s="14"/>
      <c r="N1985" s="14"/>
      <c r="O1985" s="14"/>
      <c r="P1985" s="14"/>
      <c r="Q1985" s="15"/>
      <c r="R1985" s="16"/>
      <c r="S1985" s="16"/>
      <c r="T1985" s="16"/>
      <c r="U1985" s="16"/>
      <c r="V1985" s="16"/>
      <c r="W1985" s="16"/>
      <c r="X1985" s="17"/>
      <c r="Y1985" s="13"/>
      <c r="Z1985" s="13"/>
    </row>
    <row r="1986" spans="1:26" x14ac:dyDescent="0.25">
      <c r="A1986" s="11"/>
      <c r="B1986" s="12"/>
      <c r="C1986" s="12"/>
      <c r="D1986" s="12"/>
      <c r="E1986" s="12"/>
      <c r="F1986" s="12"/>
      <c r="G1986" s="13"/>
      <c r="H1986" s="13"/>
      <c r="I1986" s="13"/>
      <c r="J1986" s="13"/>
      <c r="K1986" s="14"/>
      <c r="L1986" s="14"/>
      <c r="M1986" s="14"/>
      <c r="N1986" s="14"/>
      <c r="O1986" s="14"/>
      <c r="P1986" s="14"/>
      <c r="Q1986" s="15"/>
      <c r="R1986" s="16"/>
      <c r="S1986" s="16"/>
      <c r="T1986" s="16"/>
      <c r="U1986" s="16"/>
      <c r="V1986" s="16"/>
      <c r="W1986" s="16"/>
      <c r="X1986" s="17"/>
      <c r="Y1986" s="13"/>
      <c r="Z1986" s="13"/>
    </row>
    <row r="1987" spans="1:26" x14ac:dyDescent="0.25">
      <c r="A1987" s="11"/>
      <c r="B1987" s="12"/>
      <c r="C1987" s="12"/>
      <c r="D1987" s="12"/>
      <c r="E1987" s="12"/>
      <c r="F1987" s="12"/>
      <c r="G1987" s="13"/>
      <c r="H1987" s="13"/>
      <c r="I1987" s="13"/>
      <c r="J1987" s="13"/>
      <c r="K1987" s="14"/>
      <c r="L1987" s="14"/>
      <c r="M1987" s="14"/>
      <c r="N1987" s="14"/>
      <c r="O1987" s="14"/>
      <c r="P1987" s="14"/>
      <c r="Q1987" s="16"/>
      <c r="R1987" s="16"/>
      <c r="S1987" s="16"/>
      <c r="T1987" s="16"/>
      <c r="U1987" s="16"/>
      <c r="V1987" s="16"/>
      <c r="W1987" s="16"/>
      <c r="X1987" s="17"/>
      <c r="Y1987" s="13"/>
      <c r="Z1987" s="13"/>
    </row>
    <row r="1988" spans="1:26" x14ac:dyDescent="0.25">
      <c r="A1988" s="11"/>
      <c r="B1988" s="12"/>
      <c r="C1988" s="12"/>
      <c r="D1988" s="12"/>
      <c r="E1988" s="12"/>
      <c r="F1988" s="12"/>
      <c r="G1988" s="13"/>
      <c r="H1988" s="13"/>
      <c r="I1988" s="13"/>
      <c r="J1988" s="13"/>
      <c r="K1988" s="14"/>
      <c r="L1988" s="14"/>
      <c r="M1988" s="14"/>
      <c r="N1988" s="14"/>
      <c r="O1988" s="14"/>
      <c r="P1988" s="14"/>
      <c r="Q1988" s="16"/>
      <c r="R1988" s="16"/>
      <c r="S1988" s="16"/>
      <c r="T1988" s="16"/>
      <c r="U1988" s="16"/>
      <c r="V1988" s="16"/>
      <c r="W1988" s="17"/>
      <c r="X1988" s="17"/>
      <c r="Y1988" s="13"/>
      <c r="Z1988" s="13"/>
    </row>
    <row r="1989" spans="1:26" x14ac:dyDescent="0.25">
      <c r="A1989" s="11"/>
      <c r="B1989" s="12"/>
      <c r="C1989" s="12"/>
      <c r="D1989" s="12"/>
      <c r="E1989" s="12"/>
      <c r="F1989" s="12"/>
      <c r="G1989" s="13"/>
      <c r="H1989" s="13"/>
      <c r="I1989" s="13"/>
      <c r="J1989" s="13"/>
      <c r="K1989" s="14"/>
      <c r="L1989" s="14"/>
      <c r="M1989" s="14"/>
      <c r="N1989" s="14"/>
      <c r="O1989" s="14"/>
      <c r="P1989" s="14"/>
      <c r="Q1989" s="15"/>
      <c r="R1989" s="16"/>
      <c r="S1989" s="16"/>
      <c r="T1989" s="16"/>
      <c r="U1989" s="16"/>
      <c r="V1989" s="16"/>
      <c r="W1989" s="16"/>
      <c r="X1989" s="17"/>
      <c r="Y1989" s="13"/>
      <c r="Z1989" s="13"/>
    </row>
    <row r="1990" spans="1:26" x14ac:dyDescent="0.25">
      <c r="A1990" s="11"/>
      <c r="B1990" s="12"/>
      <c r="C1990" s="12"/>
      <c r="D1990" s="12"/>
      <c r="E1990" s="12"/>
      <c r="F1990" s="12"/>
      <c r="G1990" s="13"/>
      <c r="H1990" s="13"/>
      <c r="I1990" s="13"/>
      <c r="J1990" s="13"/>
      <c r="K1990" s="14"/>
      <c r="L1990" s="14"/>
      <c r="M1990" s="14"/>
      <c r="N1990" s="14"/>
      <c r="O1990" s="14"/>
      <c r="P1990" s="14"/>
      <c r="Q1990" s="15"/>
      <c r="R1990" s="16"/>
      <c r="S1990" s="16"/>
      <c r="T1990" s="16"/>
      <c r="U1990" s="16"/>
      <c r="V1990" s="16"/>
      <c r="W1990" s="17"/>
      <c r="X1990" s="17"/>
      <c r="Y1990" s="13"/>
      <c r="Z1990" s="13"/>
    </row>
    <row r="1991" spans="1:26" x14ac:dyDescent="0.25">
      <c r="A1991" s="11"/>
      <c r="B1991" s="12"/>
      <c r="C1991" s="12"/>
      <c r="D1991" s="12"/>
      <c r="E1991" s="12"/>
      <c r="F1991" s="12"/>
      <c r="G1991" s="13"/>
      <c r="H1991" s="13"/>
      <c r="I1991" s="13"/>
      <c r="J1991" s="13"/>
      <c r="K1991" s="14"/>
      <c r="L1991" s="14"/>
      <c r="M1991" s="14"/>
      <c r="N1991" s="14"/>
      <c r="O1991" s="14"/>
      <c r="P1991" s="14"/>
      <c r="Q1991" s="15"/>
      <c r="R1991" s="16"/>
      <c r="S1991" s="16"/>
      <c r="T1991" s="16"/>
      <c r="U1991" s="16"/>
      <c r="V1991" s="16"/>
      <c r="W1991" s="16"/>
      <c r="X1991" s="17"/>
      <c r="Y1991" s="13"/>
      <c r="Z1991" s="13"/>
    </row>
    <row r="1992" spans="1:26" x14ac:dyDescent="0.25">
      <c r="A1992" s="11"/>
      <c r="B1992" s="12"/>
      <c r="C1992" s="12"/>
      <c r="D1992" s="12"/>
      <c r="E1992" s="12"/>
      <c r="F1992" s="12"/>
      <c r="G1992" s="13"/>
      <c r="H1992" s="13"/>
      <c r="I1992" s="13"/>
      <c r="J1992" s="13"/>
      <c r="K1992" s="14"/>
      <c r="L1992" s="14"/>
      <c r="M1992" s="14"/>
      <c r="N1992" s="14"/>
      <c r="O1992" s="14"/>
      <c r="P1992" s="14"/>
      <c r="Q1992" s="15"/>
      <c r="R1992" s="16"/>
      <c r="S1992" s="16"/>
      <c r="T1992" s="16"/>
      <c r="U1992" s="16"/>
      <c r="V1992" s="16"/>
      <c r="W1992" s="17"/>
      <c r="X1992" s="17"/>
      <c r="Y1992" s="13"/>
      <c r="Z1992" s="13"/>
    </row>
    <row r="1993" spans="1:26" x14ac:dyDescent="0.25">
      <c r="A1993" s="11"/>
      <c r="B1993" s="12"/>
      <c r="C1993" s="12"/>
      <c r="D1993" s="12"/>
      <c r="E1993" s="12"/>
      <c r="F1993" s="12"/>
      <c r="G1993" s="13"/>
      <c r="H1993" s="13"/>
      <c r="I1993" s="13"/>
      <c r="J1993" s="13"/>
      <c r="K1993" s="14"/>
      <c r="L1993" s="14"/>
      <c r="M1993" s="14"/>
      <c r="N1993" s="14"/>
      <c r="O1993" s="14"/>
      <c r="P1993" s="14"/>
      <c r="Q1993" s="15"/>
      <c r="R1993" s="16"/>
      <c r="S1993" s="16"/>
      <c r="T1993" s="16"/>
      <c r="U1993" s="16"/>
      <c r="V1993" s="16"/>
      <c r="W1993" s="16"/>
      <c r="X1993" s="17"/>
      <c r="Y1993" s="13"/>
      <c r="Z1993" s="13"/>
    </row>
    <row r="1994" spans="1:26" x14ac:dyDescent="0.25">
      <c r="A1994" s="11"/>
      <c r="B1994" s="12"/>
      <c r="C1994" s="12"/>
      <c r="D1994" s="12"/>
      <c r="E1994" s="12"/>
      <c r="F1994" s="12"/>
      <c r="G1994" s="13"/>
      <c r="H1994" s="13"/>
      <c r="I1994" s="13"/>
      <c r="J1994" s="13"/>
      <c r="K1994" s="14"/>
      <c r="L1994" s="14"/>
      <c r="M1994" s="14"/>
      <c r="N1994" s="14"/>
      <c r="O1994" s="14"/>
      <c r="P1994" s="14"/>
      <c r="Q1994" s="15"/>
      <c r="R1994" s="16"/>
      <c r="S1994" s="16"/>
      <c r="T1994" s="16"/>
      <c r="U1994" s="16"/>
      <c r="V1994" s="16"/>
      <c r="W1994" s="16"/>
      <c r="X1994" s="17"/>
      <c r="Y1994" s="13"/>
      <c r="Z1994" s="13"/>
    </row>
    <row r="1995" spans="1:26" x14ac:dyDescent="0.25">
      <c r="A1995" s="11"/>
      <c r="B1995" s="12"/>
      <c r="C1995" s="12"/>
      <c r="D1995" s="12"/>
      <c r="E1995" s="12"/>
      <c r="F1995" s="12"/>
      <c r="G1995" s="13"/>
      <c r="H1995" s="13"/>
      <c r="I1995" s="13"/>
      <c r="J1995" s="13"/>
      <c r="K1995" s="14"/>
      <c r="L1995" s="14"/>
      <c r="M1995" s="14"/>
      <c r="N1995" s="14"/>
      <c r="O1995" s="14"/>
      <c r="P1995" s="14"/>
      <c r="Q1995" s="16"/>
      <c r="R1995" s="16"/>
      <c r="S1995" s="16"/>
      <c r="T1995" s="16"/>
      <c r="U1995" s="16"/>
      <c r="V1995" s="16"/>
      <c r="W1995" s="17"/>
      <c r="X1995" s="17"/>
      <c r="Y1995" s="13"/>
      <c r="Z1995" s="13"/>
    </row>
    <row r="1996" spans="1:26" x14ac:dyDescent="0.25">
      <c r="A1996" s="11"/>
      <c r="B1996" s="12"/>
      <c r="C1996" s="12"/>
      <c r="D1996" s="12"/>
      <c r="E1996" s="12"/>
      <c r="F1996" s="12"/>
      <c r="G1996" s="13"/>
      <c r="H1996" s="13"/>
      <c r="I1996" s="13"/>
      <c r="J1996" s="13"/>
      <c r="K1996" s="14"/>
      <c r="L1996" s="14"/>
      <c r="M1996" s="14"/>
      <c r="N1996" s="14"/>
      <c r="O1996" s="14"/>
      <c r="P1996" s="14"/>
      <c r="Q1996" s="15"/>
      <c r="R1996" s="16"/>
      <c r="S1996" s="16"/>
      <c r="T1996" s="16"/>
      <c r="U1996" s="16"/>
      <c r="V1996" s="16"/>
      <c r="W1996" s="16"/>
      <c r="X1996" s="17"/>
      <c r="Y1996" s="13"/>
      <c r="Z1996" s="13"/>
    </row>
    <row r="1997" spans="1:26" x14ac:dyDescent="0.25">
      <c r="A1997" s="11"/>
      <c r="B1997" s="12"/>
      <c r="C1997" s="12"/>
      <c r="D1997" s="12"/>
      <c r="E1997" s="12"/>
      <c r="F1997" s="12"/>
      <c r="G1997" s="13"/>
      <c r="H1997" s="13"/>
      <c r="I1997" s="13"/>
      <c r="J1997" s="13"/>
      <c r="K1997" s="14"/>
      <c r="L1997" s="14"/>
      <c r="M1997" s="14"/>
      <c r="N1997" s="14"/>
      <c r="O1997" s="14"/>
      <c r="P1997" s="14"/>
      <c r="Q1997" s="15"/>
      <c r="R1997" s="16"/>
      <c r="S1997" s="16"/>
      <c r="T1997" s="16"/>
      <c r="U1997" s="16"/>
      <c r="V1997" s="16"/>
      <c r="W1997" s="16"/>
      <c r="X1997" s="17"/>
      <c r="Y1997" s="13"/>
      <c r="Z1997" s="13"/>
    </row>
    <row r="1998" spans="1:26" x14ac:dyDescent="0.25">
      <c r="A1998" s="11"/>
      <c r="B1998" s="12"/>
      <c r="C1998" s="12"/>
      <c r="D1998" s="12"/>
      <c r="E1998" s="12"/>
      <c r="F1998" s="12"/>
      <c r="G1998" s="13"/>
      <c r="H1998" s="13"/>
      <c r="I1998" s="13"/>
      <c r="J1998" s="13"/>
      <c r="K1998" s="14"/>
      <c r="L1998" s="14"/>
      <c r="M1998" s="14"/>
      <c r="N1998" s="14"/>
      <c r="O1998" s="14"/>
      <c r="P1998" s="14"/>
      <c r="Q1998" s="16"/>
      <c r="R1998" s="16"/>
      <c r="S1998" s="16"/>
      <c r="T1998" s="16"/>
      <c r="U1998" s="16"/>
      <c r="V1998" s="16"/>
      <c r="W1998" s="16"/>
      <c r="X1998" s="17"/>
      <c r="Y1998" s="13"/>
      <c r="Z1998" s="13"/>
    </row>
    <row r="1999" spans="1:26" x14ac:dyDescent="0.25">
      <c r="A1999" s="11"/>
      <c r="B1999" s="12"/>
      <c r="C1999" s="12"/>
      <c r="D1999" s="12"/>
      <c r="E1999" s="12"/>
      <c r="F1999" s="12"/>
      <c r="G1999" s="13"/>
      <c r="H1999" s="13"/>
      <c r="I1999" s="13"/>
      <c r="J1999" s="13"/>
      <c r="K1999" s="14"/>
      <c r="L1999" s="14"/>
      <c r="M1999" s="14"/>
      <c r="N1999" s="14"/>
      <c r="O1999" s="14"/>
      <c r="P1999" s="14"/>
      <c r="Q1999" s="15"/>
      <c r="R1999" s="16"/>
      <c r="S1999" s="16"/>
      <c r="T1999" s="16"/>
      <c r="U1999" s="16"/>
      <c r="V1999" s="16"/>
      <c r="W1999" s="17"/>
      <c r="X1999" s="17"/>
      <c r="Y1999" s="13"/>
      <c r="Z1999" s="13"/>
    </row>
    <row r="2000" spans="1:26" x14ac:dyDescent="0.25">
      <c r="A2000" s="11"/>
      <c r="B2000" s="12"/>
      <c r="C2000" s="12"/>
      <c r="D2000" s="12"/>
      <c r="E2000" s="12"/>
      <c r="F2000" s="12"/>
      <c r="G2000" s="13"/>
      <c r="H2000" s="13"/>
      <c r="I2000" s="13"/>
      <c r="J2000" s="13"/>
      <c r="K2000" s="14"/>
      <c r="L2000" s="14"/>
      <c r="M2000" s="14"/>
      <c r="N2000" s="14"/>
      <c r="O2000" s="14"/>
      <c r="P2000" s="14"/>
      <c r="Q2000" s="15"/>
      <c r="R2000" s="16"/>
      <c r="S2000" s="16"/>
      <c r="T2000" s="16"/>
      <c r="U2000" s="16"/>
      <c r="V2000" s="16"/>
      <c r="W2000" s="17"/>
      <c r="X2000" s="17"/>
      <c r="Y2000" s="13"/>
      <c r="Z2000" s="13"/>
    </row>
    <row r="2001" spans="1:26" x14ac:dyDescent="0.25">
      <c r="A2001" s="11"/>
      <c r="B2001" s="12"/>
      <c r="C2001" s="12"/>
      <c r="D2001" s="12"/>
      <c r="E2001" s="12"/>
      <c r="F2001" s="12"/>
      <c r="G2001" s="13"/>
      <c r="H2001" s="13"/>
      <c r="I2001" s="13"/>
      <c r="J2001" s="13"/>
      <c r="K2001" s="14"/>
      <c r="L2001" s="14"/>
      <c r="M2001" s="14"/>
      <c r="N2001" s="14"/>
      <c r="O2001" s="14"/>
      <c r="P2001" s="14"/>
      <c r="Q2001" s="15"/>
      <c r="R2001" s="16"/>
      <c r="S2001" s="16"/>
      <c r="T2001" s="16"/>
      <c r="U2001" s="16"/>
      <c r="V2001" s="16"/>
      <c r="W2001" s="17"/>
      <c r="X2001" s="17"/>
      <c r="Y2001" s="13"/>
      <c r="Z2001" s="13"/>
    </row>
    <row r="2002" spans="1:26" x14ac:dyDescent="0.25">
      <c r="A2002" s="11"/>
      <c r="B2002" s="12"/>
      <c r="C2002" s="12"/>
      <c r="D2002" s="12"/>
      <c r="E2002" s="12"/>
      <c r="F2002" s="12"/>
      <c r="G2002" s="13"/>
      <c r="H2002" s="13"/>
      <c r="I2002" s="13"/>
      <c r="J2002" s="13"/>
      <c r="K2002" s="14"/>
      <c r="L2002" s="14"/>
      <c r="M2002" s="14"/>
      <c r="N2002" s="14"/>
      <c r="O2002" s="14"/>
      <c r="P2002" s="14"/>
      <c r="Q2002" s="15"/>
      <c r="R2002" s="16"/>
      <c r="S2002" s="16"/>
      <c r="T2002" s="16"/>
      <c r="U2002" s="16"/>
      <c r="V2002" s="16"/>
      <c r="W2002" s="17"/>
      <c r="X2002" s="17"/>
      <c r="Y2002" s="13"/>
      <c r="Z2002" s="13"/>
    </row>
    <row r="2003" spans="1:26" x14ac:dyDescent="0.25">
      <c r="A2003" s="11"/>
      <c r="B2003" s="12"/>
      <c r="C2003" s="12"/>
      <c r="D2003" s="12"/>
      <c r="E2003" s="12"/>
      <c r="F2003" s="12"/>
      <c r="G2003" s="13"/>
      <c r="H2003" s="13"/>
      <c r="I2003" s="13"/>
      <c r="J2003" s="13"/>
      <c r="K2003" s="14"/>
      <c r="L2003" s="14"/>
      <c r="M2003" s="14"/>
      <c r="N2003" s="14"/>
      <c r="O2003" s="14"/>
      <c r="P2003" s="14"/>
      <c r="Q2003" s="16"/>
      <c r="R2003" s="16"/>
      <c r="S2003" s="16"/>
      <c r="T2003" s="16"/>
      <c r="U2003" s="16"/>
      <c r="V2003" s="16"/>
      <c r="W2003" s="17"/>
      <c r="X2003" s="17"/>
      <c r="Y2003" s="13"/>
      <c r="Z2003" s="13"/>
    </row>
    <row r="2004" spans="1:26" x14ac:dyDescent="0.25">
      <c r="A2004" s="11"/>
      <c r="B2004" s="12"/>
      <c r="C2004" s="12"/>
      <c r="D2004" s="12"/>
      <c r="E2004" s="12"/>
      <c r="F2004" s="12"/>
      <c r="G2004" s="13"/>
      <c r="H2004" s="13"/>
      <c r="I2004" s="13"/>
      <c r="J2004" s="13"/>
      <c r="K2004" s="14"/>
      <c r="L2004" s="14"/>
      <c r="M2004" s="14"/>
      <c r="N2004" s="14"/>
      <c r="O2004" s="14"/>
      <c r="P2004" s="14"/>
      <c r="Q2004" s="16"/>
      <c r="R2004" s="16"/>
      <c r="S2004" s="16"/>
      <c r="T2004" s="16"/>
      <c r="U2004" s="16"/>
      <c r="V2004" s="16"/>
      <c r="W2004" s="16"/>
      <c r="X2004" s="17"/>
      <c r="Y2004" s="13"/>
      <c r="Z2004" s="13"/>
    </row>
    <row r="2005" spans="1:26" x14ac:dyDescent="0.25">
      <c r="A2005" s="11"/>
      <c r="B2005" s="12"/>
      <c r="C2005" s="12"/>
      <c r="D2005" s="12"/>
      <c r="E2005" s="12"/>
      <c r="F2005" s="12"/>
      <c r="G2005" s="13"/>
      <c r="H2005" s="13"/>
      <c r="I2005" s="13"/>
      <c r="J2005" s="13"/>
      <c r="K2005" s="14"/>
      <c r="L2005" s="14"/>
      <c r="M2005" s="14"/>
      <c r="N2005" s="14"/>
      <c r="O2005" s="14"/>
      <c r="P2005" s="14"/>
      <c r="Q2005" s="15"/>
      <c r="R2005" s="16"/>
      <c r="S2005" s="16"/>
      <c r="T2005" s="16"/>
      <c r="U2005" s="16"/>
      <c r="V2005" s="16"/>
      <c r="W2005" s="16"/>
      <c r="X2005" s="17"/>
      <c r="Y2005" s="13"/>
      <c r="Z2005" s="13"/>
    </row>
    <row r="2006" spans="1:26" x14ac:dyDescent="0.25">
      <c r="A2006" s="11"/>
      <c r="B2006" s="12"/>
      <c r="C2006" s="12"/>
      <c r="D2006" s="12"/>
      <c r="E2006" s="12"/>
      <c r="F2006" s="12"/>
      <c r="G2006" s="13"/>
      <c r="H2006" s="13"/>
      <c r="I2006" s="13"/>
      <c r="J2006" s="13"/>
      <c r="K2006" s="14"/>
      <c r="L2006" s="14"/>
      <c r="M2006" s="14"/>
      <c r="N2006" s="14"/>
      <c r="O2006" s="14"/>
      <c r="P2006" s="14"/>
      <c r="Q2006" s="15"/>
      <c r="R2006" s="16"/>
      <c r="S2006" s="16"/>
      <c r="T2006" s="16"/>
      <c r="U2006" s="16"/>
      <c r="V2006" s="16"/>
      <c r="W2006" s="16"/>
      <c r="X2006" s="17"/>
      <c r="Y2006" s="13"/>
      <c r="Z2006" s="13"/>
    </row>
    <row r="2007" spans="1:26" x14ac:dyDescent="0.25">
      <c r="A2007" s="11"/>
      <c r="B2007" s="12"/>
      <c r="C2007" s="12"/>
      <c r="D2007" s="12"/>
      <c r="E2007" s="12"/>
      <c r="F2007" s="12"/>
      <c r="G2007" s="13"/>
      <c r="H2007" s="13"/>
      <c r="I2007" s="13"/>
      <c r="J2007" s="13"/>
      <c r="K2007" s="14"/>
      <c r="L2007" s="14"/>
      <c r="M2007" s="14"/>
      <c r="N2007" s="14"/>
      <c r="O2007" s="14"/>
      <c r="P2007" s="14"/>
      <c r="Q2007" s="15"/>
      <c r="R2007" s="16"/>
      <c r="S2007" s="16"/>
      <c r="T2007" s="16"/>
      <c r="U2007" s="16"/>
      <c r="V2007" s="16"/>
      <c r="W2007" s="16"/>
      <c r="X2007" s="17"/>
      <c r="Y2007" s="13"/>
      <c r="Z2007" s="13"/>
    </row>
    <row r="2008" spans="1:26" x14ac:dyDescent="0.25">
      <c r="A2008" s="11"/>
      <c r="B2008" s="12"/>
      <c r="C2008" s="12"/>
      <c r="D2008" s="12"/>
      <c r="E2008" s="12"/>
      <c r="F2008" s="12"/>
      <c r="G2008" s="13"/>
      <c r="H2008" s="13"/>
      <c r="I2008" s="13"/>
      <c r="J2008" s="13"/>
      <c r="K2008" s="14"/>
      <c r="L2008" s="14"/>
      <c r="M2008" s="14"/>
      <c r="N2008" s="14"/>
      <c r="O2008" s="14"/>
      <c r="P2008" s="14"/>
      <c r="Q2008" s="15"/>
      <c r="R2008" s="16"/>
      <c r="S2008" s="16"/>
      <c r="T2008" s="16"/>
      <c r="U2008" s="16"/>
      <c r="V2008" s="16"/>
      <c r="W2008" s="16"/>
      <c r="X2008" s="17"/>
      <c r="Y2008" s="13"/>
      <c r="Z2008" s="13"/>
    </row>
    <row r="2009" spans="1:26" x14ac:dyDescent="0.25">
      <c r="A2009" s="11"/>
      <c r="B2009" s="12"/>
      <c r="C2009" s="12"/>
      <c r="D2009" s="12"/>
      <c r="E2009" s="12"/>
      <c r="F2009" s="12"/>
      <c r="G2009" s="13"/>
      <c r="H2009" s="13"/>
      <c r="I2009" s="13"/>
      <c r="J2009" s="13"/>
      <c r="K2009" s="14"/>
      <c r="L2009" s="14"/>
      <c r="M2009" s="14"/>
      <c r="N2009" s="14"/>
      <c r="O2009" s="14"/>
      <c r="P2009" s="14"/>
      <c r="Q2009" s="16"/>
      <c r="R2009" s="16"/>
      <c r="S2009" s="16"/>
      <c r="T2009" s="16"/>
      <c r="U2009" s="16"/>
      <c r="V2009" s="16"/>
      <c r="W2009" s="16"/>
      <c r="X2009" s="17"/>
      <c r="Y2009" s="13"/>
      <c r="Z2009" s="13"/>
    </row>
    <row r="2010" spans="1:26" x14ac:dyDescent="0.25">
      <c r="A2010" s="11"/>
      <c r="B2010" s="12"/>
      <c r="C2010" s="12"/>
      <c r="D2010" s="12"/>
      <c r="E2010" s="12"/>
      <c r="F2010" s="12"/>
      <c r="G2010" s="13"/>
      <c r="H2010" s="13"/>
      <c r="I2010" s="13"/>
      <c r="J2010" s="13"/>
      <c r="K2010" s="14"/>
      <c r="L2010" s="14"/>
      <c r="M2010" s="14"/>
      <c r="N2010" s="14"/>
      <c r="O2010" s="14"/>
      <c r="P2010" s="14"/>
      <c r="Q2010" s="15"/>
      <c r="R2010" s="16"/>
      <c r="S2010" s="16"/>
      <c r="T2010" s="16"/>
      <c r="U2010" s="16"/>
      <c r="V2010" s="16"/>
      <c r="W2010" s="17"/>
      <c r="X2010" s="17"/>
      <c r="Y2010" s="13"/>
      <c r="Z2010" s="13"/>
    </row>
    <row r="2011" spans="1:26" x14ac:dyDescent="0.25">
      <c r="A2011" s="11"/>
      <c r="B2011" s="12"/>
      <c r="C2011" s="12"/>
      <c r="D2011" s="12"/>
      <c r="E2011" s="12"/>
      <c r="F2011" s="12"/>
      <c r="G2011" s="13"/>
      <c r="H2011" s="13"/>
      <c r="I2011" s="13"/>
      <c r="J2011" s="13"/>
      <c r="K2011" s="14"/>
      <c r="L2011" s="14"/>
      <c r="M2011" s="14"/>
      <c r="N2011" s="14"/>
      <c r="O2011" s="14"/>
      <c r="P2011" s="14"/>
      <c r="Q2011" s="15"/>
      <c r="R2011" s="16"/>
      <c r="S2011" s="16"/>
      <c r="T2011" s="16"/>
      <c r="U2011" s="16"/>
      <c r="V2011" s="16"/>
      <c r="W2011" s="17"/>
      <c r="X2011" s="17"/>
      <c r="Y2011" s="13"/>
      <c r="Z2011" s="13"/>
    </row>
    <row r="2012" spans="1:26" x14ac:dyDescent="0.25">
      <c r="A2012" s="11"/>
      <c r="B2012" s="12"/>
      <c r="C2012" s="12"/>
      <c r="D2012" s="12"/>
      <c r="E2012" s="12"/>
      <c r="F2012" s="12"/>
      <c r="G2012" s="13"/>
      <c r="H2012" s="13"/>
      <c r="I2012" s="13"/>
      <c r="J2012" s="13"/>
      <c r="K2012" s="14"/>
      <c r="L2012" s="14"/>
      <c r="M2012" s="14"/>
      <c r="N2012" s="14"/>
      <c r="O2012" s="14"/>
      <c r="P2012" s="14"/>
      <c r="Q2012" s="15"/>
      <c r="R2012" s="16"/>
      <c r="S2012" s="16"/>
      <c r="T2012" s="16"/>
      <c r="U2012" s="16"/>
      <c r="V2012" s="16"/>
      <c r="W2012" s="16"/>
      <c r="X2012" s="17"/>
      <c r="Y2012" s="13"/>
      <c r="Z2012" s="13"/>
    </row>
    <row r="2013" spans="1:26" x14ac:dyDescent="0.25">
      <c r="A2013" s="11"/>
      <c r="B2013" s="12"/>
      <c r="C2013" s="12"/>
      <c r="D2013" s="12"/>
      <c r="E2013" s="12"/>
      <c r="F2013" s="12"/>
      <c r="G2013" s="13"/>
      <c r="H2013" s="13"/>
      <c r="I2013" s="13"/>
      <c r="J2013" s="13"/>
      <c r="K2013" s="14"/>
      <c r="L2013" s="14"/>
      <c r="M2013" s="14"/>
      <c r="N2013" s="14"/>
      <c r="O2013" s="14"/>
      <c r="P2013" s="14"/>
      <c r="Q2013" s="15"/>
      <c r="R2013" s="16"/>
      <c r="S2013" s="16"/>
      <c r="T2013" s="16"/>
      <c r="U2013" s="16"/>
      <c r="V2013" s="16"/>
      <c r="W2013" s="17"/>
      <c r="X2013" s="17"/>
      <c r="Y2013" s="13"/>
      <c r="Z2013" s="13"/>
    </row>
    <row r="2014" spans="1:26" x14ac:dyDescent="0.25">
      <c r="A2014" s="11"/>
      <c r="B2014" s="12"/>
      <c r="C2014" s="12"/>
      <c r="D2014" s="12"/>
      <c r="E2014" s="12"/>
      <c r="F2014" s="12"/>
      <c r="G2014" s="13"/>
      <c r="H2014" s="13"/>
      <c r="I2014" s="13"/>
      <c r="J2014" s="13"/>
      <c r="K2014" s="14"/>
      <c r="L2014" s="14"/>
      <c r="M2014" s="14"/>
      <c r="N2014" s="14"/>
      <c r="O2014" s="14"/>
      <c r="P2014" s="14"/>
      <c r="Q2014" s="15"/>
      <c r="R2014" s="16"/>
      <c r="S2014" s="16"/>
      <c r="T2014" s="16"/>
      <c r="U2014" s="16"/>
      <c r="V2014" s="16"/>
      <c r="W2014" s="17"/>
      <c r="X2014" s="17"/>
      <c r="Y2014" s="13"/>
      <c r="Z2014" s="13"/>
    </row>
    <row r="2015" spans="1:26" x14ac:dyDescent="0.25">
      <c r="A2015" s="11"/>
      <c r="B2015" s="12"/>
      <c r="C2015" s="12"/>
      <c r="D2015" s="12"/>
      <c r="E2015" s="12"/>
      <c r="F2015" s="12"/>
      <c r="G2015" s="13"/>
      <c r="H2015" s="13"/>
      <c r="I2015" s="13"/>
      <c r="J2015" s="13"/>
      <c r="K2015" s="14"/>
      <c r="L2015" s="14"/>
      <c r="M2015" s="14"/>
      <c r="N2015" s="14"/>
      <c r="O2015" s="14"/>
      <c r="P2015" s="14"/>
      <c r="Q2015" s="15"/>
      <c r="R2015" s="16"/>
      <c r="S2015" s="16"/>
      <c r="T2015" s="16"/>
      <c r="U2015" s="16"/>
      <c r="V2015" s="16"/>
      <c r="W2015" s="17"/>
      <c r="X2015" s="17"/>
      <c r="Y2015" s="13"/>
      <c r="Z2015" s="13"/>
    </row>
    <row r="2016" spans="1:26" x14ac:dyDescent="0.25">
      <c r="A2016" s="11"/>
      <c r="B2016" s="12"/>
      <c r="C2016" s="12"/>
      <c r="D2016" s="12"/>
      <c r="E2016" s="12"/>
      <c r="F2016" s="12"/>
      <c r="G2016" s="13"/>
      <c r="H2016" s="13"/>
      <c r="I2016" s="13"/>
      <c r="J2016" s="13"/>
      <c r="K2016" s="14"/>
      <c r="L2016" s="14"/>
      <c r="M2016" s="14"/>
      <c r="N2016" s="14"/>
      <c r="O2016" s="14"/>
      <c r="P2016" s="14"/>
      <c r="Q2016" s="15"/>
      <c r="R2016" s="16"/>
      <c r="S2016" s="16"/>
      <c r="T2016" s="16"/>
      <c r="U2016" s="16"/>
      <c r="V2016" s="16"/>
      <c r="W2016" s="16"/>
      <c r="X2016" s="17"/>
      <c r="Y2016" s="13"/>
      <c r="Z2016" s="13"/>
    </row>
    <row r="2017" spans="1:26" x14ac:dyDescent="0.25">
      <c r="A2017" s="11"/>
      <c r="B2017" s="12"/>
      <c r="C2017" s="12"/>
      <c r="D2017" s="12"/>
      <c r="E2017" s="12"/>
      <c r="F2017" s="12"/>
      <c r="G2017" s="13"/>
      <c r="H2017" s="13"/>
      <c r="I2017" s="13"/>
      <c r="J2017" s="13"/>
      <c r="K2017" s="14"/>
      <c r="L2017" s="14"/>
      <c r="M2017" s="14"/>
      <c r="N2017" s="14"/>
      <c r="O2017" s="14"/>
      <c r="P2017" s="14"/>
      <c r="Q2017" s="15"/>
      <c r="R2017" s="16"/>
      <c r="S2017" s="16"/>
      <c r="T2017" s="16"/>
      <c r="U2017" s="16"/>
      <c r="V2017" s="16"/>
      <c r="W2017" s="16"/>
      <c r="X2017" s="17"/>
      <c r="Y2017" s="13"/>
      <c r="Z2017" s="13"/>
    </row>
    <row r="2018" spans="1:26" x14ac:dyDescent="0.25">
      <c r="A2018" s="11"/>
      <c r="B2018" s="12"/>
      <c r="C2018" s="12"/>
      <c r="D2018" s="12"/>
      <c r="E2018" s="12"/>
      <c r="F2018" s="12"/>
      <c r="G2018" s="13"/>
      <c r="H2018" s="13"/>
      <c r="I2018" s="13"/>
      <c r="J2018" s="13"/>
      <c r="K2018" s="14"/>
      <c r="L2018" s="14"/>
      <c r="M2018" s="14"/>
      <c r="N2018" s="14"/>
      <c r="O2018" s="14"/>
      <c r="P2018" s="14"/>
      <c r="Q2018" s="15"/>
      <c r="R2018" s="16"/>
      <c r="S2018" s="16"/>
      <c r="T2018" s="16"/>
      <c r="U2018" s="16"/>
      <c r="V2018" s="16"/>
      <c r="W2018" s="16"/>
      <c r="X2018" s="17"/>
      <c r="Y2018" s="13"/>
      <c r="Z2018" s="13"/>
    </row>
    <row r="2019" spans="1:26" x14ac:dyDescent="0.25">
      <c r="A2019" s="11"/>
      <c r="B2019" s="12"/>
      <c r="C2019" s="12"/>
      <c r="D2019" s="12"/>
      <c r="E2019" s="12"/>
      <c r="F2019" s="12"/>
      <c r="G2019" s="13"/>
      <c r="H2019" s="13"/>
      <c r="I2019" s="13"/>
      <c r="J2019" s="13"/>
      <c r="K2019" s="14"/>
      <c r="L2019" s="14"/>
      <c r="M2019" s="14"/>
      <c r="N2019" s="14"/>
      <c r="O2019" s="14"/>
      <c r="P2019" s="14"/>
      <c r="Q2019" s="15"/>
      <c r="R2019" s="16"/>
      <c r="S2019" s="16"/>
      <c r="T2019" s="16"/>
      <c r="U2019" s="16"/>
      <c r="V2019" s="16"/>
      <c r="W2019" s="16"/>
      <c r="X2019" s="17"/>
      <c r="Y2019" s="13"/>
      <c r="Z2019" s="13"/>
    </row>
    <row r="2020" spans="1:26" x14ac:dyDescent="0.25">
      <c r="A2020" s="11"/>
      <c r="B2020" s="12"/>
      <c r="C2020" s="12"/>
      <c r="D2020" s="12"/>
      <c r="E2020" s="12"/>
      <c r="F2020" s="12"/>
      <c r="G2020" s="13"/>
      <c r="H2020" s="13"/>
      <c r="I2020" s="13"/>
      <c r="J2020" s="13"/>
      <c r="K2020" s="14"/>
      <c r="L2020" s="14"/>
      <c r="M2020" s="14"/>
      <c r="N2020" s="14"/>
      <c r="O2020" s="14"/>
      <c r="P2020" s="14"/>
      <c r="Q2020" s="15"/>
      <c r="R2020" s="16"/>
      <c r="S2020" s="16"/>
      <c r="T2020" s="16"/>
      <c r="U2020" s="16"/>
      <c r="V2020" s="16"/>
      <c r="W2020" s="17"/>
      <c r="X2020" s="17"/>
      <c r="Y2020" s="13"/>
      <c r="Z2020" s="13"/>
    </row>
    <row r="2021" spans="1:26" x14ac:dyDescent="0.25">
      <c r="A2021" s="11"/>
      <c r="B2021" s="12"/>
      <c r="C2021" s="12"/>
      <c r="D2021" s="12"/>
      <c r="E2021" s="12"/>
      <c r="F2021" s="12"/>
      <c r="G2021" s="13"/>
      <c r="H2021" s="13"/>
      <c r="I2021" s="13"/>
      <c r="J2021" s="13"/>
      <c r="K2021" s="14"/>
      <c r="L2021" s="14"/>
      <c r="M2021" s="14"/>
      <c r="N2021" s="14"/>
      <c r="O2021" s="14"/>
      <c r="P2021" s="14"/>
      <c r="Q2021" s="15"/>
      <c r="R2021" s="16"/>
      <c r="S2021" s="16"/>
      <c r="T2021" s="16"/>
      <c r="U2021" s="16"/>
      <c r="V2021" s="16"/>
      <c r="W2021" s="16"/>
      <c r="X2021" s="17"/>
      <c r="Y2021" s="13"/>
      <c r="Z2021" s="13"/>
    </row>
    <row r="2022" spans="1:26" x14ac:dyDescent="0.25">
      <c r="A2022" s="11"/>
      <c r="B2022" s="12"/>
      <c r="C2022" s="12"/>
      <c r="D2022" s="12"/>
      <c r="E2022" s="12"/>
      <c r="F2022" s="12"/>
      <c r="G2022" s="13"/>
      <c r="H2022" s="13"/>
      <c r="I2022" s="13"/>
      <c r="J2022" s="13"/>
      <c r="K2022" s="14"/>
      <c r="L2022" s="14"/>
      <c r="M2022" s="14"/>
      <c r="N2022" s="14"/>
      <c r="O2022" s="14"/>
      <c r="P2022" s="14"/>
      <c r="Q2022" s="15"/>
      <c r="R2022" s="16"/>
      <c r="S2022" s="16"/>
      <c r="T2022" s="16"/>
      <c r="U2022" s="16"/>
      <c r="V2022" s="16"/>
      <c r="W2022" s="17"/>
      <c r="X2022" s="17"/>
      <c r="Y2022" s="13"/>
      <c r="Z2022" s="13"/>
    </row>
    <row r="2023" spans="1:26" x14ac:dyDescent="0.25">
      <c r="A2023" s="11"/>
      <c r="B2023" s="12"/>
      <c r="C2023" s="12"/>
      <c r="D2023" s="12"/>
      <c r="E2023" s="12"/>
      <c r="F2023" s="12"/>
      <c r="G2023" s="13"/>
      <c r="H2023" s="13"/>
      <c r="I2023" s="13"/>
      <c r="J2023" s="13"/>
      <c r="K2023" s="14"/>
      <c r="L2023" s="14"/>
      <c r="M2023" s="14"/>
      <c r="N2023" s="14"/>
      <c r="O2023" s="14"/>
      <c r="P2023" s="14"/>
      <c r="Q2023" s="15"/>
      <c r="R2023" s="16"/>
      <c r="S2023" s="16"/>
      <c r="T2023" s="16"/>
      <c r="U2023" s="16"/>
      <c r="V2023" s="16"/>
      <c r="W2023" s="16"/>
      <c r="X2023" s="17"/>
      <c r="Y2023" s="13"/>
      <c r="Z2023" s="13"/>
    </row>
    <row r="2024" spans="1:26" x14ac:dyDescent="0.25">
      <c r="A2024" s="11"/>
      <c r="B2024" s="12"/>
      <c r="C2024" s="12"/>
      <c r="D2024" s="12"/>
      <c r="E2024" s="12"/>
      <c r="F2024" s="12"/>
      <c r="G2024" s="13"/>
      <c r="H2024" s="13"/>
      <c r="I2024" s="13"/>
      <c r="J2024" s="13"/>
      <c r="K2024" s="14"/>
      <c r="L2024" s="14"/>
      <c r="M2024" s="14"/>
      <c r="N2024" s="14"/>
      <c r="O2024" s="14"/>
      <c r="P2024" s="14"/>
      <c r="Q2024" s="15"/>
      <c r="R2024" s="16"/>
      <c r="S2024" s="16"/>
      <c r="T2024" s="16"/>
      <c r="U2024" s="16"/>
      <c r="V2024" s="16"/>
      <c r="W2024" s="16"/>
      <c r="X2024" s="17"/>
      <c r="Y2024" s="13"/>
      <c r="Z2024" s="13"/>
    </row>
    <row r="2025" spans="1:26" x14ac:dyDescent="0.25">
      <c r="A2025" s="11"/>
      <c r="B2025" s="12"/>
      <c r="C2025" s="12"/>
      <c r="D2025" s="12"/>
      <c r="E2025" s="12"/>
      <c r="F2025" s="12"/>
      <c r="G2025" s="13"/>
      <c r="H2025" s="13"/>
      <c r="I2025" s="13"/>
      <c r="J2025" s="13"/>
      <c r="K2025" s="14"/>
      <c r="L2025" s="14"/>
      <c r="M2025" s="14"/>
      <c r="N2025" s="14"/>
      <c r="O2025" s="14"/>
      <c r="P2025" s="14"/>
      <c r="Q2025" s="15"/>
      <c r="R2025" s="16"/>
      <c r="S2025" s="16"/>
      <c r="T2025" s="16"/>
      <c r="U2025" s="16"/>
      <c r="V2025" s="16"/>
      <c r="W2025" s="16"/>
      <c r="X2025" s="17"/>
      <c r="Y2025" s="13"/>
      <c r="Z2025" s="13"/>
    </row>
    <row r="2026" spans="1:26" x14ac:dyDescent="0.25">
      <c r="A2026" s="11"/>
      <c r="B2026" s="12"/>
      <c r="C2026" s="12"/>
      <c r="D2026" s="12"/>
      <c r="E2026" s="12"/>
      <c r="F2026" s="12"/>
      <c r="G2026" s="13"/>
      <c r="H2026" s="13"/>
      <c r="I2026" s="13"/>
      <c r="J2026" s="13"/>
      <c r="K2026" s="14"/>
      <c r="L2026" s="14"/>
      <c r="M2026" s="14"/>
      <c r="N2026" s="14"/>
      <c r="O2026" s="14"/>
      <c r="P2026" s="14"/>
      <c r="Q2026" s="15"/>
      <c r="R2026" s="16"/>
      <c r="S2026" s="16"/>
      <c r="T2026" s="16"/>
      <c r="U2026" s="16"/>
      <c r="V2026" s="16"/>
      <c r="W2026" s="17"/>
      <c r="X2026" s="17"/>
      <c r="Y2026" s="13"/>
      <c r="Z2026" s="13"/>
    </row>
    <row r="2027" spans="1:26" x14ac:dyDescent="0.25">
      <c r="A2027" s="11"/>
      <c r="B2027" s="12"/>
      <c r="C2027" s="12"/>
      <c r="D2027" s="12"/>
      <c r="E2027" s="12"/>
      <c r="F2027" s="12"/>
      <c r="G2027" s="13"/>
      <c r="H2027" s="13"/>
      <c r="I2027" s="13"/>
      <c r="J2027" s="13"/>
      <c r="K2027" s="14"/>
      <c r="L2027" s="14"/>
      <c r="M2027" s="14"/>
      <c r="N2027" s="14"/>
      <c r="O2027" s="14"/>
      <c r="P2027" s="14"/>
      <c r="Q2027" s="16"/>
      <c r="R2027" s="16"/>
      <c r="S2027" s="16"/>
      <c r="T2027" s="16"/>
      <c r="U2027" s="16"/>
      <c r="V2027" s="16"/>
      <c r="W2027" s="16"/>
      <c r="X2027" s="17"/>
      <c r="Y2027" s="13"/>
      <c r="Z2027" s="13"/>
    </row>
    <row r="2028" spans="1:26" x14ac:dyDescent="0.25">
      <c r="A2028" s="11"/>
      <c r="B2028" s="12"/>
      <c r="C2028" s="12"/>
      <c r="D2028" s="12"/>
      <c r="E2028" s="12"/>
      <c r="F2028" s="12"/>
      <c r="G2028" s="13"/>
      <c r="H2028" s="13"/>
      <c r="I2028" s="13"/>
      <c r="J2028" s="13"/>
      <c r="K2028" s="14"/>
      <c r="L2028" s="14"/>
      <c r="M2028" s="14"/>
      <c r="N2028" s="14"/>
      <c r="O2028" s="14"/>
      <c r="P2028" s="14"/>
      <c r="Q2028" s="15"/>
      <c r="R2028" s="16"/>
      <c r="S2028" s="16"/>
      <c r="T2028" s="16"/>
      <c r="U2028" s="16"/>
      <c r="V2028" s="16"/>
      <c r="W2028" s="17"/>
      <c r="X2028" s="17"/>
      <c r="Y2028" s="13"/>
      <c r="Z2028" s="13"/>
    </row>
    <row r="2029" spans="1:26" x14ac:dyDescent="0.25">
      <c r="A2029" s="11"/>
      <c r="B2029" s="12"/>
      <c r="C2029" s="12"/>
      <c r="D2029" s="12"/>
      <c r="E2029" s="12"/>
      <c r="F2029" s="12"/>
      <c r="G2029" s="13"/>
      <c r="H2029" s="13"/>
      <c r="I2029" s="13"/>
      <c r="J2029" s="13"/>
      <c r="K2029" s="14"/>
      <c r="L2029" s="14"/>
      <c r="M2029" s="14"/>
      <c r="N2029" s="14"/>
      <c r="O2029" s="14"/>
      <c r="P2029" s="14"/>
      <c r="Q2029" s="15"/>
      <c r="R2029" s="16"/>
      <c r="S2029" s="16"/>
      <c r="T2029" s="16"/>
      <c r="U2029" s="16"/>
      <c r="V2029" s="16"/>
      <c r="W2029" s="16"/>
      <c r="X2029" s="17"/>
      <c r="Y2029" s="13"/>
      <c r="Z2029" s="13"/>
    </row>
    <row r="2030" spans="1:26" x14ac:dyDescent="0.25">
      <c r="A2030" s="11"/>
      <c r="B2030" s="12"/>
      <c r="C2030" s="12"/>
      <c r="D2030" s="12"/>
      <c r="E2030" s="12"/>
      <c r="F2030" s="12"/>
      <c r="G2030" s="13"/>
      <c r="H2030" s="13"/>
      <c r="I2030" s="13"/>
      <c r="J2030" s="13"/>
      <c r="K2030" s="14"/>
      <c r="L2030" s="14"/>
      <c r="M2030" s="14"/>
      <c r="N2030" s="14"/>
      <c r="O2030" s="14"/>
      <c r="P2030" s="14"/>
      <c r="Q2030" s="15"/>
      <c r="R2030" s="16"/>
      <c r="S2030" s="16"/>
      <c r="T2030" s="16"/>
      <c r="U2030" s="16"/>
      <c r="V2030" s="16"/>
      <c r="W2030" s="17"/>
      <c r="X2030" s="17"/>
      <c r="Y2030" s="13"/>
      <c r="Z2030" s="13"/>
    </row>
    <row r="2031" spans="1:26" x14ac:dyDescent="0.25">
      <c r="A2031" s="11"/>
      <c r="B2031" s="12"/>
      <c r="C2031" s="12"/>
      <c r="D2031" s="12"/>
      <c r="E2031" s="12"/>
      <c r="F2031" s="12"/>
      <c r="G2031" s="13"/>
      <c r="H2031" s="13"/>
      <c r="I2031" s="13"/>
      <c r="J2031" s="13"/>
      <c r="K2031" s="14"/>
      <c r="L2031" s="14"/>
      <c r="M2031" s="14"/>
      <c r="N2031" s="14"/>
      <c r="O2031" s="14"/>
      <c r="P2031" s="14"/>
      <c r="Q2031" s="15"/>
      <c r="R2031" s="16"/>
      <c r="S2031" s="16"/>
      <c r="T2031" s="16"/>
      <c r="U2031" s="16"/>
      <c r="V2031" s="16"/>
      <c r="W2031" s="16"/>
      <c r="X2031" s="17"/>
      <c r="Y2031" s="13"/>
      <c r="Z2031" s="13"/>
    </row>
    <row r="2032" spans="1:26" x14ac:dyDescent="0.25">
      <c r="A2032" s="11"/>
      <c r="B2032" s="12"/>
      <c r="C2032" s="12"/>
      <c r="D2032" s="12"/>
      <c r="E2032" s="12"/>
      <c r="F2032" s="12"/>
      <c r="G2032" s="13"/>
      <c r="H2032" s="13"/>
      <c r="I2032" s="13"/>
      <c r="J2032" s="13"/>
      <c r="K2032" s="14"/>
      <c r="L2032" s="14"/>
      <c r="M2032" s="14"/>
      <c r="N2032" s="14"/>
      <c r="O2032" s="14"/>
      <c r="P2032" s="14"/>
      <c r="Q2032" s="15"/>
      <c r="R2032" s="16"/>
      <c r="S2032" s="16"/>
      <c r="T2032" s="16"/>
      <c r="U2032" s="16"/>
      <c r="V2032" s="16"/>
      <c r="W2032" s="16"/>
      <c r="X2032" s="17"/>
      <c r="Y2032" s="13"/>
      <c r="Z2032" s="13"/>
    </row>
    <row r="2033" spans="1:26" x14ac:dyDescent="0.25">
      <c r="A2033" s="11"/>
      <c r="B2033" s="12"/>
      <c r="C2033" s="12"/>
      <c r="D2033" s="12"/>
      <c r="E2033" s="12"/>
      <c r="F2033" s="12"/>
      <c r="G2033" s="13"/>
      <c r="H2033" s="13"/>
      <c r="I2033" s="13"/>
      <c r="J2033" s="13"/>
      <c r="K2033" s="14"/>
      <c r="L2033" s="14"/>
      <c r="M2033" s="14"/>
      <c r="N2033" s="14"/>
      <c r="O2033" s="14"/>
      <c r="P2033" s="14"/>
      <c r="Q2033" s="15"/>
      <c r="R2033" s="16"/>
      <c r="S2033" s="16"/>
      <c r="T2033" s="16"/>
      <c r="U2033" s="16"/>
      <c r="V2033" s="16"/>
      <c r="W2033" s="16"/>
      <c r="X2033" s="17"/>
      <c r="Y2033" s="13"/>
      <c r="Z2033" s="13"/>
    </row>
    <row r="2034" spans="1:26" x14ac:dyDescent="0.25">
      <c r="A2034" s="11"/>
      <c r="B2034" s="12"/>
      <c r="C2034" s="12"/>
      <c r="D2034" s="12"/>
      <c r="E2034" s="12"/>
      <c r="F2034" s="12"/>
      <c r="G2034" s="13"/>
      <c r="H2034" s="13"/>
      <c r="I2034" s="13"/>
      <c r="J2034" s="13"/>
      <c r="K2034" s="14"/>
      <c r="L2034" s="14"/>
      <c r="M2034" s="14"/>
      <c r="N2034" s="14"/>
      <c r="O2034" s="14"/>
      <c r="P2034" s="14"/>
      <c r="Q2034" s="15"/>
      <c r="R2034" s="16"/>
      <c r="S2034" s="16"/>
      <c r="T2034" s="16"/>
      <c r="U2034" s="16"/>
      <c r="V2034" s="16"/>
      <c r="W2034" s="17"/>
      <c r="X2034" s="17"/>
      <c r="Y2034" s="13"/>
      <c r="Z2034" s="13"/>
    </row>
    <row r="2035" spans="1:26" x14ac:dyDescent="0.25">
      <c r="A2035" s="11"/>
      <c r="B2035" s="12"/>
      <c r="C2035" s="12"/>
      <c r="D2035" s="12"/>
      <c r="E2035" s="12"/>
      <c r="F2035" s="12"/>
      <c r="G2035" s="13"/>
      <c r="H2035" s="13"/>
      <c r="I2035" s="13"/>
      <c r="J2035" s="13"/>
      <c r="K2035" s="14"/>
      <c r="L2035" s="14"/>
      <c r="M2035" s="14"/>
      <c r="N2035" s="14"/>
      <c r="O2035" s="14"/>
      <c r="P2035" s="14"/>
      <c r="Q2035" s="15"/>
      <c r="R2035" s="16"/>
      <c r="S2035" s="16"/>
      <c r="T2035" s="16"/>
      <c r="U2035" s="16"/>
      <c r="V2035" s="16"/>
      <c r="W2035" s="17"/>
      <c r="X2035" s="17"/>
      <c r="Y2035" s="13"/>
      <c r="Z2035" s="13"/>
    </row>
    <row r="2036" spans="1:26" x14ac:dyDescent="0.25">
      <c r="A2036" s="11"/>
      <c r="B2036" s="12"/>
      <c r="C2036" s="12"/>
      <c r="D2036" s="12"/>
      <c r="E2036" s="12"/>
      <c r="F2036" s="12"/>
      <c r="G2036" s="13"/>
      <c r="H2036" s="13"/>
      <c r="I2036" s="13"/>
      <c r="J2036" s="13"/>
      <c r="K2036" s="14"/>
      <c r="L2036" s="14"/>
      <c r="M2036" s="14"/>
      <c r="N2036" s="14"/>
      <c r="O2036" s="14"/>
      <c r="P2036" s="14"/>
      <c r="Q2036" s="15"/>
      <c r="R2036" s="16"/>
      <c r="S2036" s="16"/>
      <c r="T2036" s="16"/>
      <c r="U2036" s="16"/>
      <c r="V2036" s="16"/>
      <c r="W2036" s="17"/>
      <c r="X2036" s="17"/>
      <c r="Y2036" s="13"/>
      <c r="Z2036" s="13"/>
    </row>
    <row r="2037" spans="1:26" x14ac:dyDescent="0.25">
      <c r="A2037" s="11"/>
      <c r="B2037" s="12"/>
      <c r="C2037" s="12"/>
      <c r="D2037" s="12"/>
      <c r="E2037" s="12"/>
      <c r="F2037" s="12"/>
      <c r="G2037" s="13"/>
      <c r="H2037" s="13"/>
      <c r="I2037" s="13"/>
      <c r="J2037" s="13"/>
      <c r="K2037" s="14"/>
      <c r="L2037" s="14"/>
      <c r="M2037" s="14"/>
      <c r="N2037" s="14"/>
      <c r="O2037" s="14"/>
      <c r="P2037" s="14"/>
      <c r="Q2037" s="15"/>
      <c r="R2037" s="16"/>
      <c r="S2037" s="16"/>
      <c r="T2037" s="16"/>
      <c r="U2037" s="16"/>
      <c r="V2037" s="16"/>
      <c r="W2037" s="16"/>
      <c r="X2037" s="17"/>
      <c r="Y2037" s="13"/>
      <c r="Z2037" s="13"/>
    </row>
    <row r="2038" spans="1:26" x14ac:dyDescent="0.25">
      <c r="A2038" s="11"/>
      <c r="B2038" s="12"/>
      <c r="C2038" s="12"/>
      <c r="D2038" s="12"/>
      <c r="E2038" s="12"/>
      <c r="F2038" s="12"/>
      <c r="G2038" s="13"/>
      <c r="H2038" s="13"/>
      <c r="I2038" s="13"/>
      <c r="J2038" s="13"/>
      <c r="K2038" s="14"/>
      <c r="L2038" s="14"/>
      <c r="M2038" s="14"/>
      <c r="N2038" s="14"/>
      <c r="O2038" s="14"/>
      <c r="P2038" s="14"/>
      <c r="Q2038" s="15"/>
      <c r="R2038" s="16"/>
      <c r="S2038" s="16"/>
      <c r="T2038" s="16"/>
      <c r="U2038" s="16"/>
      <c r="V2038" s="16"/>
      <c r="W2038" s="17"/>
      <c r="X2038" s="17"/>
      <c r="Y2038" s="13"/>
      <c r="Z2038" s="13"/>
    </row>
    <row r="2039" spans="1:26" x14ac:dyDescent="0.25">
      <c r="A2039" s="11"/>
      <c r="B2039" s="12"/>
      <c r="C2039" s="12"/>
      <c r="D2039" s="12"/>
      <c r="E2039" s="12"/>
      <c r="F2039" s="12"/>
      <c r="G2039" s="13"/>
      <c r="H2039" s="13"/>
      <c r="I2039" s="13"/>
      <c r="J2039" s="13"/>
      <c r="K2039" s="14"/>
      <c r="L2039" s="14"/>
      <c r="M2039" s="14"/>
      <c r="N2039" s="14"/>
      <c r="O2039" s="14"/>
      <c r="P2039" s="14"/>
      <c r="Q2039" s="15"/>
      <c r="R2039" s="16"/>
      <c r="S2039" s="16"/>
      <c r="T2039" s="16"/>
      <c r="U2039" s="16"/>
      <c r="V2039" s="16"/>
      <c r="W2039" s="16"/>
      <c r="X2039" s="17"/>
      <c r="Y2039" s="13"/>
      <c r="Z2039" s="13"/>
    </row>
    <row r="2040" spans="1:26" x14ac:dyDescent="0.25">
      <c r="A2040" s="11"/>
      <c r="B2040" s="12"/>
      <c r="C2040" s="12"/>
      <c r="D2040" s="12"/>
      <c r="E2040" s="12"/>
      <c r="F2040" s="12"/>
      <c r="G2040" s="13"/>
      <c r="H2040" s="13"/>
      <c r="I2040" s="13"/>
      <c r="J2040" s="13"/>
      <c r="K2040" s="14"/>
      <c r="L2040" s="14"/>
      <c r="M2040" s="14"/>
      <c r="N2040" s="14"/>
      <c r="O2040" s="14"/>
      <c r="P2040" s="14"/>
      <c r="Q2040" s="16"/>
      <c r="R2040" s="16"/>
      <c r="S2040" s="16"/>
      <c r="T2040" s="16"/>
      <c r="U2040" s="16"/>
      <c r="V2040" s="16"/>
      <c r="W2040" s="17"/>
      <c r="X2040" s="17"/>
      <c r="Y2040" s="13"/>
      <c r="Z2040" s="13"/>
    </row>
    <row r="2041" spans="1:26" x14ac:dyDescent="0.25">
      <c r="A2041" s="11"/>
      <c r="B2041" s="12"/>
      <c r="C2041" s="12"/>
      <c r="D2041" s="12"/>
      <c r="E2041" s="12"/>
      <c r="F2041" s="12"/>
      <c r="G2041" s="13"/>
      <c r="H2041" s="13"/>
      <c r="I2041" s="13"/>
      <c r="J2041" s="13"/>
      <c r="K2041" s="14"/>
      <c r="L2041" s="14"/>
      <c r="M2041" s="14"/>
      <c r="N2041" s="14"/>
      <c r="O2041" s="14"/>
      <c r="P2041" s="14"/>
      <c r="Q2041" s="16"/>
      <c r="R2041" s="16"/>
      <c r="S2041" s="16"/>
      <c r="T2041" s="16"/>
      <c r="U2041" s="16"/>
      <c r="V2041" s="16"/>
      <c r="W2041" s="16"/>
      <c r="X2041" s="17"/>
      <c r="Y2041" s="13"/>
      <c r="Z2041" s="13"/>
    </row>
    <row r="2042" spans="1:26" x14ac:dyDescent="0.25">
      <c r="A2042" s="11"/>
      <c r="B2042" s="12"/>
      <c r="C2042" s="12"/>
      <c r="D2042" s="12"/>
      <c r="E2042" s="12"/>
      <c r="F2042" s="12"/>
      <c r="G2042" s="13"/>
      <c r="H2042" s="13"/>
      <c r="I2042" s="13"/>
      <c r="J2042" s="13"/>
      <c r="K2042" s="14"/>
      <c r="L2042" s="14"/>
      <c r="M2042" s="14"/>
      <c r="N2042" s="14"/>
      <c r="O2042" s="14"/>
      <c r="P2042" s="14"/>
      <c r="Q2042" s="15"/>
      <c r="R2042" s="16"/>
      <c r="S2042" s="16"/>
      <c r="T2042" s="16"/>
      <c r="U2042" s="16"/>
      <c r="V2042" s="16"/>
      <c r="W2042" s="16"/>
      <c r="X2042" s="17"/>
      <c r="Y2042" s="13"/>
      <c r="Z2042" s="13"/>
    </row>
    <row r="2043" spans="1:26" x14ac:dyDescent="0.25">
      <c r="A2043" s="11"/>
      <c r="B2043" s="12"/>
      <c r="C2043" s="12"/>
      <c r="D2043" s="12"/>
      <c r="E2043" s="12"/>
      <c r="F2043" s="12"/>
      <c r="G2043" s="13"/>
      <c r="H2043" s="13"/>
      <c r="I2043" s="13"/>
      <c r="J2043" s="13"/>
      <c r="K2043" s="14"/>
      <c r="L2043" s="14"/>
      <c r="M2043" s="14"/>
      <c r="N2043" s="14"/>
      <c r="O2043" s="14"/>
      <c r="P2043" s="14"/>
      <c r="Q2043" s="15"/>
      <c r="R2043" s="16"/>
      <c r="S2043" s="16"/>
      <c r="T2043" s="16"/>
      <c r="U2043" s="16"/>
      <c r="V2043" s="16"/>
      <c r="W2043" s="17"/>
      <c r="X2043" s="17"/>
      <c r="Y2043" s="13"/>
      <c r="Z2043" s="13"/>
    </row>
    <row r="2044" spans="1:26" x14ac:dyDescent="0.25">
      <c r="A2044" s="11"/>
      <c r="B2044" s="12"/>
      <c r="C2044" s="12"/>
      <c r="D2044" s="12"/>
      <c r="E2044" s="12"/>
      <c r="F2044" s="12"/>
      <c r="G2044" s="13"/>
      <c r="H2044" s="13"/>
      <c r="I2044" s="13"/>
      <c r="J2044" s="13"/>
      <c r="K2044" s="14"/>
      <c r="L2044" s="14"/>
      <c r="M2044" s="14"/>
      <c r="N2044" s="14"/>
      <c r="O2044" s="14"/>
      <c r="P2044" s="14"/>
      <c r="Q2044" s="15"/>
      <c r="R2044" s="16"/>
      <c r="S2044" s="16"/>
      <c r="T2044" s="16"/>
      <c r="U2044" s="16"/>
      <c r="V2044" s="16"/>
      <c r="W2044" s="16"/>
      <c r="X2044" s="17"/>
      <c r="Y2044" s="13"/>
      <c r="Z2044" s="13"/>
    </row>
    <row r="2045" spans="1:26" x14ac:dyDescent="0.25">
      <c r="A2045" s="11"/>
      <c r="B2045" s="12"/>
      <c r="C2045" s="12"/>
      <c r="D2045" s="12"/>
      <c r="E2045" s="12"/>
      <c r="F2045" s="12"/>
      <c r="G2045" s="13"/>
      <c r="H2045" s="13"/>
      <c r="I2045" s="13"/>
      <c r="J2045" s="13"/>
      <c r="K2045" s="14"/>
      <c r="L2045" s="14"/>
      <c r="M2045" s="14"/>
      <c r="N2045" s="14"/>
      <c r="O2045" s="14"/>
      <c r="P2045" s="14"/>
      <c r="Q2045" s="15"/>
      <c r="R2045" s="16"/>
      <c r="S2045" s="16"/>
      <c r="T2045" s="16"/>
      <c r="U2045" s="16"/>
      <c r="V2045" s="16"/>
      <c r="W2045" s="17"/>
      <c r="X2045" s="17"/>
      <c r="Y2045" s="13"/>
      <c r="Z2045" s="13"/>
    </row>
    <row r="2046" spans="1:26" x14ac:dyDescent="0.25">
      <c r="A2046" s="11"/>
      <c r="B2046" s="12"/>
      <c r="C2046" s="12"/>
      <c r="D2046" s="12"/>
      <c r="E2046" s="12"/>
      <c r="F2046" s="12"/>
      <c r="G2046" s="13"/>
      <c r="H2046" s="13"/>
      <c r="I2046" s="13"/>
      <c r="J2046" s="13"/>
      <c r="K2046" s="14"/>
      <c r="L2046" s="14"/>
      <c r="M2046" s="14"/>
      <c r="N2046" s="14"/>
      <c r="O2046" s="14"/>
      <c r="P2046" s="14"/>
      <c r="Q2046" s="15"/>
      <c r="R2046" s="16"/>
      <c r="S2046" s="16"/>
      <c r="T2046" s="16"/>
      <c r="U2046" s="16"/>
      <c r="V2046" s="16"/>
      <c r="W2046" s="17"/>
      <c r="X2046" s="17"/>
      <c r="Y2046" s="13"/>
      <c r="Z2046" s="13"/>
    </row>
    <row r="2047" spans="1:26" x14ac:dyDescent="0.25">
      <c r="A2047" s="11"/>
      <c r="B2047" s="12"/>
      <c r="C2047" s="12"/>
      <c r="D2047" s="12"/>
      <c r="E2047" s="12"/>
      <c r="F2047" s="12"/>
      <c r="G2047" s="13"/>
      <c r="H2047" s="13"/>
      <c r="I2047" s="13"/>
      <c r="J2047" s="13"/>
      <c r="K2047" s="14"/>
      <c r="L2047" s="14"/>
      <c r="M2047" s="14"/>
      <c r="N2047" s="14"/>
      <c r="O2047" s="14"/>
      <c r="P2047" s="14"/>
      <c r="Q2047" s="15"/>
      <c r="R2047" s="16"/>
      <c r="S2047" s="16"/>
      <c r="T2047" s="16"/>
      <c r="U2047" s="16"/>
      <c r="V2047" s="16"/>
      <c r="W2047" s="16"/>
      <c r="X2047" s="17"/>
      <c r="Y2047" s="13"/>
      <c r="Z2047" s="13"/>
    </row>
    <row r="2048" spans="1:26" x14ac:dyDescent="0.25">
      <c r="A2048" s="11"/>
      <c r="B2048" s="12"/>
      <c r="C2048" s="12"/>
      <c r="D2048" s="12"/>
      <c r="E2048" s="12"/>
      <c r="F2048" s="12"/>
      <c r="G2048" s="13"/>
      <c r="H2048" s="13"/>
      <c r="I2048" s="13"/>
      <c r="J2048" s="13"/>
      <c r="K2048" s="14"/>
      <c r="L2048" s="14"/>
      <c r="M2048" s="14"/>
      <c r="N2048" s="14"/>
      <c r="O2048" s="14"/>
      <c r="P2048" s="14"/>
      <c r="Q2048" s="15"/>
      <c r="R2048" s="16"/>
      <c r="S2048" s="16"/>
      <c r="T2048" s="16"/>
      <c r="U2048" s="16"/>
      <c r="V2048" s="16"/>
      <c r="W2048" s="16"/>
      <c r="X2048" s="17"/>
      <c r="Y2048" s="13"/>
      <c r="Z2048" s="13"/>
    </row>
    <row r="2049" spans="1:26" x14ac:dyDescent="0.25">
      <c r="A2049" s="11"/>
      <c r="B2049" s="12"/>
      <c r="C2049" s="12"/>
      <c r="D2049" s="12"/>
      <c r="E2049" s="12"/>
      <c r="F2049" s="12"/>
      <c r="G2049" s="13"/>
      <c r="H2049" s="13"/>
      <c r="I2049" s="13"/>
      <c r="J2049" s="13"/>
      <c r="K2049" s="14"/>
      <c r="L2049" s="14"/>
      <c r="M2049" s="14"/>
      <c r="N2049" s="14"/>
      <c r="O2049" s="14"/>
      <c r="P2049" s="14"/>
      <c r="Q2049" s="15"/>
      <c r="R2049" s="16"/>
      <c r="S2049" s="16"/>
      <c r="T2049" s="16"/>
      <c r="U2049" s="16"/>
      <c r="V2049" s="16"/>
      <c r="W2049" s="17"/>
      <c r="X2049" s="17"/>
      <c r="Y2049" s="13"/>
      <c r="Z2049" s="13"/>
    </row>
    <row r="2050" spans="1:26" x14ac:dyDescent="0.25">
      <c r="A2050" s="11"/>
      <c r="B2050" s="12"/>
      <c r="C2050" s="12"/>
      <c r="D2050" s="12"/>
      <c r="E2050" s="12"/>
      <c r="F2050" s="12"/>
      <c r="G2050" s="13"/>
      <c r="H2050" s="13"/>
      <c r="I2050" s="13"/>
      <c r="J2050" s="13"/>
      <c r="K2050" s="14"/>
      <c r="L2050" s="14"/>
      <c r="M2050" s="14"/>
      <c r="N2050" s="14"/>
      <c r="O2050" s="14"/>
      <c r="P2050" s="14"/>
      <c r="Q2050" s="15"/>
      <c r="R2050" s="16"/>
      <c r="S2050" s="16"/>
      <c r="T2050" s="16"/>
      <c r="U2050" s="16"/>
      <c r="V2050" s="16"/>
      <c r="W2050" s="17"/>
      <c r="X2050" s="17"/>
      <c r="Y2050" s="13"/>
      <c r="Z2050" s="13"/>
    </row>
    <row r="2051" spans="1:26" x14ac:dyDescent="0.25">
      <c r="A2051" s="11"/>
      <c r="B2051" s="12"/>
      <c r="C2051" s="12"/>
      <c r="D2051" s="12"/>
      <c r="E2051" s="12"/>
      <c r="F2051" s="12"/>
      <c r="G2051" s="13"/>
      <c r="H2051" s="13"/>
      <c r="I2051" s="13"/>
      <c r="J2051" s="13"/>
      <c r="K2051" s="14"/>
      <c r="L2051" s="14"/>
      <c r="M2051" s="14"/>
      <c r="N2051" s="14"/>
      <c r="O2051" s="14"/>
      <c r="P2051" s="14"/>
      <c r="Q2051" s="15"/>
      <c r="R2051" s="16"/>
      <c r="S2051" s="16"/>
      <c r="T2051" s="16"/>
      <c r="U2051" s="16"/>
      <c r="V2051" s="16"/>
      <c r="W2051" s="17"/>
      <c r="X2051" s="17"/>
      <c r="Y2051" s="13"/>
      <c r="Z2051" s="13"/>
    </row>
    <row r="2052" spans="1:26" x14ac:dyDescent="0.25">
      <c r="A2052" s="11"/>
      <c r="B2052" s="12"/>
      <c r="C2052" s="12"/>
      <c r="D2052" s="12"/>
      <c r="E2052" s="12"/>
      <c r="F2052" s="12"/>
      <c r="G2052" s="13"/>
      <c r="H2052" s="13"/>
      <c r="I2052" s="13"/>
      <c r="J2052" s="13"/>
      <c r="K2052" s="14"/>
      <c r="L2052" s="14"/>
      <c r="M2052" s="14"/>
      <c r="N2052" s="14"/>
      <c r="O2052" s="14"/>
      <c r="P2052" s="14"/>
      <c r="Q2052" s="15"/>
      <c r="R2052" s="16"/>
      <c r="S2052" s="16"/>
      <c r="T2052" s="16"/>
      <c r="U2052" s="16"/>
      <c r="V2052" s="16"/>
      <c r="W2052" s="17"/>
      <c r="X2052" s="17"/>
      <c r="Y2052" s="13"/>
      <c r="Z2052" s="13"/>
    </row>
    <row r="2053" spans="1:26" x14ac:dyDescent="0.25">
      <c r="A2053" s="11"/>
      <c r="B2053" s="12"/>
      <c r="C2053" s="12"/>
      <c r="D2053" s="12"/>
      <c r="E2053" s="12"/>
      <c r="F2053" s="12"/>
      <c r="G2053" s="13"/>
      <c r="H2053" s="13"/>
      <c r="I2053" s="13"/>
      <c r="J2053" s="13"/>
      <c r="K2053" s="14"/>
      <c r="L2053" s="14"/>
      <c r="M2053" s="14"/>
      <c r="N2053" s="14"/>
      <c r="O2053" s="14"/>
      <c r="P2053" s="14"/>
      <c r="Q2053" s="16"/>
      <c r="R2053" s="16"/>
      <c r="S2053" s="16"/>
      <c r="T2053" s="16"/>
      <c r="U2053" s="16"/>
      <c r="V2053" s="16"/>
      <c r="W2053" s="16"/>
      <c r="X2053" s="17"/>
      <c r="Y2053" s="13"/>
      <c r="Z2053" s="13"/>
    </row>
    <row r="2054" spans="1:26" x14ac:dyDescent="0.25">
      <c r="A2054" s="11"/>
      <c r="B2054" s="12"/>
      <c r="C2054" s="12"/>
      <c r="D2054" s="12"/>
      <c r="E2054" s="12"/>
      <c r="F2054" s="12"/>
      <c r="G2054" s="13"/>
      <c r="H2054" s="13"/>
      <c r="I2054" s="13"/>
      <c r="J2054" s="13"/>
      <c r="K2054" s="14"/>
      <c r="L2054" s="14"/>
      <c r="M2054" s="14"/>
      <c r="N2054" s="14"/>
      <c r="O2054" s="14"/>
      <c r="P2054" s="14"/>
      <c r="Q2054" s="15"/>
      <c r="R2054" s="16"/>
      <c r="S2054" s="16"/>
      <c r="T2054" s="16"/>
      <c r="U2054" s="16"/>
      <c r="V2054" s="16"/>
      <c r="W2054" s="16"/>
      <c r="X2054" s="17"/>
      <c r="Y2054" s="13"/>
      <c r="Z2054" s="13"/>
    </row>
    <row r="2055" spans="1:26" x14ac:dyDescent="0.25">
      <c r="A2055" s="11"/>
      <c r="B2055" s="12"/>
      <c r="C2055" s="12"/>
      <c r="D2055" s="12"/>
      <c r="E2055" s="12"/>
      <c r="F2055" s="12"/>
      <c r="G2055" s="13"/>
      <c r="H2055" s="13"/>
      <c r="I2055" s="13"/>
      <c r="J2055" s="13"/>
      <c r="K2055" s="14"/>
      <c r="L2055" s="14"/>
      <c r="M2055" s="14"/>
      <c r="N2055" s="14"/>
      <c r="O2055" s="14"/>
      <c r="P2055" s="14"/>
      <c r="Q2055" s="15"/>
      <c r="R2055" s="16"/>
      <c r="S2055" s="16"/>
      <c r="T2055" s="16"/>
      <c r="U2055" s="16"/>
      <c r="V2055" s="16"/>
      <c r="W2055" s="16"/>
      <c r="X2055" s="17"/>
      <c r="Y2055" s="13"/>
      <c r="Z2055" s="13"/>
    </row>
    <row r="2056" spans="1:26" x14ac:dyDescent="0.25">
      <c r="A2056" s="11"/>
      <c r="B2056" s="12"/>
      <c r="C2056" s="12"/>
      <c r="D2056" s="12"/>
      <c r="E2056" s="12"/>
      <c r="F2056" s="12"/>
      <c r="G2056" s="13"/>
      <c r="H2056" s="13"/>
      <c r="I2056" s="13"/>
      <c r="J2056" s="13"/>
      <c r="K2056" s="14"/>
      <c r="L2056" s="14"/>
      <c r="M2056" s="14"/>
      <c r="N2056" s="14"/>
      <c r="O2056" s="14"/>
      <c r="P2056" s="14"/>
      <c r="Q2056" s="15"/>
      <c r="R2056" s="16"/>
      <c r="S2056" s="16"/>
      <c r="T2056" s="16"/>
      <c r="U2056" s="16"/>
      <c r="V2056" s="16"/>
      <c r="W2056" s="17"/>
      <c r="X2056" s="17"/>
      <c r="Y2056" s="13"/>
      <c r="Z2056" s="13"/>
    </row>
    <row r="2057" spans="1:26" x14ac:dyDescent="0.25">
      <c r="A2057" s="11"/>
      <c r="B2057" s="12"/>
      <c r="C2057" s="12"/>
      <c r="D2057" s="12"/>
      <c r="E2057" s="12"/>
      <c r="F2057" s="12"/>
      <c r="G2057" s="13"/>
      <c r="H2057" s="13"/>
      <c r="I2057" s="13"/>
      <c r="J2057" s="13"/>
      <c r="K2057" s="14"/>
      <c r="L2057" s="14"/>
      <c r="M2057" s="14"/>
      <c r="N2057" s="14"/>
      <c r="O2057" s="14"/>
      <c r="P2057" s="14"/>
      <c r="Q2057" s="15"/>
      <c r="R2057" s="16"/>
      <c r="S2057" s="16"/>
      <c r="T2057" s="16"/>
      <c r="U2057" s="16"/>
      <c r="V2057" s="16"/>
      <c r="W2057" s="16"/>
      <c r="X2057" s="17"/>
      <c r="Y2057" s="13"/>
      <c r="Z2057" s="13"/>
    </row>
    <row r="2058" spans="1:26" x14ac:dyDescent="0.25">
      <c r="A2058" s="11"/>
      <c r="B2058" s="12"/>
      <c r="C2058" s="12"/>
      <c r="D2058" s="12"/>
      <c r="E2058" s="12"/>
      <c r="F2058" s="12"/>
      <c r="G2058" s="13"/>
      <c r="H2058" s="13"/>
      <c r="I2058" s="13"/>
      <c r="J2058" s="13"/>
      <c r="K2058" s="14"/>
      <c r="L2058" s="14"/>
      <c r="M2058" s="14"/>
      <c r="N2058" s="14"/>
      <c r="O2058" s="14"/>
      <c r="P2058" s="14"/>
      <c r="Q2058" s="15"/>
      <c r="R2058" s="16"/>
      <c r="S2058" s="16"/>
      <c r="T2058" s="16"/>
      <c r="U2058" s="16"/>
      <c r="V2058" s="16"/>
      <c r="W2058" s="17"/>
      <c r="X2058" s="17"/>
      <c r="Y2058" s="13"/>
      <c r="Z2058" s="13"/>
    </row>
    <row r="2059" spans="1:26" x14ac:dyDescent="0.25">
      <c r="A2059" s="11"/>
      <c r="B2059" s="12"/>
      <c r="C2059" s="12"/>
      <c r="D2059" s="12"/>
      <c r="E2059" s="12"/>
      <c r="F2059" s="12"/>
      <c r="G2059" s="13"/>
      <c r="H2059" s="13"/>
      <c r="I2059" s="13"/>
      <c r="J2059" s="13"/>
      <c r="K2059" s="14"/>
      <c r="L2059" s="14"/>
      <c r="M2059" s="14"/>
      <c r="N2059" s="14"/>
      <c r="O2059" s="14"/>
      <c r="P2059" s="14"/>
      <c r="Q2059" s="15"/>
      <c r="R2059" s="16"/>
      <c r="S2059" s="16"/>
      <c r="T2059" s="16"/>
      <c r="U2059" s="16"/>
      <c r="V2059" s="16"/>
      <c r="W2059" s="16"/>
      <c r="X2059" s="17"/>
      <c r="Y2059" s="13"/>
      <c r="Z2059" s="13"/>
    </row>
    <row r="2060" spans="1:26" x14ac:dyDescent="0.25">
      <c r="A2060" s="11"/>
      <c r="B2060" s="12"/>
      <c r="C2060" s="12"/>
      <c r="D2060" s="12"/>
      <c r="E2060" s="12"/>
      <c r="F2060" s="12"/>
      <c r="G2060" s="13"/>
      <c r="H2060" s="13"/>
      <c r="I2060" s="13"/>
      <c r="J2060" s="13"/>
      <c r="K2060" s="14"/>
      <c r="L2060" s="14"/>
      <c r="M2060" s="14"/>
      <c r="N2060" s="14"/>
      <c r="O2060" s="14"/>
      <c r="P2060" s="14"/>
      <c r="Q2060" s="15"/>
      <c r="R2060" s="16"/>
      <c r="S2060" s="16"/>
      <c r="T2060" s="16"/>
      <c r="U2060" s="16"/>
      <c r="V2060" s="16"/>
      <c r="W2060" s="17"/>
      <c r="X2060" s="17"/>
      <c r="Y2060" s="13"/>
      <c r="Z2060" s="13"/>
    </row>
    <row r="2061" spans="1:26" x14ac:dyDescent="0.25">
      <c r="A2061" s="11"/>
      <c r="B2061" s="12"/>
      <c r="C2061" s="12"/>
      <c r="D2061" s="12"/>
      <c r="E2061" s="12"/>
      <c r="F2061" s="12"/>
      <c r="G2061" s="13"/>
      <c r="H2061" s="13"/>
      <c r="I2061" s="13"/>
      <c r="J2061" s="13"/>
      <c r="K2061" s="14"/>
      <c r="L2061" s="14"/>
      <c r="M2061" s="14"/>
      <c r="N2061" s="14"/>
      <c r="O2061" s="14"/>
      <c r="P2061" s="14"/>
      <c r="Q2061" s="16"/>
      <c r="R2061" s="16"/>
      <c r="S2061" s="16"/>
      <c r="T2061" s="16"/>
      <c r="U2061" s="16"/>
      <c r="V2061" s="16"/>
      <c r="W2061" s="16"/>
      <c r="X2061" s="17"/>
      <c r="Y2061" s="13"/>
      <c r="Z2061" s="13"/>
    </row>
    <row r="2062" spans="1:26" x14ac:dyDescent="0.25">
      <c r="A2062" s="11"/>
      <c r="B2062" s="12"/>
      <c r="C2062" s="12"/>
      <c r="D2062" s="12"/>
      <c r="E2062" s="12"/>
      <c r="F2062" s="12"/>
      <c r="G2062" s="13"/>
      <c r="H2062" s="13"/>
      <c r="I2062" s="13"/>
      <c r="J2062" s="13"/>
      <c r="K2062" s="14"/>
      <c r="L2062" s="14"/>
      <c r="M2062" s="14"/>
      <c r="N2062" s="14"/>
      <c r="O2062" s="14"/>
      <c r="P2062" s="14"/>
      <c r="Q2062" s="15"/>
      <c r="R2062" s="16"/>
      <c r="S2062" s="16"/>
      <c r="T2062" s="16"/>
      <c r="U2062" s="16"/>
      <c r="V2062" s="16"/>
      <c r="W2062" s="17"/>
      <c r="X2062" s="17"/>
      <c r="Y2062" s="13"/>
      <c r="Z2062" s="13"/>
    </row>
    <row r="2063" spans="1:26" x14ac:dyDescent="0.25">
      <c r="A2063" s="11"/>
      <c r="B2063" s="12"/>
      <c r="C2063" s="12"/>
      <c r="D2063" s="12"/>
      <c r="E2063" s="12"/>
      <c r="F2063" s="12"/>
      <c r="G2063" s="13"/>
      <c r="H2063" s="13"/>
      <c r="I2063" s="13"/>
      <c r="J2063" s="13"/>
      <c r="K2063" s="14"/>
      <c r="L2063" s="14"/>
      <c r="M2063" s="14"/>
      <c r="N2063" s="14"/>
      <c r="O2063" s="14"/>
      <c r="P2063" s="14"/>
      <c r="Q2063" s="15"/>
      <c r="R2063" s="16"/>
      <c r="S2063" s="16"/>
      <c r="T2063" s="16"/>
      <c r="U2063" s="16"/>
      <c r="V2063" s="16"/>
      <c r="W2063" s="16"/>
      <c r="X2063" s="17"/>
      <c r="Y2063" s="13"/>
      <c r="Z2063" s="13"/>
    </row>
    <row r="2064" spans="1:26" x14ac:dyDescent="0.25">
      <c r="A2064" s="11"/>
      <c r="B2064" s="12"/>
      <c r="C2064" s="12"/>
      <c r="D2064" s="12"/>
      <c r="E2064" s="12"/>
      <c r="F2064" s="12"/>
      <c r="G2064" s="13"/>
      <c r="H2064" s="13"/>
      <c r="I2064" s="13"/>
      <c r="J2064" s="13"/>
      <c r="K2064" s="14"/>
      <c r="L2064" s="14"/>
      <c r="M2064" s="14"/>
      <c r="N2064" s="14"/>
      <c r="O2064" s="14"/>
      <c r="P2064" s="14"/>
      <c r="Q2064" s="15"/>
      <c r="R2064" s="16"/>
      <c r="S2064" s="16"/>
      <c r="T2064" s="16"/>
      <c r="U2064" s="16"/>
      <c r="V2064" s="16"/>
      <c r="W2064" s="16"/>
      <c r="X2064" s="17"/>
      <c r="Y2064" s="13"/>
      <c r="Z2064" s="13"/>
    </row>
    <row r="2065" spans="1:26" x14ac:dyDescent="0.25">
      <c r="A2065" s="11"/>
      <c r="B2065" s="12"/>
      <c r="C2065" s="12"/>
      <c r="D2065" s="12"/>
      <c r="E2065" s="12"/>
      <c r="F2065" s="12"/>
      <c r="G2065" s="13"/>
      <c r="H2065" s="13"/>
      <c r="I2065" s="13"/>
      <c r="J2065" s="13"/>
      <c r="K2065" s="14"/>
      <c r="L2065" s="14"/>
      <c r="M2065" s="14"/>
      <c r="N2065" s="14"/>
      <c r="O2065" s="14"/>
      <c r="P2065" s="14"/>
      <c r="Q2065" s="15"/>
      <c r="R2065" s="16"/>
      <c r="S2065" s="16"/>
      <c r="T2065" s="16"/>
      <c r="U2065" s="16"/>
      <c r="V2065" s="16"/>
      <c r="W2065" s="16"/>
      <c r="X2065" s="17"/>
      <c r="Y2065" s="13"/>
      <c r="Z2065" s="13"/>
    </row>
    <row r="2066" spans="1:26" x14ac:dyDescent="0.25">
      <c r="A2066" s="11"/>
      <c r="B2066" s="12"/>
      <c r="C2066" s="12"/>
      <c r="D2066" s="12"/>
      <c r="E2066" s="12"/>
      <c r="F2066" s="12"/>
      <c r="G2066" s="13"/>
      <c r="H2066" s="13"/>
      <c r="I2066" s="13"/>
      <c r="J2066" s="13"/>
      <c r="K2066" s="14"/>
      <c r="L2066" s="14"/>
      <c r="M2066" s="14"/>
      <c r="N2066" s="14"/>
      <c r="O2066" s="14"/>
      <c r="P2066" s="14"/>
      <c r="Q2066" s="15"/>
      <c r="R2066" s="16"/>
      <c r="S2066" s="16"/>
      <c r="T2066" s="16"/>
      <c r="U2066" s="16"/>
      <c r="V2066" s="16"/>
      <c r="W2066" s="16"/>
      <c r="X2066" s="17"/>
      <c r="Y2066" s="13"/>
      <c r="Z2066" s="13"/>
    </row>
    <row r="2067" spans="1:26" x14ac:dyDescent="0.25">
      <c r="A2067" s="11"/>
      <c r="B2067" s="12"/>
      <c r="C2067" s="12"/>
      <c r="D2067" s="12"/>
      <c r="E2067" s="12"/>
      <c r="F2067" s="12"/>
      <c r="G2067" s="13"/>
      <c r="H2067" s="13"/>
      <c r="I2067" s="13"/>
      <c r="J2067" s="13"/>
      <c r="K2067" s="14"/>
      <c r="L2067" s="14"/>
      <c r="M2067" s="14"/>
      <c r="N2067" s="14"/>
      <c r="O2067" s="14"/>
      <c r="P2067" s="14"/>
      <c r="Q2067" s="15"/>
      <c r="R2067" s="16"/>
      <c r="S2067" s="16"/>
      <c r="T2067" s="16"/>
      <c r="U2067" s="16"/>
      <c r="V2067" s="16"/>
      <c r="W2067" s="16"/>
      <c r="X2067" s="17"/>
      <c r="Y2067" s="13"/>
      <c r="Z2067" s="13"/>
    </row>
    <row r="2068" spans="1:26" x14ac:dyDescent="0.25">
      <c r="A2068" s="11"/>
      <c r="B2068" s="12"/>
      <c r="C2068" s="12"/>
      <c r="D2068" s="12"/>
      <c r="E2068" s="12"/>
      <c r="F2068" s="12"/>
      <c r="G2068" s="13"/>
      <c r="H2068" s="13"/>
      <c r="I2068" s="13"/>
      <c r="J2068" s="13"/>
      <c r="K2068" s="14"/>
      <c r="L2068" s="14"/>
      <c r="M2068" s="14"/>
      <c r="N2068" s="14"/>
      <c r="O2068" s="14"/>
      <c r="P2068" s="14"/>
      <c r="Q2068" s="15"/>
      <c r="R2068" s="16"/>
      <c r="S2068" s="16"/>
      <c r="T2068" s="16"/>
      <c r="U2068" s="16"/>
      <c r="V2068" s="16"/>
      <c r="W2068" s="17"/>
      <c r="X2068" s="17"/>
      <c r="Y2068" s="13"/>
      <c r="Z2068" s="13"/>
    </row>
    <row r="2069" spans="1:26" x14ac:dyDescent="0.25">
      <c r="A2069" s="11"/>
      <c r="B2069" s="12"/>
      <c r="C2069" s="12"/>
      <c r="D2069" s="12"/>
      <c r="E2069" s="12"/>
      <c r="F2069" s="12"/>
      <c r="G2069" s="13"/>
      <c r="H2069" s="13"/>
      <c r="I2069" s="13"/>
      <c r="J2069" s="13"/>
      <c r="K2069" s="14"/>
      <c r="L2069" s="14"/>
      <c r="M2069" s="14"/>
      <c r="N2069" s="14"/>
      <c r="O2069" s="14"/>
      <c r="P2069" s="14"/>
      <c r="Q2069" s="15"/>
      <c r="R2069" s="16"/>
      <c r="S2069" s="16"/>
      <c r="T2069" s="16"/>
      <c r="U2069" s="16"/>
      <c r="V2069" s="16"/>
      <c r="W2069" s="16"/>
      <c r="X2069" s="17"/>
      <c r="Y2069" s="13"/>
      <c r="Z2069" s="13"/>
    </row>
    <row r="2070" spans="1:26" x14ac:dyDescent="0.25">
      <c r="A2070" s="11"/>
      <c r="B2070" s="12"/>
      <c r="C2070" s="12"/>
      <c r="D2070" s="12"/>
      <c r="E2070" s="12"/>
      <c r="F2070" s="12"/>
      <c r="G2070" s="13"/>
      <c r="H2070" s="13"/>
      <c r="I2070" s="13"/>
      <c r="J2070" s="13"/>
      <c r="K2070" s="14"/>
      <c r="L2070" s="14"/>
      <c r="M2070" s="14"/>
      <c r="N2070" s="14"/>
      <c r="O2070" s="14"/>
      <c r="P2070" s="14"/>
      <c r="Q2070" s="15"/>
      <c r="R2070" s="16"/>
      <c r="S2070" s="16"/>
      <c r="T2070" s="16"/>
      <c r="U2070" s="16"/>
      <c r="V2070" s="16"/>
      <c r="W2070" s="16"/>
      <c r="X2070" s="17"/>
      <c r="Y2070" s="13"/>
      <c r="Z2070" s="13"/>
    </row>
    <row r="2071" spans="1:26" x14ac:dyDescent="0.25">
      <c r="A2071" s="11"/>
      <c r="B2071" s="12"/>
      <c r="C2071" s="12"/>
      <c r="D2071" s="12"/>
      <c r="E2071" s="12"/>
      <c r="F2071" s="12"/>
      <c r="G2071" s="13"/>
      <c r="H2071" s="13"/>
      <c r="I2071" s="13"/>
      <c r="J2071" s="13"/>
      <c r="K2071" s="14"/>
      <c r="L2071" s="14"/>
      <c r="M2071" s="14"/>
      <c r="N2071" s="14"/>
      <c r="O2071" s="14"/>
      <c r="P2071" s="14"/>
      <c r="Q2071" s="15"/>
      <c r="R2071" s="16"/>
      <c r="S2071" s="16"/>
      <c r="T2071" s="16"/>
      <c r="U2071" s="16"/>
      <c r="V2071" s="16"/>
      <c r="W2071" s="17"/>
      <c r="X2071" s="17"/>
      <c r="Y2071" s="13"/>
      <c r="Z2071" s="13"/>
    </row>
    <row r="2072" spans="1:26" x14ac:dyDescent="0.25">
      <c r="A2072" s="11"/>
      <c r="B2072" s="12"/>
      <c r="C2072" s="12"/>
      <c r="D2072" s="12"/>
      <c r="E2072" s="12"/>
      <c r="F2072" s="12"/>
      <c r="G2072" s="13"/>
      <c r="H2072" s="13"/>
      <c r="I2072" s="13"/>
      <c r="J2072" s="13"/>
      <c r="K2072" s="14"/>
      <c r="L2072" s="14"/>
      <c r="M2072" s="14"/>
      <c r="N2072" s="14"/>
      <c r="O2072" s="14"/>
      <c r="P2072" s="14"/>
      <c r="Q2072" s="16"/>
      <c r="R2072" s="16"/>
      <c r="S2072" s="16"/>
      <c r="T2072" s="16"/>
      <c r="U2072" s="16"/>
      <c r="V2072" s="16"/>
      <c r="W2072" s="16"/>
      <c r="X2072" s="17"/>
      <c r="Y2072" s="13"/>
      <c r="Z2072" s="13"/>
    </row>
    <row r="2073" spans="1:26" x14ac:dyDescent="0.25">
      <c r="A2073" s="11"/>
      <c r="B2073" s="12"/>
      <c r="C2073" s="12"/>
      <c r="D2073" s="12"/>
      <c r="E2073" s="12"/>
      <c r="F2073" s="12"/>
      <c r="G2073" s="13"/>
      <c r="H2073" s="13"/>
      <c r="I2073" s="13"/>
      <c r="J2073" s="13"/>
      <c r="K2073" s="14"/>
      <c r="L2073" s="14"/>
      <c r="M2073" s="14"/>
      <c r="N2073" s="14"/>
      <c r="O2073" s="14"/>
      <c r="P2073" s="14"/>
      <c r="Q2073" s="15"/>
      <c r="R2073" s="16"/>
      <c r="S2073" s="16"/>
      <c r="T2073" s="16"/>
      <c r="U2073" s="16"/>
      <c r="V2073" s="16"/>
      <c r="W2073" s="16"/>
      <c r="X2073" s="17"/>
      <c r="Y2073" s="13"/>
      <c r="Z2073" s="13"/>
    </row>
    <row r="2074" spans="1:26" x14ac:dyDescent="0.25">
      <c r="A2074" s="11"/>
      <c r="B2074" s="12"/>
      <c r="C2074" s="12"/>
      <c r="D2074" s="12"/>
      <c r="E2074" s="12"/>
      <c r="F2074" s="12"/>
      <c r="G2074" s="13"/>
      <c r="H2074" s="13"/>
      <c r="I2074" s="13"/>
      <c r="J2074" s="13"/>
      <c r="K2074" s="14"/>
      <c r="L2074" s="14"/>
      <c r="M2074" s="14"/>
      <c r="N2074" s="14"/>
      <c r="O2074" s="14"/>
      <c r="P2074" s="14"/>
      <c r="Q2074" s="15"/>
      <c r="R2074" s="16"/>
      <c r="S2074" s="16"/>
      <c r="T2074" s="16"/>
      <c r="U2074" s="16"/>
      <c r="V2074" s="16"/>
      <c r="W2074" s="16"/>
      <c r="X2074" s="17"/>
      <c r="Y2074" s="13"/>
      <c r="Z2074" s="13"/>
    </row>
    <row r="2075" spans="1:26" x14ac:dyDescent="0.25">
      <c r="A2075" s="11"/>
      <c r="B2075" s="12"/>
      <c r="C2075" s="12"/>
      <c r="D2075" s="12"/>
      <c r="E2075" s="12"/>
      <c r="F2075" s="12"/>
      <c r="G2075" s="13"/>
      <c r="H2075" s="13"/>
      <c r="I2075" s="13"/>
      <c r="J2075" s="13"/>
      <c r="K2075" s="14"/>
      <c r="L2075" s="14"/>
      <c r="M2075" s="14"/>
      <c r="N2075" s="14"/>
      <c r="O2075" s="14"/>
      <c r="P2075" s="14"/>
      <c r="Q2075" s="15"/>
      <c r="R2075" s="16"/>
      <c r="S2075" s="16"/>
      <c r="T2075" s="16"/>
      <c r="U2075" s="16"/>
      <c r="V2075" s="16"/>
      <c r="W2075" s="17"/>
      <c r="X2075" s="17"/>
      <c r="Y2075" s="13"/>
      <c r="Z2075" s="13"/>
    </row>
    <row r="2076" spans="1:26" x14ac:dyDescent="0.25">
      <c r="A2076" s="11"/>
      <c r="B2076" s="12"/>
      <c r="C2076" s="12"/>
      <c r="D2076" s="12"/>
      <c r="E2076" s="12"/>
      <c r="F2076" s="12"/>
      <c r="G2076" s="13"/>
      <c r="H2076" s="13"/>
      <c r="I2076" s="13"/>
      <c r="J2076" s="13"/>
      <c r="K2076" s="14"/>
      <c r="L2076" s="14"/>
      <c r="M2076" s="14"/>
      <c r="N2076" s="14"/>
      <c r="O2076" s="14"/>
      <c r="P2076" s="14"/>
      <c r="Q2076" s="15"/>
      <c r="R2076" s="16"/>
      <c r="S2076" s="16"/>
      <c r="T2076" s="16"/>
      <c r="U2076" s="16"/>
      <c r="V2076" s="16"/>
      <c r="W2076" s="16"/>
      <c r="X2076" s="17"/>
      <c r="Y2076" s="13"/>
      <c r="Z2076" s="13"/>
    </row>
    <row r="2077" spans="1:26" x14ac:dyDescent="0.25">
      <c r="A2077" s="11"/>
      <c r="B2077" s="12"/>
      <c r="C2077" s="12"/>
      <c r="D2077" s="12"/>
      <c r="E2077" s="12"/>
      <c r="F2077" s="12"/>
      <c r="G2077" s="13"/>
      <c r="H2077" s="13"/>
      <c r="I2077" s="13"/>
      <c r="J2077" s="13"/>
      <c r="K2077" s="14"/>
      <c r="L2077" s="14"/>
      <c r="M2077" s="14"/>
      <c r="N2077" s="14"/>
      <c r="O2077" s="14"/>
      <c r="P2077" s="14"/>
      <c r="Q2077" s="15"/>
      <c r="R2077" s="16"/>
      <c r="S2077" s="16"/>
      <c r="T2077" s="16"/>
      <c r="U2077" s="16"/>
      <c r="V2077" s="16"/>
      <c r="W2077" s="17"/>
      <c r="X2077" s="17"/>
      <c r="Y2077" s="13"/>
      <c r="Z2077" s="13"/>
    </row>
    <row r="2078" spans="1:26" x14ac:dyDescent="0.25">
      <c r="A2078" s="11"/>
      <c r="B2078" s="12"/>
      <c r="C2078" s="12"/>
      <c r="D2078" s="12"/>
      <c r="E2078" s="12"/>
      <c r="F2078" s="12"/>
      <c r="G2078" s="13"/>
      <c r="H2078" s="13"/>
      <c r="I2078" s="13"/>
      <c r="J2078" s="13"/>
      <c r="K2078" s="14"/>
      <c r="L2078" s="14"/>
      <c r="M2078" s="14"/>
      <c r="N2078" s="14"/>
      <c r="O2078" s="14"/>
      <c r="P2078" s="14"/>
      <c r="Q2078" s="15"/>
      <c r="R2078" s="16"/>
      <c r="S2078" s="16"/>
      <c r="T2078" s="16"/>
      <c r="U2078" s="16"/>
      <c r="V2078" s="16"/>
      <c r="W2078" s="16"/>
      <c r="X2078" s="17"/>
      <c r="Y2078" s="13"/>
      <c r="Z2078" s="13"/>
    </row>
    <row r="2079" spans="1:26" x14ac:dyDescent="0.25">
      <c r="A2079" s="11"/>
      <c r="B2079" s="12"/>
      <c r="C2079" s="12"/>
      <c r="D2079" s="12"/>
      <c r="E2079" s="12"/>
      <c r="F2079" s="12"/>
      <c r="G2079" s="13"/>
      <c r="H2079" s="13"/>
      <c r="I2079" s="13"/>
      <c r="J2079" s="13"/>
      <c r="K2079" s="14"/>
      <c r="L2079" s="14"/>
      <c r="M2079" s="14"/>
      <c r="N2079" s="14"/>
      <c r="O2079" s="14"/>
      <c r="P2079" s="14"/>
      <c r="Q2079" s="15"/>
      <c r="R2079" s="16"/>
      <c r="S2079" s="16"/>
      <c r="T2079" s="16"/>
      <c r="U2079" s="16"/>
      <c r="V2079" s="16"/>
      <c r="W2079" s="17"/>
      <c r="X2079" s="17"/>
      <c r="Y2079" s="13"/>
      <c r="Z2079" s="13"/>
    </row>
    <row r="2080" spans="1:26" x14ac:dyDescent="0.25">
      <c r="A2080" s="11"/>
      <c r="B2080" s="12"/>
      <c r="C2080" s="12"/>
      <c r="D2080" s="12"/>
      <c r="E2080" s="12"/>
      <c r="F2080" s="12"/>
      <c r="G2080" s="13"/>
      <c r="H2080" s="13"/>
      <c r="I2080" s="13"/>
      <c r="J2080" s="13"/>
      <c r="K2080" s="14"/>
      <c r="L2080" s="14"/>
      <c r="M2080" s="14"/>
      <c r="N2080" s="14"/>
      <c r="O2080" s="14"/>
      <c r="P2080" s="14"/>
      <c r="Q2080" s="16"/>
      <c r="R2080" s="16"/>
      <c r="S2080" s="16"/>
      <c r="T2080" s="16"/>
      <c r="U2080" s="16"/>
      <c r="V2080" s="16"/>
      <c r="W2080" s="16"/>
      <c r="X2080" s="17"/>
      <c r="Y2080" s="13"/>
      <c r="Z2080" s="13"/>
    </row>
    <row r="2081" spans="1:26" x14ac:dyDescent="0.25">
      <c r="A2081" s="11"/>
      <c r="B2081" s="12"/>
      <c r="C2081" s="12"/>
      <c r="D2081" s="12"/>
      <c r="E2081" s="12"/>
      <c r="F2081" s="12"/>
      <c r="G2081" s="13"/>
      <c r="H2081" s="13"/>
      <c r="I2081" s="13"/>
      <c r="J2081" s="13"/>
      <c r="K2081" s="14"/>
      <c r="L2081" s="14"/>
      <c r="M2081" s="14"/>
      <c r="N2081" s="14"/>
      <c r="O2081" s="14"/>
      <c r="P2081" s="14"/>
      <c r="Q2081" s="15"/>
      <c r="R2081" s="16"/>
      <c r="S2081" s="16"/>
      <c r="T2081" s="16"/>
      <c r="U2081" s="16"/>
      <c r="V2081" s="16"/>
      <c r="W2081" s="16"/>
      <c r="X2081" s="17"/>
      <c r="Y2081" s="13"/>
      <c r="Z2081" s="13"/>
    </row>
    <row r="2082" spans="1:26" x14ac:dyDescent="0.25">
      <c r="A2082" s="11"/>
      <c r="B2082" s="12"/>
      <c r="C2082" s="12"/>
      <c r="D2082" s="12"/>
      <c r="E2082" s="12"/>
      <c r="F2082" s="12"/>
      <c r="G2082" s="13"/>
      <c r="H2082" s="13"/>
      <c r="I2082" s="13"/>
      <c r="J2082" s="13"/>
      <c r="K2082" s="14"/>
      <c r="L2082" s="14"/>
      <c r="M2082" s="14"/>
      <c r="N2082" s="14"/>
      <c r="O2082" s="14"/>
      <c r="P2082" s="14"/>
      <c r="Q2082" s="15"/>
      <c r="R2082" s="16"/>
      <c r="S2082" s="16"/>
      <c r="T2082" s="16"/>
      <c r="U2082" s="16"/>
      <c r="V2082" s="16"/>
      <c r="W2082" s="17"/>
      <c r="X2082" s="17"/>
      <c r="Y2082" s="13"/>
      <c r="Z2082" s="13"/>
    </row>
    <row r="2083" spans="1:26" x14ac:dyDescent="0.25">
      <c r="A2083" s="11"/>
      <c r="B2083" s="12"/>
      <c r="C2083" s="12"/>
      <c r="D2083" s="12"/>
      <c r="E2083" s="12"/>
      <c r="F2083" s="12"/>
      <c r="G2083" s="13"/>
      <c r="H2083" s="13"/>
      <c r="I2083" s="13"/>
      <c r="J2083" s="13"/>
      <c r="K2083" s="14"/>
      <c r="L2083" s="14"/>
      <c r="M2083" s="14"/>
      <c r="N2083" s="14"/>
      <c r="O2083" s="14"/>
      <c r="P2083" s="14"/>
      <c r="Q2083" s="15"/>
      <c r="R2083" s="16"/>
      <c r="S2083" s="16"/>
      <c r="T2083" s="16"/>
      <c r="U2083" s="16"/>
      <c r="V2083" s="16"/>
      <c r="W2083" s="16"/>
      <c r="X2083" s="17"/>
      <c r="Y2083" s="13"/>
      <c r="Z2083" s="13"/>
    </row>
    <row r="2084" spans="1:26" x14ac:dyDescent="0.25">
      <c r="A2084" s="11"/>
      <c r="B2084" s="12"/>
      <c r="C2084" s="12"/>
      <c r="D2084" s="12"/>
      <c r="E2084" s="12"/>
      <c r="F2084" s="12"/>
      <c r="G2084" s="13"/>
      <c r="H2084" s="13"/>
      <c r="I2084" s="13"/>
      <c r="J2084" s="13"/>
      <c r="K2084" s="14"/>
      <c r="L2084" s="14"/>
      <c r="M2084" s="14"/>
      <c r="N2084" s="14"/>
      <c r="O2084" s="14"/>
      <c r="P2084" s="14"/>
      <c r="Q2084" s="15"/>
      <c r="R2084" s="16"/>
      <c r="S2084" s="16"/>
      <c r="T2084" s="16"/>
      <c r="U2084" s="16"/>
      <c r="V2084" s="16"/>
      <c r="W2084" s="16"/>
      <c r="X2084" s="17"/>
      <c r="Y2084" s="13"/>
      <c r="Z2084" s="13"/>
    </row>
    <row r="2085" spans="1:26" x14ac:dyDescent="0.25">
      <c r="A2085" s="11"/>
      <c r="B2085" s="12"/>
      <c r="C2085" s="12"/>
      <c r="D2085" s="12"/>
      <c r="E2085" s="12"/>
      <c r="F2085" s="12"/>
      <c r="G2085" s="13"/>
      <c r="H2085" s="13"/>
      <c r="I2085" s="13"/>
      <c r="J2085" s="13"/>
      <c r="K2085" s="14"/>
      <c r="L2085" s="14"/>
      <c r="M2085" s="14"/>
      <c r="N2085" s="14"/>
      <c r="O2085" s="14"/>
      <c r="P2085" s="14"/>
      <c r="Q2085" s="15"/>
      <c r="R2085" s="16"/>
      <c r="S2085" s="16"/>
      <c r="T2085" s="16"/>
      <c r="U2085" s="16"/>
      <c r="V2085" s="16"/>
      <c r="W2085" s="16"/>
      <c r="X2085" s="17"/>
      <c r="Y2085" s="13"/>
      <c r="Z2085" s="13"/>
    </row>
    <row r="2086" spans="1:26" x14ac:dyDescent="0.25">
      <c r="A2086" s="11"/>
      <c r="B2086" s="12"/>
      <c r="C2086" s="12"/>
      <c r="D2086" s="12"/>
      <c r="E2086" s="12"/>
      <c r="F2086" s="12"/>
      <c r="G2086" s="13"/>
      <c r="H2086" s="13"/>
      <c r="I2086" s="13"/>
      <c r="J2086" s="13"/>
      <c r="K2086" s="14"/>
      <c r="L2086" s="14"/>
      <c r="M2086" s="14"/>
      <c r="N2086" s="14"/>
      <c r="O2086" s="14"/>
      <c r="P2086" s="14"/>
      <c r="Q2086" s="15"/>
      <c r="R2086" s="16"/>
      <c r="S2086" s="16"/>
      <c r="T2086" s="16"/>
      <c r="U2086" s="16"/>
      <c r="V2086" s="16"/>
      <c r="W2086" s="16"/>
      <c r="X2086" s="17"/>
      <c r="Y2086" s="13"/>
      <c r="Z2086" s="13"/>
    </row>
    <row r="2087" spans="1:26" x14ac:dyDescent="0.25">
      <c r="A2087" s="11"/>
      <c r="B2087" s="12"/>
      <c r="C2087" s="12"/>
      <c r="D2087" s="12"/>
      <c r="E2087" s="12"/>
      <c r="F2087" s="12"/>
      <c r="G2087" s="13"/>
      <c r="H2087" s="13"/>
      <c r="I2087" s="13"/>
      <c r="J2087" s="13"/>
      <c r="K2087" s="14"/>
      <c r="L2087" s="14"/>
      <c r="M2087" s="14"/>
      <c r="N2087" s="14"/>
      <c r="O2087" s="14"/>
      <c r="P2087" s="14"/>
      <c r="Q2087" s="15"/>
      <c r="R2087" s="16"/>
      <c r="S2087" s="16"/>
      <c r="T2087" s="16"/>
      <c r="U2087" s="16"/>
      <c r="V2087" s="16"/>
      <c r="W2087" s="16"/>
      <c r="X2087" s="17"/>
      <c r="Y2087" s="13"/>
      <c r="Z2087" s="13"/>
    </row>
    <row r="2088" spans="1:26" x14ac:dyDescent="0.25">
      <c r="A2088" s="11"/>
      <c r="B2088" s="12"/>
      <c r="C2088" s="12"/>
      <c r="D2088" s="12"/>
      <c r="E2088" s="12"/>
      <c r="F2088" s="12"/>
      <c r="G2088" s="13"/>
      <c r="H2088" s="13"/>
      <c r="I2088" s="13"/>
      <c r="J2088" s="13"/>
      <c r="K2088" s="14"/>
      <c r="L2088" s="14"/>
      <c r="M2088" s="14"/>
      <c r="N2088" s="14"/>
      <c r="O2088" s="14"/>
      <c r="P2088" s="14"/>
      <c r="Q2088" s="15"/>
      <c r="R2088" s="16"/>
      <c r="S2088" s="16"/>
      <c r="T2088" s="16"/>
      <c r="U2088" s="16"/>
      <c r="V2088" s="16"/>
      <c r="W2088" s="16"/>
      <c r="X2088" s="17"/>
      <c r="Y2088" s="13"/>
      <c r="Z2088" s="13"/>
    </row>
    <row r="2089" spans="1:26" x14ac:dyDescent="0.25">
      <c r="A2089" s="11"/>
      <c r="B2089" s="12"/>
      <c r="C2089" s="12"/>
      <c r="D2089" s="12"/>
      <c r="E2089" s="12"/>
      <c r="F2089" s="12"/>
      <c r="G2089" s="13"/>
      <c r="H2089" s="13"/>
      <c r="I2089" s="13"/>
      <c r="J2089" s="13"/>
      <c r="K2089" s="14"/>
      <c r="L2089" s="14"/>
      <c r="M2089" s="14"/>
      <c r="N2089" s="14"/>
      <c r="O2089" s="14"/>
      <c r="P2089" s="14"/>
      <c r="Q2089" s="15"/>
      <c r="R2089" s="16"/>
      <c r="S2089" s="16"/>
      <c r="T2089" s="16"/>
      <c r="U2089" s="16"/>
      <c r="V2089" s="16"/>
      <c r="W2089" s="16"/>
      <c r="X2089" s="17"/>
      <c r="Y2089" s="13"/>
      <c r="Z2089" s="13"/>
    </row>
    <row r="2090" spans="1:26" x14ac:dyDescent="0.25">
      <c r="A2090" s="11"/>
      <c r="B2090" s="12"/>
      <c r="C2090" s="12"/>
      <c r="D2090" s="12"/>
      <c r="E2090" s="12"/>
      <c r="F2090" s="12"/>
      <c r="G2090" s="13"/>
      <c r="H2090" s="13"/>
      <c r="I2090" s="13"/>
      <c r="J2090" s="13"/>
      <c r="K2090" s="14"/>
      <c r="L2090" s="14"/>
      <c r="M2090" s="14"/>
      <c r="N2090" s="14"/>
      <c r="O2090" s="14"/>
      <c r="P2090" s="14"/>
      <c r="Q2090" s="15"/>
      <c r="R2090" s="16"/>
      <c r="S2090" s="16"/>
      <c r="T2090" s="16"/>
      <c r="U2090" s="16"/>
      <c r="V2090" s="16"/>
      <c r="W2090" s="16"/>
      <c r="X2090" s="17"/>
      <c r="Y2090" s="13"/>
      <c r="Z2090" s="13"/>
    </row>
    <row r="2091" spans="1:26" x14ac:dyDescent="0.25">
      <c r="A2091" s="11"/>
      <c r="B2091" s="12"/>
      <c r="C2091" s="12"/>
      <c r="D2091" s="12"/>
      <c r="E2091" s="12"/>
      <c r="F2091" s="12"/>
      <c r="G2091" s="13"/>
      <c r="H2091" s="13"/>
      <c r="I2091" s="13"/>
      <c r="J2091" s="13"/>
      <c r="K2091" s="14"/>
      <c r="L2091" s="14"/>
      <c r="M2091" s="14"/>
      <c r="N2091" s="14"/>
      <c r="O2091" s="14"/>
      <c r="P2091" s="14"/>
      <c r="Q2091" s="15"/>
      <c r="R2091" s="16"/>
      <c r="S2091" s="16"/>
      <c r="T2091" s="16"/>
      <c r="U2091" s="16"/>
      <c r="V2091" s="16"/>
      <c r="W2091" s="16"/>
      <c r="X2091" s="17"/>
      <c r="Y2091" s="13"/>
      <c r="Z2091" s="13"/>
    </row>
    <row r="2092" spans="1:26" x14ac:dyDescent="0.25">
      <c r="A2092" s="11"/>
      <c r="B2092" s="12"/>
      <c r="C2092" s="12"/>
      <c r="D2092" s="12"/>
      <c r="E2092" s="12"/>
      <c r="F2092" s="12"/>
      <c r="G2092" s="13"/>
      <c r="H2092" s="13"/>
      <c r="I2092" s="13"/>
      <c r="J2092" s="13"/>
      <c r="K2092" s="14"/>
      <c r="L2092" s="14"/>
      <c r="M2092" s="14"/>
      <c r="N2092" s="14"/>
      <c r="O2092" s="14"/>
      <c r="P2092" s="14"/>
      <c r="Q2092" s="15"/>
      <c r="R2092" s="16"/>
      <c r="S2092" s="16"/>
      <c r="T2092" s="16"/>
      <c r="U2092" s="16"/>
      <c r="V2092" s="16"/>
      <c r="W2092" s="16"/>
      <c r="X2092" s="17"/>
      <c r="Y2092" s="13"/>
      <c r="Z2092" s="13"/>
    </row>
    <row r="2093" spans="1:26" x14ac:dyDescent="0.25">
      <c r="A2093" s="11"/>
      <c r="B2093" s="12"/>
      <c r="C2093" s="12"/>
      <c r="D2093" s="12"/>
      <c r="E2093" s="12"/>
      <c r="F2093" s="12"/>
      <c r="G2093" s="13"/>
      <c r="H2093" s="13"/>
      <c r="I2093" s="13"/>
      <c r="J2093" s="13"/>
      <c r="K2093" s="14"/>
      <c r="L2093" s="14"/>
      <c r="M2093" s="14"/>
      <c r="N2093" s="14"/>
      <c r="O2093" s="14"/>
      <c r="P2093" s="14"/>
      <c r="Q2093" s="15"/>
      <c r="R2093" s="16"/>
      <c r="S2093" s="16"/>
      <c r="T2093" s="16"/>
      <c r="U2093" s="16"/>
      <c r="V2093" s="16"/>
      <c r="W2093" s="16"/>
      <c r="X2093" s="17"/>
      <c r="Y2093" s="13"/>
      <c r="Z2093" s="13"/>
    </row>
    <row r="2094" spans="1:26" x14ac:dyDescent="0.25">
      <c r="A2094" s="11"/>
      <c r="B2094" s="12"/>
      <c r="C2094" s="12"/>
      <c r="D2094" s="12"/>
      <c r="E2094" s="12"/>
      <c r="F2094" s="12"/>
      <c r="G2094" s="13"/>
      <c r="H2094" s="13"/>
      <c r="I2094" s="13"/>
      <c r="J2094" s="13"/>
      <c r="K2094" s="14"/>
      <c r="L2094" s="14"/>
      <c r="M2094" s="14"/>
      <c r="N2094" s="14"/>
      <c r="O2094" s="14"/>
      <c r="P2094" s="14"/>
      <c r="Q2094" s="15"/>
      <c r="R2094" s="16"/>
      <c r="S2094" s="16"/>
      <c r="T2094" s="16"/>
      <c r="U2094" s="16"/>
      <c r="V2094" s="16"/>
      <c r="W2094" s="16"/>
      <c r="X2094" s="17"/>
      <c r="Y2094" s="13"/>
      <c r="Z2094" s="13"/>
    </row>
    <row r="2095" spans="1:26" x14ac:dyDescent="0.25">
      <c r="A2095" s="11"/>
      <c r="B2095" s="12"/>
      <c r="C2095" s="12"/>
      <c r="D2095" s="12"/>
      <c r="E2095" s="12"/>
      <c r="F2095" s="12"/>
      <c r="G2095" s="13"/>
      <c r="H2095" s="13"/>
      <c r="I2095" s="13"/>
      <c r="J2095" s="13"/>
      <c r="K2095" s="14"/>
      <c r="L2095" s="14"/>
      <c r="M2095" s="14"/>
      <c r="N2095" s="14"/>
      <c r="O2095" s="14"/>
      <c r="P2095" s="14"/>
      <c r="Q2095" s="15"/>
      <c r="R2095" s="16"/>
      <c r="S2095" s="16"/>
      <c r="T2095" s="16"/>
      <c r="U2095" s="16"/>
      <c r="V2095" s="16"/>
      <c r="W2095" s="16"/>
      <c r="X2095" s="17"/>
      <c r="Y2095" s="13"/>
      <c r="Z2095" s="13"/>
    </row>
    <row r="2096" spans="1:26" x14ac:dyDescent="0.25">
      <c r="A2096" s="11"/>
      <c r="B2096" s="12"/>
      <c r="C2096" s="12"/>
      <c r="D2096" s="12"/>
      <c r="E2096" s="12"/>
      <c r="F2096" s="12"/>
      <c r="G2096" s="13"/>
      <c r="H2096" s="13"/>
      <c r="I2096" s="13"/>
      <c r="J2096" s="13"/>
      <c r="K2096" s="14"/>
      <c r="L2096" s="14"/>
      <c r="M2096" s="14"/>
      <c r="N2096" s="14"/>
      <c r="O2096" s="14"/>
      <c r="P2096" s="14"/>
      <c r="Q2096" s="15"/>
      <c r="R2096" s="16"/>
      <c r="S2096" s="16"/>
      <c r="T2096" s="16"/>
      <c r="U2096" s="16"/>
      <c r="V2096" s="16"/>
      <c r="W2096" s="17"/>
      <c r="X2096" s="17"/>
      <c r="Y2096" s="13"/>
      <c r="Z2096" s="13"/>
    </row>
    <row r="2097" spans="1:26" x14ac:dyDescent="0.25">
      <c r="A2097" s="11"/>
      <c r="B2097" s="12"/>
      <c r="C2097" s="12"/>
      <c r="D2097" s="12"/>
      <c r="E2097" s="12"/>
      <c r="F2097" s="12"/>
      <c r="G2097" s="13"/>
      <c r="H2097" s="13"/>
      <c r="I2097" s="13"/>
      <c r="J2097" s="13"/>
      <c r="K2097" s="14"/>
      <c r="L2097" s="14"/>
      <c r="M2097" s="14"/>
      <c r="N2097" s="14"/>
      <c r="O2097" s="14"/>
      <c r="P2097" s="14"/>
      <c r="Q2097" s="15"/>
      <c r="R2097" s="16"/>
      <c r="S2097" s="16"/>
      <c r="T2097" s="16"/>
      <c r="U2097" s="16"/>
      <c r="V2097" s="16"/>
      <c r="W2097" s="16"/>
      <c r="X2097" s="17"/>
      <c r="Y2097" s="13"/>
      <c r="Z2097" s="13"/>
    </row>
    <row r="2098" spans="1:26" x14ac:dyDescent="0.25">
      <c r="A2098" s="11"/>
      <c r="B2098" s="12"/>
      <c r="C2098" s="12"/>
      <c r="D2098" s="12"/>
      <c r="E2098" s="12"/>
      <c r="F2098" s="12"/>
      <c r="G2098" s="13"/>
      <c r="H2098" s="13"/>
      <c r="I2098" s="13"/>
      <c r="J2098" s="13"/>
      <c r="K2098" s="14"/>
      <c r="L2098" s="14"/>
      <c r="M2098" s="14"/>
      <c r="N2098" s="14"/>
      <c r="O2098" s="14"/>
      <c r="P2098" s="14"/>
      <c r="Q2098" s="15"/>
      <c r="R2098" s="16"/>
      <c r="S2098" s="16"/>
      <c r="T2098" s="16"/>
      <c r="U2098" s="16"/>
      <c r="V2098" s="16"/>
      <c r="W2098" s="17"/>
      <c r="X2098" s="17"/>
      <c r="Y2098" s="13"/>
      <c r="Z2098" s="13"/>
    </row>
    <row r="2099" spans="1:26" x14ac:dyDescent="0.25">
      <c r="A2099" s="11"/>
      <c r="B2099" s="12"/>
      <c r="C2099" s="12"/>
      <c r="D2099" s="12"/>
      <c r="E2099" s="12"/>
      <c r="F2099" s="12"/>
      <c r="G2099" s="13"/>
      <c r="H2099" s="13"/>
      <c r="I2099" s="13"/>
      <c r="J2099" s="13"/>
      <c r="K2099" s="14"/>
      <c r="L2099" s="14"/>
      <c r="M2099" s="14"/>
      <c r="N2099" s="14"/>
      <c r="O2099" s="14"/>
      <c r="P2099" s="14"/>
      <c r="Q2099" s="15"/>
      <c r="R2099" s="16"/>
      <c r="S2099" s="16"/>
      <c r="T2099" s="16"/>
      <c r="U2099" s="16"/>
      <c r="V2099" s="16"/>
      <c r="W2099" s="17"/>
      <c r="X2099" s="17"/>
      <c r="Y2099" s="13"/>
      <c r="Z2099" s="13"/>
    </row>
    <row r="2100" spans="1:26" x14ac:dyDescent="0.25">
      <c r="A2100" s="11"/>
      <c r="B2100" s="12"/>
      <c r="C2100" s="12"/>
      <c r="D2100" s="12"/>
      <c r="E2100" s="12"/>
      <c r="F2100" s="12"/>
      <c r="G2100" s="13"/>
      <c r="H2100" s="13"/>
      <c r="I2100" s="13"/>
      <c r="J2100" s="13"/>
      <c r="K2100" s="14"/>
      <c r="L2100" s="14"/>
      <c r="M2100" s="14"/>
      <c r="N2100" s="14"/>
      <c r="O2100" s="14"/>
      <c r="P2100" s="14"/>
      <c r="Q2100" s="15"/>
      <c r="R2100" s="16"/>
      <c r="S2100" s="16"/>
      <c r="T2100" s="16"/>
      <c r="U2100" s="16"/>
      <c r="V2100" s="16"/>
      <c r="W2100" s="16"/>
      <c r="X2100" s="17"/>
      <c r="Y2100" s="13"/>
      <c r="Z2100" s="13"/>
    </row>
    <row r="2101" spans="1:26" x14ac:dyDescent="0.25">
      <c r="A2101" s="11"/>
      <c r="B2101" s="12"/>
      <c r="C2101" s="12"/>
      <c r="D2101" s="12"/>
      <c r="E2101" s="12"/>
      <c r="F2101" s="12"/>
      <c r="G2101" s="13"/>
      <c r="H2101" s="13"/>
      <c r="I2101" s="13"/>
      <c r="J2101" s="13"/>
      <c r="K2101" s="14"/>
      <c r="L2101" s="14"/>
      <c r="M2101" s="14"/>
      <c r="N2101" s="14"/>
      <c r="O2101" s="14"/>
      <c r="P2101" s="14"/>
      <c r="Q2101" s="15"/>
      <c r="R2101" s="16"/>
      <c r="S2101" s="16"/>
      <c r="T2101" s="16"/>
      <c r="U2101" s="16"/>
      <c r="V2101" s="16"/>
      <c r="W2101" s="16"/>
      <c r="X2101" s="17"/>
      <c r="Y2101" s="13"/>
      <c r="Z2101" s="13"/>
    </row>
    <row r="2102" spans="1:26" x14ac:dyDescent="0.25">
      <c r="A2102" s="11"/>
      <c r="B2102" s="12"/>
      <c r="C2102" s="12"/>
      <c r="D2102" s="12"/>
      <c r="E2102" s="12"/>
      <c r="F2102" s="12"/>
      <c r="G2102" s="13"/>
      <c r="H2102" s="13"/>
      <c r="I2102" s="13"/>
      <c r="J2102" s="13"/>
      <c r="K2102" s="14"/>
      <c r="L2102" s="14"/>
      <c r="M2102" s="14"/>
      <c r="N2102" s="14"/>
      <c r="O2102" s="14"/>
      <c r="P2102" s="14"/>
      <c r="Q2102" s="16"/>
      <c r="R2102" s="16"/>
      <c r="S2102" s="16"/>
      <c r="T2102" s="16"/>
      <c r="U2102" s="16"/>
      <c r="V2102" s="16"/>
      <c r="W2102" s="16"/>
      <c r="X2102" s="17"/>
      <c r="Y2102" s="13"/>
      <c r="Z2102" s="13"/>
    </row>
    <row r="2103" spans="1:26" x14ac:dyDescent="0.25">
      <c r="A2103" s="11"/>
      <c r="B2103" s="12"/>
      <c r="C2103" s="12"/>
      <c r="D2103" s="12"/>
      <c r="E2103" s="12"/>
      <c r="F2103" s="12"/>
      <c r="G2103" s="13"/>
      <c r="H2103" s="13"/>
      <c r="I2103" s="13"/>
      <c r="J2103" s="13"/>
      <c r="K2103" s="14"/>
      <c r="L2103" s="14"/>
      <c r="M2103" s="14"/>
      <c r="N2103" s="14"/>
      <c r="O2103" s="14"/>
      <c r="P2103" s="14"/>
      <c r="Q2103" s="16"/>
      <c r="R2103" s="16"/>
      <c r="S2103" s="16"/>
      <c r="T2103" s="16"/>
      <c r="U2103" s="16"/>
      <c r="V2103" s="16"/>
      <c r="W2103" s="17"/>
      <c r="X2103" s="17"/>
      <c r="Y2103" s="13"/>
      <c r="Z2103" s="13"/>
    </row>
    <row r="2104" spans="1:26" x14ac:dyDescent="0.25">
      <c r="A2104" s="11"/>
      <c r="B2104" s="12"/>
      <c r="C2104" s="12"/>
      <c r="D2104" s="12"/>
      <c r="E2104" s="12"/>
      <c r="F2104" s="12"/>
      <c r="G2104" s="13"/>
      <c r="H2104" s="13"/>
      <c r="I2104" s="13"/>
      <c r="J2104" s="13"/>
      <c r="K2104" s="14"/>
      <c r="L2104" s="14"/>
      <c r="M2104" s="14"/>
      <c r="N2104" s="14"/>
      <c r="O2104" s="14"/>
      <c r="P2104" s="14"/>
      <c r="Q2104" s="15"/>
      <c r="R2104" s="16"/>
      <c r="S2104" s="16"/>
      <c r="T2104" s="16"/>
      <c r="U2104" s="16"/>
      <c r="V2104" s="16"/>
      <c r="W2104" s="16"/>
      <c r="X2104" s="17"/>
      <c r="Y2104" s="13"/>
      <c r="Z2104" s="13"/>
    </row>
    <row r="2105" spans="1:26" x14ac:dyDescent="0.25">
      <c r="A2105" s="11"/>
      <c r="B2105" s="12"/>
      <c r="C2105" s="12"/>
      <c r="D2105" s="12"/>
      <c r="E2105" s="12"/>
      <c r="F2105" s="12"/>
      <c r="G2105" s="13"/>
      <c r="H2105" s="13"/>
      <c r="I2105" s="13"/>
      <c r="J2105" s="13"/>
      <c r="K2105" s="14"/>
      <c r="L2105" s="14"/>
      <c r="M2105" s="14"/>
      <c r="N2105" s="14"/>
      <c r="O2105" s="14"/>
      <c r="P2105" s="14"/>
      <c r="Q2105" s="15"/>
      <c r="R2105" s="16"/>
      <c r="S2105" s="16"/>
      <c r="T2105" s="16"/>
      <c r="U2105" s="16"/>
      <c r="V2105" s="16"/>
      <c r="W2105" s="17"/>
      <c r="X2105" s="17"/>
      <c r="Y2105" s="13"/>
      <c r="Z2105" s="13"/>
    </row>
    <row r="2106" spans="1:26" x14ac:dyDescent="0.25">
      <c r="A2106" s="11"/>
      <c r="B2106" s="12"/>
      <c r="C2106" s="12"/>
      <c r="D2106" s="12"/>
      <c r="E2106" s="12"/>
      <c r="F2106" s="12"/>
      <c r="G2106" s="13"/>
      <c r="H2106" s="13"/>
      <c r="I2106" s="13"/>
      <c r="J2106" s="13"/>
      <c r="K2106" s="14"/>
      <c r="L2106" s="14"/>
      <c r="M2106" s="14"/>
      <c r="N2106" s="14"/>
      <c r="O2106" s="14"/>
      <c r="P2106" s="14"/>
      <c r="Q2106" s="15"/>
      <c r="R2106" s="16"/>
      <c r="S2106" s="16"/>
      <c r="T2106" s="16"/>
      <c r="U2106" s="16"/>
      <c r="V2106" s="16"/>
      <c r="W2106" s="17"/>
      <c r="X2106" s="17"/>
      <c r="Y2106" s="13"/>
      <c r="Z2106" s="13"/>
    </row>
    <row r="2107" spans="1:26" x14ac:dyDescent="0.25">
      <c r="A2107" s="11"/>
      <c r="B2107" s="12"/>
      <c r="C2107" s="12"/>
      <c r="D2107" s="12"/>
      <c r="E2107" s="12"/>
      <c r="F2107" s="12"/>
      <c r="G2107" s="13"/>
      <c r="H2107" s="13"/>
      <c r="I2107" s="13"/>
      <c r="J2107" s="13"/>
      <c r="K2107" s="14"/>
      <c r="L2107" s="14"/>
      <c r="M2107" s="14"/>
      <c r="N2107" s="14"/>
      <c r="O2107" s="14"/>
      <c r="P2107" s="14"/>
      <c r="Q2107" s="15"/>
      <c r="R2107" s="16"/>
      <c r="S2107" s="16"/>
      <c r="T2107" s="16"/>
      <c r="U2107" s="16"/>
      <c r="V2107" s="16"/>
      <c r="W2107" s="16"/>
      <c r="X2107" s="17"/>
      <c r="Y2107" s="13"/>
      <c r="Z2107" s="13"/>
    </row>
    <row r="2108" spans="1:26" x14ac:dyDescent="0.25">
      <c r="A2108" s="11"/>
      <c r="B2108" s="12"/>
      <c r="C2108" s="12"/>
      <c r="D2108" s="12"/>
      <c r="E2108" s="12"/>
      <c r="F2108" s="12"/>
      <c r="G2108" s="13"/>
      <c r="H2108" s="13"/>
      <c r="I2108" s="13"/>
      <c r="J2108" s="13"/>
      <c r="K2108" s="14"/>
      <c r="L2108" s="14"/>
      <c r="M2108" s="14"/>
      <c r="N2108" s="14"/>
      <c r="O2108" s="14"/>
      <c r="P2108" s="14"/>
      <c r="Q2108" s="15"/>
      <c r="R2108" s="16"/>
      <c r="S2108" s="16"/>
      <c r="T2108" s="16"/>
      <c r="U2108" s="16"/>
      <c r="V2108" s="16"/>
      <c r="W2108" s="16"/>
      <c r="X2108" s="17"/>
      <c r="Y2108" s="13"/>
      <c r="Z2108" s="13"/>
    </row>
    <row r="2109" spans="1:26" x14ac:dyDescent="0.25">
      <c r="A2109" s="11"/>
      <c r="B2109" s="12"/>
      <c r="C2109" s="12"/>
      <c r="D2109" s="12"/>
      <c r="E2109" s="12"/>
      <c r="F2109" s="12"/>
      <c r="G2109" s="13"/>
      <c r="H2109" s="13"/>
      <c r="I2109" s="13"/>
      <c r="J2109" s="13"/>
      <c r="K2109" s="14"/>
      <c r="L2109" s="14"/>
      <c r="M2109" s="14"/>
      <c r="N2109" s="14"/>
      <c r="O2109" s="14"/>
      <c r="P2109" s="14"/>
      <c r="Q2109" s="15"/>
      <c r="R2109" s="16"/>
      <c r="S2109" s="16"/>
      <c r="T2109" s="16"/>
      <c r="U2109" s="16"/>
      <c r="V2109" s="16"/>
      <c r="W2109" s="17"/>
      <c r="X2109" s="17"/>
      <c r="Y2109" s="13"/>
      <c r="Z2109" s="13"/>
    </row>
    <row r="2110" spans="1:26" x14ac:dyDescent="0.25">
      <c r="A2110" s="11"/>
      <c r="B2110" s="12"/>
      <c r="C2110" s="12"/>
      <c r="D2110" s="12"/>
      <c r="E2110" s="12"/>
      <c r="F2110" s="12"/>
      <c r="G2110" s="13"/>
      <c r="H2110" s="13"/>
      <c r="I2110" s="13"/>
      <c r="J2110" s="13"/>
      <c r="K2110" s="14"/>
      <c r="L2110" s="14"/>
      <c r="M2110" s="14"/>
      <c r="N2110" s="14"/>
      <c r="O2110" s="14"/>
      <c r="P2110" s="14"/>
      <c r="Q2110" s="15"/>
      <c r="R2110" s="16"/>
      <c r="S2110" s="16"/>
      <c r="T2110" s="16"/>
      <c r="U2110" s="16"/>
      <c r="V2110" s="16"/>
      <c r="W2110" s="16"/>
      <c r="X2110" s="17"/>
      <c r="Y2110" s="13"/>
      <c r="Z2110" s="13"/>
    </row>
    <row r="2111" spans="1:26" x14ac:dyDescent="0.25">
      <c r="A2111" s="11"/>
      <c r="B2111" s="12"/>
      <c r="C2111" s="12"/>
      <c r="D2111" s="12"/>
      <c r="E2111" s="12"/>
      <c r="F2111" s="12"/>
      <c r="G2111" s="13"/>
      <c r="H2111" s="13"/>
      <c r="I2111" s="13"/>
      <c r="J2111" s="13"/>
      <c r="K2111" s="14"/>
      <c r="L2111" s="14"/>
      <c r="M2111" s="14"/>
      <c r="N2111" s="14"/>
      <c r="O2111" s="14"/>
      <c r="P2111" s="14"/>
      <c r="Q2111" s="15"/>
      <c r="R2111" s="16"/>
      <c r="S2111" s="16"/>
      <c r="T2111" s="16"/>
      <c r="U2111" s="16"/>
      <c r="V2111" s="16"/>
      <c r="W2111" s="16"/>
      <c r="X2111" s="17"/>
      <c r="Y2111" s="13"/>
      <c r="Z2111" s="13"/>
    </row>
    <row r="2112" spans="1:26" x14ac:dyDescent="0.25">
      <c r="A2112" s="11"/>
      <c r="B2112" s="12"/>
      <c r="C2112" s="12"/>
      <c r="D2112" s="12"/>
      <c r="E2112" s="12"/>
      <c r="F2112" s="12"/>
      <c r="G2112" s="13"/>
      <c r="H2112" s="13"/>
      <c r="I2112" s="13"/>
      <c r="J2112" s="13"/>
      <c r="K2112" s="14"/>
      <c r="L2112" s="14"/>
      <c r="M2112" s="14"/>
      <c r="N2112" s="14"/>
      <c r="O2112" s="14"/>
      <c r="P2112" s="14"/>
      <c r="Q2112" s="15"/>
      <c r="R2112" s="16"/>
      <c r="S2112" s="16"/>
      <c r="T2112" s="16"/>
      <c r="U2112" s="16"/>
      <c r="V2112" s="16"/>
      <c r="W2112" s="16"/>
      <c r="X2112" s="17"/>
      <c r="Y2112" s="13"/>
      <c r="Z2112" s="13"/>
    </row>
    <row r="2113" spans="1:26" x14ac:dyDescent="0.25">
      <c r="A2113" s="11"/>
      <c r="B2113" s="12"/>
      <c r="C2113" s="12"/>
      <c r="D2113" s="12"/>
      <c r="E2113" s="12"/>
      <c r="F2113" s="12"/>
      <c r="G2113" s="13"/>
      <c r="H2113" s="13"/>
      <c r="I2113" s="13"/>
      <c r="J2113" s="13"/>
      <c r="K2113" s="14"/>
      <c r="L2113" s="14"/>
      <c r="M2113" s="14"/>
      <c r="N2113" s="14"/>
      <c r="O2113" s="14"/>
      <c r="P2113" s="14"/>
      <c r="Q2113" s="16"/>
      <c r="R2113" s="16"/>
      <c r="S2113" s="16"/>
      <c r="T2113" s="16"/>
      <c r="U2113" s="16"/>
      <c r="V2113" s="16"/>
      <c r="W2113" s="17"/>
      <c r="X2113" s="17"/>
      <c r="Y2113" s="13"/>
      <c r="Z2113" s="13"/>
    </row>
    <row r="2114" spans="1:26" x14ac:dyDescent="0.25">
      <c r="A2114" s="11"/>
      <c r="B2114" s="12"/>
      <c r="C2114" s="12"/>
      <c r="D2114" s="12"/>
      <c r="E2114" s="12"/>
      <c r="F2114" s="12"/>
      <c r="G2114" s="13"/>
      <c r="H2114" s="13"/>
      <c r="I2114" s="13"/>
      <c r="J2114" s="13"/>
      <c r="K2114" s="14"/>
      <c r="L2114" s="14"/>
      <c r="M2114" s="14"/>
      <c r="N2114" s="14"/>
      <c r="O2114" s="14"/>
      <c r="P2114" s="14"/>
      <c r="Q2114" s="15"/>
      <c r="R2114" s="16"/>
      <c r="S2114" s="16"/>
      <c r="T2114" s="16"/>
      <c r="U2114" s="16"/>
      <c r="V2114" s="16"/>
      <c r="W2114" s="17"/>
      <c r="X2114" s="17"/>
      <c r="Y2114" s="13"/>
      <c r="Z2114" s="13"/>
    </row>
    <row r="2115" spans="1:26" x14ac:dyDescent="0.25">
      <c r="A2115" s="11"/>
      <c r="B2115" s="12"/>
      <c r="C2115" s="12"/>
      <c r="D2115" s="12"/>
      <c r="E2115" s="12"/>
      <c r="F2115" s="12"/>
      <c r="G2115" s="13"/>
      <c r="H2115" s="13"/>
      <c r="I2115" s="13"/>
      <c r="J2115" s="13"/>
      <c r="K2115" s="14"/>
      <c r="L2115" s="14"/>
      <c r="M2115" s="14"/>
      <c r="N2115" s="14"/>
      <c r="O2115" s="14"/>
      <c r="P2115" s="14"/>
      <c r="Q2115" s="15"/>
      <c r="R2115" s="16"/>
      <c r="S2115" s="16"/>
      <c r="T2115" s="16"/>
      <c r="U2115" s="16"/>
      <c r="V2115" s="16"/>
      <c r="W2115" s="16"/>
      <c r="X2115" s="17"/>
      <c r="Y2115" s="13"/>
      <c r="Z2115" s="13"/>
    </row>
    <row r="2116" spans="1:26" x14ac:dyDescent="0.25">
      <c r="A2116" s="11"/>
      <c r="B2116" s="12"/>
      <c r="C2116" s="12"/>
      <c r="D2116" s="12"/>
      <c r="E2116" s="12"/>
      <c r="F2116" s="12"/>
      <c r="G2116" s="13"/>
      <c r="H2116" s="13"/>
      <c r="I2116" s="13"/>
      <c r="J2116" s="13"/>
      <c r="K2116" s="14"/>
      <c r="L2116" s="14"/>
      <c r="M2116" s="14"/>
      <c r="N2116" s="14"/>
      <c r="O2116" s="14"/>
      <c r="P2116" s="14"/>
      <c r="Q2116" s="16"/>
      <c r="R2116" s="16"/>
      <c r="S2116" s="16"/>
      <c r="T2116" s="16"/>
      <c r="U2116" s="16"/>
      <c r="V2116" s="16"/>
      <c r="W2116" s="17"/>
      <c r="X2116" s="17"/>
      <c r="Y2116" s="13"/>
      <c r="Z2116" s="13"/>
    </row>
    <row r="2117" spans="1:26" x14ac:dyDescent="0.25">
      <c r="A2117" s="11"/>
      <c r="B2117" s="12"/>
      <c r="C2117" s="12"/>
      <c r="D2117" s="12"/>
      <c r="E2117" s="12"/>
      <c r="F2117" s="12"/>
      <c r="G2117" s="13"/>
      <c r="H2117" s="13"/>
      <c r="I2117" s="13"/>
      <c r="J2117" s="13"/>
      <c r="K2117" s="14"/>
      <c r="L2117" s="14"/>
      <c r="M2117" s="14"/>
      <c r="N2117" s="14"/>
      <c r="O2117" s="14"/>
      <c r="P2117" s="14"/>
      <c r="Q2117" s="15"/>
      <c r="R2117" s="16"/>
      <c r="S2117" s="16"/>
      <c r="T2117" s="16"/>
      <c r="U2117" s="16"/>
      <c r="V2117" s="16"/>
      <c r="W2117" s="16"/>
      <c r="X2117" s="17"/>
      <c r="Y2117" s="13"/>
      <c r="Z2117" s="13"/>
    </row>
    <row r="2118" spans="1:26" x14ac:dyDescent="0.25">
      <c r="A2118" s="11"/>
      <c r="B2118" s="12"/>
      <c r="C2118" s="12"/>
      <c r="D2118" s="12"/>
      <c r="E2118" s="12"/>
      <c r="F2118" s="12"/>
      <c r="G2118" s="13"/>
      <c r="H2118" s="13"/>
      <c r="I2118" s="13"/>
      <c r="J2118" s="13"/>
      <c r="K2118" s="14"/>
      <c r="L2118" s="14"/>
      <c r="M2118" s="14"/>
      <c r="N2118" s="14"/>
      <c r="O2118" s="14"/>
      <c r="P2118" s="14"/>
      <c r="Q2118" s="16"/>
      <c r="R2118" s="16"/>
      <c r="S2118" s="16"/>
      <c r="T2118" s="16"/>
      <c r="U2118" s="16"/>
      <c r="V2118" s="16"/>
      <c r="W2118" s="16"/>
      <c r="X2118" s="17"/>
      <c r="Y2118" s="13"/>
      <c r="Z2118" s="13"/>
    </row>
    <row r="2119" spans="1:26" x14ac:dyDescent="0.25">
      <c r="A2119" s="11"/>
      <c r="B2119" s="12"/>
      <c r="C2119" s="12"/>
      <c r="D2119" s="12"/>
      <c r="E2119" s="12"/>
      <c r="F2119" s="12"/>
      <c r="G2119" s="13"/>
      <c r="H2119" s="13"/>
      <c r="I2119" s="13"/>
      <c r="J2119" s="13"/>
      <c r="K2119" s="14"/>
      <c r="L2119" s="14"/>
      <c r="M2119" s="14"/>
      <c r="N2119" s="14"/>
      <c r="O2119" s="14"/>
      <c r="P2119" s="14"/>
      <c r="Q2119" s="15"/>
      <c r="R2119" s="16"/>
      <c r="S2119" s="16"/>
      <c r="T2119" s="16"/>
      <c r="U2119" s="16"/>
      <c r="V2119" s="16"/>
      <c r="W2119" s="17"/>
      <c r="X2119" s="17"/>
      <c r="Y2119" s="13"/>
      <c r="Z2119" s="13"/>
    </row>
    <row r="2120" spans="1:26" x14ac:dyDescent="0.25">
      <c r="A2120" s="11"/>
      <c r="B2120" s="12"/>
      <c r="C2120" s="12"/>
      <c r="D2120" s="12"/>
      <c r="E2120" s="12"/>
      <c r="F2120" s="12"/>
      <c r="G2120" s="13"/>
      <c r="H2120" s="13"/>
      <c r="I2120" s="13"/>
      <c r="J2120" s="13"/>
      <c r="K2120" s="14"/>
      <c r="L2120" s="14"/>
      <c r="M2120" s="14"/>
      <c r="N2120" s="14"/>
      <c r="O2120" s="14"/>
      <c r="P2120" s="14"/>
      <c r="Q2120" s="15"/>
      <c r="R2120" s="16"/>
      <c r="S2120" s="16"/>
      <c r="T2120" s="16"/>
      <c r="U2120" s="16"/>
      <c r="V2120" s="16"/>
      <c r="W2120" s="16"/>
      <c r="X2120" s="17"/>
      <c r="Y2120" s="13"/>
      <c r="Z2120" s="13"/>
    </row>
    <row r="2121" spans="1:26" x14ac:dyDescent="0.25">
      <c r="A2121" s="11"/>
      <c r="B2121" s="12"/>
      <c r="C2121" s="12"/>
      <c r="D2121" s="12"/>
      <c r="E2121" s="12"/>
      <c r="F2121" s="12"/>
      <c r="G2121" s="13"/>
      <c r="H2121" s="13"/>
      <c r="I2121" s="13"/>
      <c r="J2121" s="13"/>
      <c r="K2121" s="14"/>
      <c r="L2121" s="14"/>
      <c r="M2121" s="14"/>
      <c r="N2121" s="14"/>
      <c r="O2121" s="14"/>
      <c r="P2121" s="14"/>
      <c r="Q2121" s="15"/>
      <c r="R2121" s="16"/>
      <c r="S2121" s="16"/>
      <c r="T2121" s="16"/>
      <c r="U2121" s="16"/>
      <c r="V2121" s="16"/>
      <c r="W2121" s="17"/>
      <c r="X2121" s="17"/>
      <c r="Y2121" s="13"/>
      <c r="Z2121" s="13"/>
    </row>
    <row r="2122" spans="1:26" x14ac:dyDescent="0.25">
      <c r="A2122" s="11"/>
      <c r="B2122" s="12"/>
      <c r="C2122" s="12"/>
      <c r="D2122" s="12"/>
      <c r="E2122" s="12"/>
      <c r="F2122" s="12"/>
      <c r="G2122" s="13"/>
      <c r="H2122" s="13"/>
      <c r="I2122" s="13"/>
      <c r="J2122" s="13"/>
      <c r="K2122" s="14"/>
      <c r="L2122" s="14"/>
      <c r="M2122" s="14"/>
      <c r="N2122" s="14"/>
      <c r="O2122" s="14"/>
      <c r="P2122" s="14"/>
      <c r="Q2122" s="16"/>
      <c r="R2122" s="16"/>
      <c r="S2122" s="16"/>
      <c r="T2122" s="16"/>
      <c r="U2122" s="16"/>
      <c r="V2122" s="16"/>
      <c r="W2122" s="16"/>
      <c r="X2122" s="17"/>
      <c r="Y2122" s="13"/>
      <c r="Z2122" s="13"/>
    </row>
    <row r="2123" spans="1:26" x14ac:dyDescent="0.25">
      <c r="A2123" s="11"/>
      <c r="B2123" s="12"/>
      <c r="C2123" s="12"/>
      <c r="D2123" s="12"/>
      <c r="E2123" s="12"/>
      <c r="F2123" s="12"/>
      <c r="G2123" s="13"/>
      <c r="H2123" s="13"/>
      <c r="I2123" s="13"/>
      <c r="J2123" s="13"/>
      <c r="K2123" s="14"/>
      <c r="L2123" s="14"/>
      <c r="M2123" s="14"/>
      <c r="N2123" s="14"/>
      <c r="O2123" s="14"/>
      <c r="P2123" s="14"/>
      <c r="Q2123" s="15"/>
      <c r="R2123" s="16"/>
      <c r="S2123" s="16"/>
      <c r="T2123" s="16"/>
      <c r="U2123" s="16"/>
      <c r="V2123" s="16"/>
      <c r="W2123" s="16"/>
      <c r="X2123" s="17"/>
      <c r="Y2123" s="13"/>
      <c r="Z2123" s="13"/>
    </row>
    <row r="2124" spans="1:26" x14ac:dyDescent="0.25">
      <c r="A2124" s="11"/>
      <c r="B2124" s="12"/>
      <c r="C2124" s="12"/>
      <c r="D2124" s="12"/>
      <c r="E2124" s="12"/>
      <c r="F2124" s="12"/>
      <c r="G2124" s="13"/>
      <c r="H2124" s="13"/>
      <c r="I2124" s="13"/>
      <c r="J2124" s="13"/>
      <c r="K2124" s="14"/>
      <c r="L2124" s="14"/>
      <c r="M2124" s="14"/>
      <c r="N2124" s="14"/>
      <c r="O2124" s="14"/>
      <c r="P2124" s="14"/>
      <c r="Q2124" s="15"/>
      <c r="R2124" s="16"/>
      <c r="S2124" s="16"/>
      <c r="T2124" s="16"/>
      <c r="U2124" s="16"/>
      <c r="V2124" s="16"/>
      <c r="W2124" s="16"/>
      <c r="X2124" s="17"/>
      <c r="Y2124" s="13"/>
      <c r="Z2124" s="13"/>
    </row>
    <row r="2125" spans="1:26" x14ac:dyDescent="0.25">
      <c r="A2125" s="11"/>
      <c r="B2125" s="12"/>
      <c r="C2125" s="12"/>
      <c r="D2125" s="12"/>
      <c r="E2125" s="12"/>
      <c r="F2125" s="12"/>
      <c r="G2125" s="13"/>
      <c r="H2125" s="13"/>
      <c r="I2125" s="13"/>
      <c r="J2125" s="13"/>
      <c r="K2125" s="14"/>
      <c r="L2125" s="14"/>
      <c r="M2125" s="14"/>
      <c r="N2125" s="14"/>
      <c r="O2125" s="14"/>
      <c r="P2125" s="14"/>
      <c r="Q2125" s="15"/>
      <c r="R2125" s="16"/>
      <c r="S2125" s="16"/>
      <c r="T2125" s="16"/>
      <c r="U2125" s="16"/>
      <c r="V2125" s="16"/>
      <c r="W2125" s="16"/>
      <c r="X2125" s="17"/>
      <c r="Y2125" s="13"/>
      <c r="Z2125" s="13"/>
    </row>
    <row r="2126" spans="1:26" x14ac:dyDescent="0.25">
      <c r="A2126" s="11"/>
      <c r="B2126" s="12"/>
      <c r="C2126" s="12"/>
      <c r="D2126" s="12"/>
      <c r="E2126" s="12"/>
      <c r="F2126" s="12"/>
      <c r="G2126" s="13"/>
      <c r="H2126" s="13"/>
      <c r="I2126" s="13"/>
      <c r="J2126" s="13"/>
      <c r="K2126" s="14"/>
      <c r="L2126" s="14"/>
      <c r="M2126" s="14"/>
      <c r="N2126" s="14"/>
      <c r="O2126" s="14"/>
      <c r="P2126" s="14"/>
      <c r="Q2126" s="16"/>
      <c r="R2126" s="16"/>
      <c r="S2126" s="16"/>
      <c r="T2126" s="16"/>
      <c r="U2126" s="16"/>
      <c r="V2126" s="16"/>
      <c r="W2126" s="16"/>
      <c r="X2126" s="17"/>
      <c r="Y2126" s="13"/>
      <c r="Z2126" s="13"/>
    </row>
    <row r="2127" spans="1:26" x14ac:dyDescent="0.25">
      <c r="A2127" s="11"/>
      <c r="B2127" s="12"/>
      <c r="C2127" s="12"/>
      <c r="D2127" s="12"/>
      <c r="E2127" s="12"/>
      <c r="F2127" s="12"/>
      <c r="G2127" s="13"/>
      <c r="H2127" s="13"/>
      <c r="I2127" s="13"/>
      <c r="J2127" s="13"/>
      <c r="K2127" s="14"/>
      <c r="L2127" s="14"/>
      <c r="M2127" s="14"/>
      <c r="N2127" s="14"/>
      <c r="O2127" s="14"/>
      <c r="P2127" s="14"/>
      <c r="Q2127" s="15"/>
      <c r="R2127" s="16"/>
      <c r="S2127" s="16"/>
      <c r="T2127" s="16"/>
      <c r="U2127" s="16"/>
      <c r="V2127" s="16"/>
      <c r="W2127" s="16"/>
      <c r="X2127" s="17"/>
      <c r="Y2127" s="13"/>
      <c r="Z2127" s="13"/>
    </row>
    <row r="2128" spans="1:26" x14ac:dyDescent="0.25">
      <c r="A2128" s="11"/>
      <c r="B2128" s="12"/>
      <c r="C2128" s="12"/>
      <c r="D2128" s="12"/>
      <c r="E2128" s="12"/>
      <c r="F2128" s="12"/>
      <c r="G2128" s="13"/>
      <c r="H2128" s="13"/>
      <c r="I2128" s="13"/>
      <c r="J2128" s="13"/>
      <c r="K2128" s="14"/>
      <c r="L2128" s="14"/>
      <c r="M2128" s="14"/>
      <c r="N2128" s="14"/>
      <c r="O2128" s="14"/>
      <c r="P2128" s="14"/>
      <c r="Q2128" s="15"/>
      <c r="R2128" s="16"/>
      <c r="S2128" s="16"/>
      <c r="T2128" s="16"/>
      <c r="U2128" s="16"/>
      <c r="V2128" s="16"/>
      <c r="W2128" s="17"/>
      <c r="X2128" s="17"/>
      <c r="Y2128" s="13"/>
      <c r="Z2128" s="13"/>
    </row>
    <row r="2129" spans="1:26" x14ac:dyDescent="0.25">
      <c r="A2129" s="11"/>
      <c r="B2129" s="12"/>
      <c r="C2129" s="12"/>
      <c r="D2129" s="12"/>
      <c r="E2129" s="12"/>
      <c r="F2129" s="12"/>
      <c r="G2129" s="13"/>
      <c r="H2129" s="13"/>
      <c r="I2129" s="13"/>
      <c r="J2129" s="13"/>
      <c r="K2129" s="14"/>
      <c r="L2129" s="14"/>
      <c r="M2129" s="14"/>
      <c r="N2129" s="14"/>
      <c r="O2129" s="14"/>
      <c r="P2129" s="14"/>
      <c r="Q2129" s="15"/>
      <c r="R2129" s="16"/>
      <c r="S2129" s="16"/>
      <c r="T2129" s="16"/>
      <c r="U2129" s="16"/>
      <c r="V2129" s="16"/>
      <c r="W2129" s="17"/>
      <c r="X2129" s="17"/>
      <c r="Y2129" s="13"/>
      <c r="Z2129" s="13"/>
    </row>
    <row r="2130" spans="1:26" x14ac:dyDescent="0.25">
      <c r="A2130" s="11"/>
      <c r="B2130" s="12"/>
      <c r="C2130" s="12"/>
      <c r="D2130" s="12"/>
      <c r="E2130" s="12"/>
      <c r="F2130" s="12"/>
      <c r="G2130" s="13"/>
      <c r="H2130" s="13"/>
      <c r="I2130" s="13"/>
      <c r="J2130" s="13"/>
      <c r="K2130" s="14"/>
      <c r="L2130" s="14"/>
      <c r="M2130" s="14"/>
      <c r="N2130" s="14"/>
      <c r="O2130" s="14"/>
      <c r="P2130" s="14"/>
      <c r="Q2130" s="16"/>
      <c r="R2130" s="16"/>
      <c r="S2130" s="16"/>
      <c r="T2130" s="16"/>
      <c r="U2130" s="16"/>
      <c r="V2130" s="16"/>
      <c r="W2130" s="16"/>
      <c r="X2130" s="17"/>
      <c r="Y2130" s="13"/>
      <c r="Z2130" s="13"/>
    </row>
    <row r="2131" spans="1:26" x14ac:dyDescent="0.25">
      <c r="A2131" s="11"/>
      <c r="B2131" s="12"/>
      <c r="C2131" s="12"/>
      <c r="D2131" s="12"/>
      <c r="E2131" s="12"/>
      <c r="F2131" s="12"/>
      <c r="G2131" s="13"/>
      <c r="H2131" s="13"/>
      <c r="I2131" s="13"/>
      <c r="J2131" s="13"/>
      <c r="K2131" s="14"/>
      <c r="L2131" s="14"/>
      <c r="M2131" s="14"/>
      <c r="N2131" s="14"/>
      <c r="O2131" s="14"/>
      <c r="P2131" s="14"/>
      <c r="Q2131" s="15"/>
      <c r="R2131" s="16"/>
      <c r="S2131" s="16"/>
      <c r="T2131" s="16"/>
      <c r="U2131" s="16"/>
      <c r="V2131" s="16"/>
      <c r="W2131" s="17"/>
      <c r="X2131" s="17"/>
      <c r="Y2131" s="13"/>
      <c r="Z2131" s="13"/>
    </row>
    <row r="2132" spans="1:26" x14ac:dyDescent="0.25">
      <c r="A2132" s="11"/>
      <c r="B2132" s="12"/>
      <c r="C2132" s="12"/>
      <c r="D2132" s="12"/>
      <c r="E2132" s="12"/>
      <c r="F2132" s="12"/>
      <c r="G2132" s="13"/>
      <c r="H2132" s="13"/>
      <c r="I2132" s="13"/>
      <c r="J2132" s="13"/>
      <c r="K2132" s="14"/>
      <c r="L2132" s="14"/>
      <c r="M2132" s="14"/>
      <c r="N2132" s="14"/>
      <c r="O2132" s="14"/>
      <c r="P2132" s="14"/>
      <c r="Q2132" s="15"/>
      <c r="R2132" s="16"/>
      <c r="S2132" s="16"/>
      <c r="T2132" s="16"/>
      <c r="U2132" s="16"/>
      <c r="V2132" s="16"/>
      <c r="W2132" s="16"/>
      <c r="X2132" s="17"/>
      <c r="Y2132" s="13"/>
      <c r="Z2132" s="13"/>
    </row>
    <row r="2133" spans="1:26" x14ac:dyDescent="0.25">
      <c r="A2133" s="11"/>
      <c r="B2133" s="12"/>
      <c r="C2133" s="12"/>
      <c r="D2133" s="12"/>
      <c r="E2133" s="12"/>
      <c r="F2133" s="12"/>
      <c r="G2133" s="13"/>
      <c r="H2133" s="13"/>
      <c r="I2133" s="13"/>
      <c r="J2133" s="13"/>
      <c r="K2133" s="14"/>
      <c r="L2133" s="14"/>
      <c r="M2133" s="14"/>
      <c r="N2133" s="14"/>
      <c r="O2133" s="14"/>
      <c r="P2133" s="14"/>
      <c r="Q2133" s="16"/>
      <c r="R2133" s="16"/>
      <c r="S2133" s="16"/>
      <c r="T2133" s="16"/>
      <c r="U2133" s="16"/>
      <c r="V2133" s="16"/>
      <c r="W2133" s="16"/>
      <c r="X2133" s="17"/>
      <c r="Y2133" s="13"/>
      <c r="Z2133" s="13"/>
    </row>
    <row r="2134" spans="1:26" x14ac:dyDescent="0.25">
      <c r="A2134" s="11"/>
      <c r="B2134" s="12"/>
      <c r="C2134" s="12"/>
      <c r="D2134" s="12"/>
      <c r="E2134" s="12"/>
      <c r="F2134" s="12"/>
      <c r="G2134" s="13"/>
      <c r="H2134" s="13"/>
      <c r="I2134" s="13"/>
      <c r="J2134" s="13"/>
      <c r="K2134" s="14"/>
      <c r="L2134" s="14"/>
      <c r="M2134" s="14"/>
      <c r="N2134" s="14"/>
      <c r="O2134" s="14"/>
      <c r="P2134" s="14"/>
      <c r="Q2134" s="15"/>
      <c r="R2134" s="16"/>
      <c r="S2134" s="16"/>
      <c r="T2134" s="16"/>
      <c r="U2134" s="16"/>
      <c r="V2134" s="16"/>
      <c r="W2134" s="16"/>
      <c r="X2134" s="17"/>
      <c r="Y2134" s="13"/>
      <c r="Z2134" s="13"/>
    </row>
    <row r="2135" spans="1:26" x14ac:dyDescent="0.25">
      <c r="A2135" s="11"/>
      <c r="B2135" s="12"/>
      <c r="C2135" s="12"/>
      <c r="D2135" s="12"/>
      <c r="E2135" s="12"/>
      <c r="F2135" s="12"/>
      <c r="G2135" s="13"/>
      <c r="H2135" s="13"/>
      <c r="I2135" s="13"/>
      <c r="J2135" s="13"/>
      <c r="K2135" s="14"/>
      <c r="L2135" s="14"/>
      <c r="M2135" s="14"/>
      <c r="N2135" s="14"/>
      <c r="O2135" s="14"/>
      <c r="P2135" s="14"/>
      <c r="Q2135" s="16"/>
      <c r="R2135" s="16"/>
      <c r="S2135" s="16"/>
      <c r="T2135" s="16"/>
      <c r="U2135" s="16"/>
      <c r="V2135" s="16"/>
      <c r="W2135" s="17"/>
      <c r="X2135" s="17"/>
      <c r="Y2135" s="13"/>
      <c r="Z2135" s="13"/>
    </row>
    <row r="2136" spans="1:26" x14ac:dyDescent="0.25">
      <c r="A2136" s="11"/>
      <c r="B2136" s="12"/>
      <c r="C2136" s="12"/>
      <c r="D2136" s="12"/>
      <c r="E2136" s="12"/>
      <c r="F2136" s="12"/>
      <c r="G2136" s="13"/>
      <c r="H2136" s="13"/>
      <c r="I2136" s="13"/>
      <c r="J2136" s="13"/>
      <c r="K2136" s="14"/>
      <c r="L2136" s="14"/>
      <c r="M2136" s="14"/>
      <c r="N2136" s="14"/>
      <c r="O2136" s="14"/>
      <c r="P2136" s="14"/>
      <c r="Q2136" s="16"/>
      <c r="R2136" s="16"/>
      <c r="S2136" s="16"/>
      <c r="T2136" s="16"/>
      <c r="U2136" s="16"/>
      <c r="V2136" s="16"/>
      <c r="W2136" s="17"/>
      <c r="X2136" s="17"/>
      <c r="Y2136" s="13"/>
      <c r="Z2136" s="13"/>
    </row>
    <row r="2137" spans="1:26" x14ac:dyDescent="0.25">
      <c r="A2137" s="11"/>
      <c r="B2137" s="12"/>
      <c r="C2137" s="12"/>
      <c r="D2137" s="12"/>
      <c r="E2137" s="12"/>
      <c r="F2137" s="12"/>
      <c r="G2137" s="13"/>
      <c r="H2137" s="13"/>
      <c r="I2137" s="13"/>
      <c r="J2137" s="13"/>
      <c r="K2137" s="14"/>
      <c r="L2137" s="14"/>
      <c r="M2137" s="14"/>
      <c r="N2137" s="14"/>
      <c r="O2137" s="14"/>
      <c r="P2137" s="14"/>
      <c r="Q2137" s="16"/>
      <c r="R2137" s="16"/>
      <c r="S2137" s="16"/>
      <c r="T2137" s="16"/>
      <c r="U2137" s="16"/>
      <c r="V2137" s="16"/>
      <c r="W2137" s="17"/>
      <c r="X2137" s="17"/>
      <c r="Y2137" s="13"/>
      <c r="Z2137" s="13"/>
    </row>
    <row r="2138" spans="1:26" x14ac:dyDescent="0.25">
      <c r="A2138" s="11"/>
      <c r="B2138" s="12"/>
      <c r="C2138" s="12"/>
      <c r="D2138" s="12"/>
      <c r="E2138" s="12"/>
      <c r="F2138" s="12"/>
      <c r="G2138" s="13"/>
      <c r="H2138" s="13"/>
      <c r="I2138" s="13"/>
      <c r="J2138" s="13"/>
      <c r="K2138" s="14"/>
      <c r="L2138" s="14"/>
      <c r="M2138" s="14"/>
      <c r="N2138" s="14"/>
      <c r="O2138" s="14"/>
      <c r="P2138" s="14"/>
      <c r="Q2138" s="15"/>
      <c r="R2138" s="16"/>
      <c r="S2138" s="16"/>
      <c r="T2138" s="16"/>
      <c r="U2138" s="16"/>
      <c r="V2138" s="16"/>
      <c r="W2138" s="17"/>
      <c r="X2138" s="17"/>
      <c r="Y2138" s="13"/>
      <c r="Z2138" s="13"/>
    </row>
    <row r="2139" spans="1:26" x14ac:dyDescent="0.25">
      <c r="A2139" s="11"/>
      <c r="B2139" s="12"/>
      <c r="C2139" s="12"/>
      <c r="D2139" s="12"/>
      <c r="E2139" s="12"/>
      <c r="F2139" s="12"/>
      <c r="G2139" s="13"/>
      <c r="H2139" s="13"/>
      <c r="I2139" s="13"/>
      <c r="J2139" s="13"/>
      <c r="K2139" s="14"/>
      <c r="L2139" s="14"/>
      <c r="M2139" s="14"/>
      <c r="N2139" s="14"/>
      <c r="O2139" s="14"/>
      <c r="P2139" s="14"/>
      <c r="Q2139" s="15"/>
      <c r="R2139" s="16"/>
      <c r="S2139" s="16"/>
      <c r="T2139" s="16"/>
      <c r="U2139" s="16"/>
      <c r="V2139" s="16"/>
      <c r="W2139" s="16"/>
      <c r="X2139" s="17"/>
      <c r="Y2139" s="13"/>
      <c r="Z2139" s="13"/>
    </row>
    <row r="2140" spans="1:26" x14ac:dyDescent="0.25">
      <c r="A2140" s="11"/>
      <c r="B2140" s="12"/>
      <c r="C2140" s="12"/>
      <c r="D2140" s="12"/>
      <c r="E2140" s="12"/>
      <c r="F2140" s="12"/>
      <c r="G2140" s="13"/>
      <c r="H2140" s="13"/>
      <c r="I2140" s="13"/>
      <c r="J2140" s="13"/>
      <c r="K2140" s="14"/>
      <c r="L2140" s="14"/>
      <c r="M2140" s="14"/>
      <c r="N2140" s="14"/>
      <c r="O2140" s="14"/>
      <c r="P2140" s="14"/>
      <c r="Q2140" s="15"/>
      <c r="R2140" s="16"/>
      <c r="S2140" s="16"/>
      <c r="T2140" s="16"/>
      <c r="U2140" s="16"/>
      <c r="V2140" s="16"/>
      <c r="W2140" s="16"/>
      <c r="X2140" s="17"/>
      <c r="Y2140" s="13"/>
      <c r="Z2140" s="13"/>
    </row>
    <row r="2141" spans="1:26" x14ac:dyDescent="0.25">
      <c r="A2141" s="11"/>
      <c r="B2141" s="12"/>
      <c r="C2141" s="12"/>
      <c r="D2141" s="12"/>
      <c r="E2141" s="12"/>
      <c r="F2141" s="12"/>
      <c r="G2141" s="13"/>
      <c r="H2141" s="13"/>
      <c r="I2141" s="13"/>
      <c r="J2141" s="13"/>
      <c r="K2141" s="14"/>
      <c r="L2141" s="14"/>
      <c r="M2141" s="14"/>
      <c r="N2141" s="14"/>
      <c r="O2141" s="14"/>
      <c r="P2141" s="14"/>
      <c r="Q2141" s="15"/>
      <c r="R2141" s="16"/>
      <c r="S2141" s="16"/>
      <c r="T2141" s="16"/>
      <c r="U2141" s="16"/>
      <c r="V2141" s="16"/>
      <c r="W2141" s="16"/>
      <c r="X2141" s="17"/>
      <c r="Y2141" s="13"/>
      <c r="Z2141" s="13"/>
    </row>
    <row r="2142" spans="1:26" x14ac:dyDescent="0.25">
      <c r="A2142" s="11"/>
      <c r="B2142" s="12"/>
      <c r="C2142" s="12"/>
      <c r="D2142" s="12"/>
      <c r="E2142" s="12"/>
      <c r="F2142" s="12"/>
      <c r="G2142" s="13"/>
      <c r="H2142" s="13"/>
      <c r="I2142" s="13"/>
      <c r="J2142" s="13"/>
      <c r="K2142" s="14"/>
      <c r="L2142" s="14"/>
      <c r="M2142" s="14"/>
      <c r="N2142" s="14"/>
      <c r="O2142" s="14"/>
      <c r="P2142" s="14"/>
      <c r="Q2142" s="15"/>
      <c r="R2142" s="16"/>
      <c r="S2142" s="16"/>
      <c r="T2142" s="16"/>
      <c r="U2142" s="16"/>
      <c r="V2142" s="16"/>
      <c r="W2142" s="16"/>
      <c r="X2142" s="17"/>
      <c r="Y2142" s="13"/>
      <c r="Z2142" s="13"/>
    </row>
    <row r="2143" spans="1:26" x14ac:dyDescent="0.25">
      <c r="A2143" s="11"/>
      <c r="B2143" s="12"/>
      <c r="C2143" s="12"/>
      <c r="D2143" s="12"/>
      <c r="E2143" s="12"/>
      <c r="F2143" s="12"/>
      <c r="G2143" s="13"/>
      <c r="H2143" s="13"/>
      <c r="I2143" s="13"/>
      <c r="J2143" s="13"/>
      <c r="K2143" s="14"/>
      <c r="L2143" s="14"/>
      <c r="M2143" s="14"/>
      <c r="N2143" s="14"/>
      <c r="O2143" s="14"/>
      <c r="P2143" s="14"/>
      <c r="Q2143" s="15"/>
      <c r="R2143" s="16"/>
      <c r="S2143" s="16"/>
      <c r="T2143" s="16"/>
      <c r="U2143" s="16"/>
      <c r="V2143" s="16"/>
      <c r="W2143" s="16"/>
      <c r="X2143" s="17"/>
      <c r="Y2143" s="13"/>
      <c r="Z2143" s="13"/>
    </row>
    <row r="2144" spans="1:26" x14ac:dyDescent="0.25">
      <c r="A2144" s="11"/>
      <c r="B2144" s="12"/>
      <c r="C2144" s="12"/>
      <c r="D2144" s="12"/>
      <c r="E2144" s="12"/>
      <c r="F2144" s="12"/>
      <c r="G2144" s="13"/>
      <c r="H2144" s="13"/>
      <c r="I2144" s="13"/>
      <c r="J2144" s="13"/>
      <c r="K2144" s="14"/>
      <c r="L2144" s="14"/>
      <c r="M2144" s="14"/>
      <c r="N2144" s="14"/>
      <c r="O2144" s="14"/>
      <c r="P2144" s="14"/>
      <c r="Q2144" s="15"/>
      <c r="R2144" s="16"/>
      <c r="S2144" s="16"/>
      <c r="T2144" s="16"/>
      <c r="U2144" s="16"/>
      <c r="V2144" s="16"/>
      <c r="W2144" s="19"/>
      <c r="X2144" s="17"/>
      <c r="Y2144" s="13"/>
      <c r="Z2144" s="13"/>
    </row>
    <row r="2145" spans="1:26" x14ac:dyDescent="0.25">
      <c r="A2145" s="11"/>
      <c r="B2145" s="12"/>
      <c r="C2145" s="12"/>
      <c r="D2145" s="12"/>
      <c r="E2145" s="12"/>
      <c r="F2145" s="12"/>
      <c r="G2145" s="13"/>
      <c r="H2145" s="13"/>
      <c r="I2145" s="13"/>
      <c r="J2145" s="13"/>
      <c r="K2145" s="14"/>
      <c r="L2145" s="14"/>
      <c r="M2145" s="14"/>
      <c r="N2145" s="14"/>
      <c r="O2145" s="14"/>
      <c r="P2145" s="14"/>
      <c r="Q2145" s="15"/>
      <c r="R2145" s="16"/>
      <c r="S2145" s="16"/>
      <c r="T2145" s="16"/>
      <c r="U2145" s="16"/>
      <c r="V2145" s="16"/>
      <c r="W2145" s="16"/>
      <c r="X2145" s="17"/>
      <c r="Y2145" s="13"/>
      <c r="Z2145" s="13"/>
    </row>
    <row r="2146" spans="1:26" x14ac:dyDescent="0.25">
      <c r="A2146" s="11"/>
      <c r="B2146" s="12"/>
      <c r="C2146" s="12"/>
      <c r="D2146" s="12"/>
      <c r="E2146" s="12"/>
      <c r="F2146" s="12"/>
      <c r="G2146" s="13"/>
      <c r="H2146" s="13"/>
      <c r="I2146" s="13"/>
      <c r="J2146" s="13"/>
      <c r="K2146" s="14"/>
      <c r="L2146" s="14"/>
      <c r="M2146" s="14"/>
      <c r="N2146" s="14"/>
      <c r="O2146" s="14"/>
      <c r="P2146" s="14"/>
      <c r="Q2146" s="15"/>
      <c r="R2146" s="16"/>
      <c r="S2146" s="16"/>
      <c r="T2146" s="16"/>
      <c r="U2146" s="16"/>
      <c r="V2146" s="16"/>
      <c r="W2146" s="17"/>
      <c r="X2146" s="17"/>
      <c r="Y2146" s="13"/>
      <c r="Z2146" s="13"/>
    </row>
    <row r="2147" spans="1:26" x14ac:dyDescent="0.25">
      <c r="A2147" s="11"/>
      <c r="B2147" s="12"/>
      <c r="C2147" s="12"/>
      <c r="D2147" s="12"/>
      <c r="E2147" s="12"/>
      <c r="F2147" s="12"/>
      <c r="G2147" s="13"/>
      <c r="H2147" s="13"/>
      <c r="I2147" s="13"/>
      <c r="J2147" s="13"/>
      <c r="K2147" s="14"/>
      <c r="L2147" s="14"/>
      <c r="M2147" s="14"/>
      <c r="N2147" s="14"/>
      <c r="O2147" s="14"/>
      <c r="P2147" s="14"/>
      <c r="Q2147" s="15"/>
      <c r="R2147" s="16"/>
      <c r="S2147" s="16"/>
      <c r="T2147" s="16"/>
      <c r="U2147" s="16"/>
      <c r="V2147" s="16"/>
      <c r="W2147" s="16"/>
      <c r="X2147" s="17"/>
      <c r="Y2147" s="13"/>
      <c r="Z2147" s="13"/>
    </row>
    <row r="2148" spans="1:26" x14ac:dyDescent="0.25">
      <c r="A2148" s="11"/>
      <c r="B2148" s="12"/>
      <c r="C2148" s="12"/>
      <c r="D2148" s="12"/>
      <c r="E2148" s="12"/>
      <c r="F2148" s="12"/>
      <c r="G2148" s="13"/>
      <c r="H2148" s="13"/>
      <c r="I2148" s="13"/>
      <c r="J2148" s="13"/>
      <c r="K2148" s="14"/>
      <c r="L2148" s="14"/>
      <c r="M2148" s="14"/>
      <c r="N2148" s="14"/>
      <c r="O2148" s="14"/>
      <c r="P2148" s="14"/>
      <c r="Q2148" s="15"/>
      <c r="R2148" s="16"/>
      <c r="S2148" s="16"/>
      <c r="T2148" s="16"/>
      <c r="U2148" s="16"/>
      <c r="V2148" s="16"/>
      <c r="W2148" s="16"/>
      <c r="X2148" s="17"/>
      <c r="Y2148" s="13"/>
      <c r="Z2148" s="13"/>
    </row>
    <row r="2149" spans="1:26" x14ac:dyDescent="0.25">
      <c r="A2149" s="11"/>
      <c r="B2149" s="12"/>
      <c r="C2149" s="12"/>
      <c r="D2149" s="12"/>
      <c r="E2149" s="12"/>
      <c r="F2149" s="12"/>
      <c r="G2149" s="13"/>
      <c r="H2149" s="13"/>
      <c r="I2149" s="13"/>
      <c r="J2149" s="13"/>
      <c r="K2149" s="14"/>
      <c r="L2149" s="14"/>
      <c r="M2149" s="14"/>
      <c r="N2149" s="14"/>
      <c r="O2149" s="14"/>
      <c r="P2149" s="14"/>
      <c r="Q2149" s="15"/>
      <c r="R2149" s="16"/>
      <c r="S2149" s="16"/>
      <c r="T2149" s="16"/>
      <c r="U2149" s="16"/>
      <c r="V2149" s="16"/>
      <c r="W2149" s="16"/>
      <c r="X2149" s="17"/>
      <c r="Y2149" s="13"/>
      <c r="Z2149" s="13"/>
    </row>
    <row r="2150" spans="1:26" x14ac:dyDescent="0.25">
      <c r="A2150" s="11"/>
      <c r="B2150" s="12"/>
      <c r="C2150" s="12"/>
      <c r="D2150" s="12"/>
      <c r="E2150" s="12"/>
      <c r="F2150" s="12"/>
      <c r="G2150" s="13"/>
      <c r="H2150" s="13"/>
      <c r="I2150" s="13"/>
      <c r="J2150" s="13"/>
      <c r="K2150" s="14"/>
      <c r="L2150" s="14"/>
      <c r="M2150" s="14"/>
      <c r="N2150" s="14"/>
      <c r="O2150" s="14"/>
      <c r="P2150" s="14"/>
      <c r="Q2150" s="15"/>
      <c r="R2150" s="16"/>
      <c r="S2150" s="16"/>
      <c r="T2150" s="16"/>
      <c r="U2150" s="16"/>
      <c r="V2150" s="16"/>
      <c r="W2150" s="16"/>
      <c r="X2150" s="17"/>
      <c r="Y2150" s="13"/>
      <c r="Z2150" s="13"/>
    </row>
    <row r="2151" spans="1:26" x14ac:dyDescent="0.25">
      <c r="A2151" s="11"/>
      <c r="B2151" s="12"/>
      <c r="C2151" s="12"/>
      <c r="D2151" s="12"/>
      <c r="E2151" s="12"/>
      <c r="F2151" s="12"/>
      <c r="G2151" s="13"/>
      <c r="H2151" s="13"/>
      <c r="I2151" s="13"/>
      <c r="J2151" s="13"/>
      <c r="K2151" s="14"/>
      <c r="L2151" s="14"/>
      <c r="M2151" s="14"/>
      <c r="N2151" s="14"/>
      <c r="O2151" s="14"/>
      <c r="P2151" s="14"/>
      <c r="Q2151" s="15"/>
      <c r="R2151" s="16"/>
      <c r="S2151" s="16"/>
      <c r="T2151" s="16"/>
      <c r="U2151" s="16"/>
      <c r="V2151" s="16"/>
      <c r="W2151" s="16"/>
      <c r="X2151" s="17"/>
      <c r="Y2151" s="13"/>
      <c r="Z2151" s="13"/>
    </row>
    <row r="2152" spans="1:26" x14ac:dyDescent="0.25">
      <c r="A2152" s="11"/>
      <c r="B2152" s="12"/>
      <c r="C2152" s="12"/>
      <c r="D2152" s="12"/>
      <c r="E2152" s="12"/>
      <c r="F2152" s="12"/>
      <c r="G2152" s="13"/>
      <c r="H2152" s="13"/>
      <c r="I2152" s="13"/>
      <c r="J2152" s="13"/>
      <c r="K2152" s="14"/>
      <c r="L2152" s="14"/>
      <c r="M2152" s="14"/>
      <c r="N2152" s="14"/>
      <c r="O2152" s="14"/>
      <c r="P2152" s="14"/>
      <c r="Q2152" s="16"/>
      <c r="R2152" s="16"/>
      <c r="S2152" s="16"/>
      <c r="T2152" s="16"/>
      <c r="U2152" s="16"/>
      <c r="V2152" s="16"/>
      <c r="W2152" s="16"/>
      <c r="X2152" s="17"/>
      <c r="Y2152" s="13"/>
      <c r="Z2152" s="13"/>
    </row>
    <row r="2153" spans="1:26" x14ac:dyDescent="0.25">
      <c r="A2153" s="11"/>
      <c r="B2153" s="12"/>
      <c r="C2153" s="12"/>
      <c r="D2153" s="12"/>
      <c r="E2153" s="12"/>
      <c r="F2153" s="12"/>
      <c r="G2153" s="13"/>
      <c r="H2153" s="13"/>
      <c r="I2153" s="13"/>
      <c r="J2153" s="13"/>
      <c r="K2153" s="14"/>
      <c r="L2153" s="14"/>
      <c r="M2153" s="14"/>
      <c r="N2153" s="14"/>
      <c r="O2153" s="14"/>
      <c r="P2153" s="14"/>
      <c r="Q2153" s="16"/>
      <c r="R2153" s="16"/>
      <c r="S2153" s="16"/>
      <c r="T2153" s="16"/>
      <c r="U2153" s="16"/>
      <c r="V2153" s="16"/>
      <c r="W2153" s="16"/>
      <c r="X2153" s="17"/>
      <c r="Y2153" s="13"/>
      <c r="Z2153" s="13"/>
    </row>
    <row r="2154" spans="1:26" x14ac:dyDescent="0.25">
      <c r="A2154" s="11"/>
      <c r="B2154" s="12"/>
      <c r="C2154" s="12"/>
      <c r="D2154" s="12"/>
      <c r="E2154" s="12"/>
      <c r="F2154" s="12"/>
      <c r="G2154" s="13"/>
      <c r="H2154" s="13"/>
      <c r="I2154" s="13"/>
      <c r="J2154" s="13"/>
      <c r="K2154" s="14"/>
      <c r="L2154" s="14"/>
      <c r="M2154" s="14"/>
      <c r="N2154" s="14"/>
      <c r="O2154" s="14"/>
      <c r="P2154" s="14"/>
      <c r="Q2154" s="16"/>
      <c r="R2154" s="16"/>
      <c r="S2154" s="16"/>
      <c r="T2154" s="16"/>
      <c r="U2154" s="16"/>
      <c r="V2154" s="16"/>
      <c r="W2154" s="16"/>
      <c r="X2154" s="17"/>
      <c r="Y2154" s="13"/>
      <c r="Z2154" s="13"/>
    </row>
    <row r="2155" spans="1:26" x14ac:dyDescent="0.25">
      <c r="A2155" s="11"/>
      <c r="B2155" s="12"/>
      <c r="C2155" s="12"/>
      <c r="D2155" s="12"/>
      <c r="E2155" s="12"/>
      <c r="F2155" s="12"/>
      <c r="G2155" s="13"/>
      <c r="H2155" s="13"/>
      <c r="I2155" s="13"/>
      <c r="J2155" s="13"/>
      <c r="K2155" s="14"/>
      <c r="L2155" s="14"/>
      <c r="M2155" s="14"/>
      <c r="N2155" s="14"/>
      <c r="O2155" s="14"/>
      <c r="P2155" s="14"/>
      <c r="Q2155" s="15"/>
      <c r="R2155" s="16"/>
      <c r="S2155" s="16"/>
      <c r="T2155" s="16"/>
      <c r="U2155" s="16"/>
      <c r="V2155" s="16"/>
      <c r="W2155" s="16"/>
      <c r="X2155" s="17"/>
      <c r="Y2155" s="13"/>
      <c r="Z2155" s="13"/>
    </row>
    <row r="2156" spans="1:26" x14ac:dyDescent="0.25">
      <c r="A2156" s="11"/>
      <c r="B2156" s="12"/>
      <c r="C2156" s="12"/>
      <c r="D2156" s="12"/>
      <c r="E2156" s="12"/>
      <c r="F2156" s="12"/>
      <c r="G2156" s="13"/>
      <c r="H2156" s="13"/>
      <c r="I2156" s="13"/>
      <c r="J2156" s="13"/>
      <c r="K2156" s="14"/>
      <c r="L2156" s="14"/>
      <c r="M2156" s="14"/>
      <c r="N2156" s="14"/>
      <c r="O2156" s="14"/>
      <c r="P2156" s="14"/>
      <c r="Q2156" s="15"/>
      <c r="R2156" s="16"/>
      <c r="S2156" s="16"/>
      <c r="T2156" s="16"/>
      <c r="U2156" s="16"/>
      <c r="V2156" s="16"/>
      <c r="W2156" s="16"/>
      <c r="X2156" s="17"/>
      <c r="Y2156" s="13"/>
      <c r="Z2156" s="13"/>
    </row>
    <row r="2157" spans="1:26" x14ac:dyDescent="0.25">
      <c r="A2157" s="11"/>
      <c r="B2157" s="12"/>
      <c r="C2157" s="12"/>
      <c r="D2157" s="12"/>
      <c r="E2157" s="12"/>
      <c r="F2157" s="12"/>
      <c r="G2157" s="13"/>
      <c r="H2157" s="13"/>
      <c r="I2157" s="13"/>
      <c r="J2157" s="13"/>
      <c r="K2157" s="14"/>
      <c r="L2157" s="14"/>
      <c r="M2157" s="14"/>
      <c r="N2157" s="14"/>
      <c r="O2157" s="14"/>
      <c r="P2157" s="14"/>
      <c r="Q2157" s="15"/>
      <c r="R2157" s="16"/>
      <c r="S2157" s="16"/>
      <c r="T2157" s="16"/>
      <c r="U2157" s="16"/>
      <c r="V2157" s="16"/>
      <c r="W2157" s="16"/>
      <c r="X2157" s="17"/>
      <c r="Y2157" s="13"/>
      <c r="Z2157" s="13"/>
    </row>
    <row r="2158" spans="1:26" x14ac:dyDescent="0.25">
      <c r="A2158" s="11"/>
      <c r="B2158" s="12"/>
      <c r="C2158" s="12"/>
      <c r="D2158" s="12"/>
      <c r="E2158" s="12"/>
      <c r="F2158" s="12"/>
      <c r="G2158" s="13"/>
      <c r="H2158" s="13"/>
      <c r="I2158" s="13"/>
      <c r="J2158" s="13"/>
      <c r="K2158" s="14"/>
      <c r="L2158" s="14"/>
      <c r="M2158" s="14"/>
      <c r="N2158" s="14"/>
      <c r="O2158" s="14"/>
      <c r="P2158" s="14"/>
      <c r="Q2158" s="15"/>
      <c r="R2158" s="16"/>
      <c r="S2158" s="16"/>
      <c r="T2158" s="16"/>
      <c r="U2158" s="16"/>
      <c r="V2158" s="16"/>
      <c r="W2158" s="16"/>
      <c r="X2158" s="17"/>
      <c r="Y2158" s="13"/>
      <c r="Z2158" s="13"/>
    </row>
    <row r="2159" spans="1:26" x14ac:dyDescent="0.25">
      <c r="A2159" s="11"/>
      <c r="B2159" s="12"/>
      <c r="C2159" s="12"/>
      <c r="D2159" s="12"/>
      <c r="E2159" s="12"/>
      <c r="F2159" s="12"/>
      <c r="G2159" s="13"/>
      <c r="H2159" s="13"/>
      <c r="I2159" s="13"/>
      <c r="J2159" s="13"/>
      <c r="K2159" s="14"/>
      <c r="L2159" s="14"/>
      <c r="M2159" s="14"/>
      <c r="N2159" s="14"/>
      <c r="O2159" s="14"/>
      <c r="P2159" s="14"/>
      <c r="Q2159" s="15"/>
      <c r="R2159" s="16"/>
      <c r="S2159" s="16"/>
      <c r="T2159" s="16"/>
      <c r="U2159" s="16"/>
      <c r="V2159" s="16"/>
      <c r="W2159" s="16"/>
      <c r="X2159" s="17"/>
      <c r="Y2159" s="13"/>
      <c r="Z2159" s="13"/>
    </row>
    <row r="2160" spans="1:26" x14ac:dyDescent="0.25">
      <c r="A2160" s="11"/>
      <c r="B2160" s="12"/>
      <c r="C2160" s="12"/>
      <c r="D2160" s="12"/>
      <c r="E2160" s="12"/>
      <c r="F2160" s="12"/>
      <c r="G2160" s="13"/>
      <c r="H2160" s="13"/>
      <c r="I2160" s="13"/>
      <c r="J2160" s="13"/>
      <c r="K2160" s="14"/>
      <c r="L2160" s="14"/>
      <c r="M2160" s="14"/>
      <c r="N2160" s="14"/>
      <c r="O2160" s="14"/>
      <c r="P2160" s="14"/>
      <c r="Q2160" s="16"/>
      <c r="R2160" s="16"/>
      <c r="S2160" s="16"/>
      <c r="T2160" s="16"/>
      <c r="U2160" s="16"/>
      <c r="V2160" s="16"/>
      <c r="W2160" s="16"/>
      <c r="X2160" s="17"/>
      <c r="Y2160" s="13"/>
      <c r="Z2160" s="13"/>
    </row>
    <row r="2161" spans="1:26" x14ac:dyDescent="0.25">
      <c r="A2161" s="11"/>
      <c r="B2161" s="12"/>
      <c r="C2161" s="12"/>
      <c r="D2161" s="12"/>
      <c r="E2161" s="12"/>
      <c r="F2161" s="12"/>
      <c r="G2161" s="13"/>
      <c r="H2161" s="13"/>
      <c r="I2161" s="13"/>
      <c r="J2161" s="13"/>
      <c r="K2161" s="14"/>
      <c r="L2161" s="14"/>
      <c r="M2161" s="14"/>
      <c r="N2161" s="14"/>
      <c r="O2161" s="14"/>
      <c r="P2161" s="14"/>
      <c r="Q2161" s="15"/>
      <c r="R2161" s="16"/>
      <c r="S2161" s="16"/>
      <c r="T2161" s="16"/>
      <c r="U2161" s="16"/>
      <c r="V2161" s="16"/>
      <c r="W2161" s="16"/>
      <c r="X2161" s="17"/>
      <c r="Y2161" s="13"/>
      <c r="Z2161" s="13"/>
    </row>
    <row r="2162" spans="1:26" x14ac:dyDescent="0.25">
      <c r="A2162" s="11"/>
      <c r="B2162" s="12"/>
      <c r="C2162" s="12"/>
      <c r="D2162" s="12"/>
      <c r="E2162" s="12"/>
      <c r="F2162" s="12"/>
      <c r="G2162" s="13"/>
      <c r="H2162" s="13"/>
      <c r="I2162" s="13"/>
      <c r="J2162" s="13"/>
      <c r="K2162" s="14"/>
      <c r="L2162" s="14"/>
      <c r="M2162" s="14"/>
      <c r="N2162" s="14"/>
      <c r="O2162" s="14"/>
      <c r="P2162" s="14"/>
      <c r="Q2162" s="15"/>
      <c r="R2162" s="16"/>
      <c r="S2162" s="16"/>
      <c r="T2162" s="16"/>
      <c r="U2162" s="16"/>
      <c r="V2162" s="16"/>
      <c r="W2162" s="17"/>
      <c r="X2162" s="17"/>
      <c r="Y2162" s="13"/>
      <c r="Z2162" s="13"/>
    </row>
    <row r="2163" spans="1:26" x14ac:dyDescent="0.25">
      <c r="A2163" s="11"/>
      <c r="B2163" s="12"/>
      <c r="C2163" s="12"/>
      <c r="D2163" s="12"/>
      <c r="E2163" s="12"/>
      <c r="F2163" s="12"/>
      <c r="G2163" s="13"/>
      <c r="H2163" s="13"/>
      <c r="I2163" s="13"/>
      <c r="J2163" s="13"/>
      <c r="K2163" s="14"/>
      <c r="L2163" s="14"/>
      <c r="M2163" s="14"/>
      <c r="N2163" s="14"/>
      <c r="O2163" s="14"/>
      <c r="P2163" s="14"/>
      <c r="Q2163" s="15"/>
      <c r="R2163" s="16"/>
      <c r="S2163" s="16"/>
      <c r="T2163" s="16"/>
      <c r="U2163" s="16"/>
      <c r="V2163" s="16"/>
      <c r="W2163" s="17"/>
      <c r="X2163" s="17"/>
      <c r="Y2163" s="13"/>
      <c r="Z2163" s="13"/>
    </row>
    <row r="2164" spans="1:26" x14ac:dyDescent="0.25">
      <c r="A2164" s="11"/>
      <c r="B2164" s="12"/>
      <c r="C2164" s="12"/>
      <c r="D2164" s="12"/>
      <c r="E2164" s="12"/>
      <c r="F2164" s="12"/>
      <c r="G2164" s="13"/>
      <c r="H2164" s="13"/>
      <c r="I2164" s="13"/>
      <c r="J2164" s="13"/>
      <c r="K2164" s="14"/>
      <c r="L2164" s="14"/>
      <c r="M2164" s="14"/>
      <c r="N2164" s="14"/>
      <c r="O2164" s="14"/>
      <c r="P2164" s="14"/>
      <c r="Q2164" s="15"/>
      <c r="R2164" s="16"/>
      <c r="S2164" s="16"/>
      <c r="T2164" s="16"/>
      <c r="U2164" s="16"/>
      <c r="V2164" s="16"/>
      <c r="W2164" s="17"/>
      <c r="X2164" s="17"/>
      <c r="Y2164" s="13"/>
      <c r="Z2164" s="13"/>
    </row>
    <row r="2165" spans="1:26" x14ac:dyDescent="0.25">
      <c r="A2165" s="11"/>
      <c r="B2165" s="12"/>
      <c r="C2165" s="12"/>
      <c r="D2165" s="12"/>
      <c r="E2165" s="12"/>
      <c r="F2165" s="12"/>
      <c r="G2165" s="13"/>
      <c r="H2165" s="13"/>
      <c r="I2165" s="13"/>
      <c r="J2165" s="13"/>
      <c r="K2165" s="14"/>
      <c r="L2165" s="14"/>
      <c r="M2165" s="14"/>
      <c r="N2165" s="14"/>
      <c r="O2165" s="14"/>
      <c r="P2165" s="14"/>
      <c r="Q2165" s="15"/>
      <c r="R2165" s="16"/>
      <c r="S2165" s="16"/>
      <c r="T2165" s="16"/>
      <c r="U2165" s="16"/>
      <c r="V2165" s="16"/>
      <c r="W2165" s="16"/>
      <c r="X2165" s="17"/>
      <c r="Y2165" s="13"/>
      <c r="Z2165" s="13"/>
    </row>
    <row r="2166" spans="1:26" x14ac:dyDescent="0.25">
      <c r="A2166" s="11"/>
      <c r="B2166" s="12"/>
      <c r="C2166" s="12"/>
      <c r="D2166" s="12"/>
      <c r="E2166" s="12"/>
      <c r="F2166" s="12"/>
      <c r="G2166" s="13"/>
      <c r="H2166" s="13"/>
      <c r="I2166" s="13"/>
      <c r="J2166" s="13"/>
      <c r="K2166" s="14"/>
      <c r="L2166" s="14"/>
      <c r="M2166" s="14"/>
      <c r="N2166" s="14"/>
      <c r="O2166" s="14"/>
      <c r="P2166" s="14"/>
      <c r="Q2166" s="15"/>
      <c r="R2166" s="16"/>
      <c r="S2166" s="16"/>
      <c r="T2166" s="16"/>
      <c r="U2166" s="16"/>
      <c r="V2166" s="16"/>
      <c r="W2166" s="17"/>
      <c r="X2166" s="17"/>
      <c r="Y2166" s="13"/>
      <c r="Z2166" s="13"/>
    </row>
    <row r="2167" spans="1:26" x14ac:dyDescent="0.25">
      <c r="A2167" s="11"/>
      <c r="B2167" s="12"/>
      <c r="C2167" s="12"/>
      <c r="D2167" s="12"/>
      <c r="E2167" s="12"/>
      <c r="F2167" s="12"/>
      <c r="G2167" s="13"/>
      <c r="H2167" s="13"/>
      <c r="I2167" s="13"/>
      <c r="J2167" s="13"/>
      <c r="K2167" s="14"/>
      <c r="L2167" s="14"/>
      <c r="M2167" s="14"/>
      <c r="N2167" s="14"/>
      <c r="O2167" s="14"/>
      <c r="P2167" s="14"/>
      <c r="Q2167" s="16"/>
      <c r="R2167" s="16"/>
      <c r="S2167" s="16"/>
      <c r="T2167" s="16"/>
      <c r="U2167" s="16"/>
      <c r="V2167" s="16"/>
      <c r="W2167" s="17"/>
      <c r="X2167" s="17"/>
      <c r="Y2167" s="13"/>
      <c r="Z2167" s="13"/>
    </row>
    <row r="2168" spans="1:26" x14ac:dyDescent="0.25">
      <c r="A2168" s="11"/>
      <c r="B2168" s="12"/>
      <c r="C2168" s="12"/>
      <c r="D2168" s="12"/>
      <c r="E2168" s="12"/>
      <c r="F2168" s="12"/>
      <c r="G2168" s="13"/>
      <c r="H2168" s="13"/>
      <c r="I2168" s="13"/>
      <c r="J2168" s="13"/>
      <c r="K2168" s="14"/>
      <c r="L2168" s="14"/>
      <c r="M2168" s="14"/>
      <c r="N2168" s="14"/>
      <c r="O2168" s="14"/>
      <c r="P2168" s="14"/>
      <c r="Q2168" s="16"/>
      <c r="R2168" s="16"/>
      <c r="S2168" s="16"/>
      <c r="T2168" s="16"/>
      <c r="U2168" s="16"/>
      <c r="V2168" s="16"/>
      <c r="W2168" s="17"/>
      <c r="X2168" s="17"/>
      <c r="Y2168" s="13"/>
      <c r="Z2168" s="13"/>
    </row>
    <row r="2169" spans="1:26" x14ac:dyDescent="0.25">
      <c r="A2169" s="11"/>
      <c r="B2169" s="12"/>
      <c r="C2169" s="12"/>
      <c r="D2169" s="12"/>
      <c r="E2169" s="12"/>
      <c r="F2169" s="12"/>
      <c r="G2169" s="13"/>
      <c r="H2169" s="13"/>
      <c r="I2169" s="13"/>
      <c r="J2169" s="13"/>
      <c r="K2169" s="14"/>
      <c r="L2169" s="14"/>
      <c r="M2169" s="14"/>
      <c r="N2169" s="14"/>
      <c r="O2169" s="14"/>
      <c r="P2169" s="14"/>
      <c r="Q2169" s="15"/>
      <c r="R2169" s="16"/>
      <c r="S2169" s="16"/>
      <c r="T2169" s="16"/>
      <c r="U2169" s="16"/>
      <c r="V2169" s="16"/>
      <c r="W2169" s="16"/>
      <c r="X2169" s="17"/>
      <c r="Y2169" s="13"/>
      <c r="Z2169" s="13"/>
    </row>
    <row r="2170" spans="1:26" x14ac:dyDescent="0.25">
      <c r="A2170" s="11"/>
      <c r="B2170" s="12"/>
      <c r="C2170" s="12"/>
      <c r="D2170" s="12"/>
      <c r="E2170" s="12"/>
      <c r="F2170" s="12"/>
      <c r="G2170" s="13"/>
      <c r="H2170" s="13"/>
      <c r="I2170" s="13"/>
      <c r="J2170" s="13"/>
      <c r="K2170" s="14"/>
      <c r="L2170" s="14"/>
      <c r="M2170" s="14"/>
      <c r="N2170" s="14"/>
      <c r="O2170" s="14"/>
      <c r="P2170" s="14"/>
      <c r="Q2170" s="15"/>
      <c r="R2170" s="16"/>
      <c r="S2170" s="16"/>
      <c r="T2170" s="16"/>
      <c r="U2170" s="16"/>
      <c r="V2170" s="16"/>
      <c r="W2170" s="17"/>
      <c r="X2170" s="17"/>
      <c r="Y2170" s="13"/>
      <c r="Z2170" s="13"/>
    </row>
    <row r="2171" spans="1:26" x14ac:dyDescent="0.25">
      <c r="A2171" s="11"/>
      <c r="B2171" s="12"/>
      <c r="C2171" s="12"/>
      <c r="D2171" s="12"/>
      <c r="E2171" s="12"/>
      <c r="F2171" s="12"/>
      <c r="G2171" s="13"/>
      <c r="H2171" s="13"/>
      <c r="I2171" s="13"/>
      <c r="J2171" s="13"/>
      <c r="K2171" s="14"/>
      <c r="L2171" s="14"/>
      <c r="M2171" s="14"/>
      <c r="N2171" s="14"/>
      <c r="O2171" s="14"/>
      <c r="P2171" s="14"/>
      <c r="Q2171" s="16"/>
      <c r="R2171" s="16"/>
      <c r="S2171" s="16"/>
      <c r="T2171" s="16"/>
      <c r="U2171" s="16"/>
      <c r="V2171" s="16"/>
      <c r="W2171" s="17"/>
      <c r="X2171" s="17"/>
      <c r="Y2171" s="13"/>
      <c r="Z2171" s="13"/>
    </row>
    <row r="2172" spans="1:26" x14ac:dyDescent="0.25">
      <c r="A2172" s="11"/>
      <c r="B2172" s="12"/>
      <c r="C2172" s="12"/>
      <c r="D2172" s="12"/>
      <c r="E2172" s="12"/>
      <c r="F2172" s="12"/>
      <c r="G2172" s="13"/>
      <c r="H2172" s="13"/>
      <c r="I2172" s="13"/>
      <c r="J2172" s="13"/>
      <c r="K2172" s="14"/>
      <c r="L2172" s="14"/>
      <c r="M2172" s="14"/>
      <c r="N2172" s="14"/>
      <c r="O2172" s="14"/>
      <c r="P2172" s="14"/>
      <c r="Q2172" s="15"/>
      <c r="R2172" s="16"/>
      <c r="S2172" s="16"/>
      <c r="T2172" s="16"/>
      <c r="U2172" s="16"/>
      <c r="V2172" s="16"/>
      <c r="W2172" s="17"/>
      <c r="X2172" s="17"/>
      <c r="Y2172" s="13"/>
      <c r="Z2172" s="13"/>
    </row>
    <row r="2173" spans="1:26" x14ac:dyDescent="0.25">
      <c r="A2173" s="11"/>
      <c r="B2173" s="12"/>
      <c r="C2173" s="12"/>
      <c r="D2173" s="12"/>
      <c r="E2173" s="12"/>
      <c r="F2173" s="12"/>
      <c r="G2173" s="13"/>
      <c r="H2173" s="13"/>
      <c r="I2173" s="13"/>
      <c r="J2173" s="13"/>
      <c r="K2173" s="14"/>
      <c r="L2173" s="14"/>
      <c r="M2173" s="14"/>
      <c r="N2173" s="14"/>
      <c r="O2173" s="14"/>
      <c r="P2173" s="14"/>
      <c r="Q2173" s="15"/>
      <c r="R2173" s="16"/>
      <c r="S2173" s="16"/>
      <c r="T2173" s="16"/>
      <c r="U2173" s="16"/>
      <c r="V2173" s="16"/>
      <c r="W2173" s="16"/>
      <c r="X2173" s="17"/>
      <c r="Y2173" s="13"/>
      <c r="Z2173" s="13"/>
    </row>
    <row r="2174" spans="1:26" x14ac:dyDescent="0.25">
      <c r="A2174" s="11"/>
      <c r="B2174" s="12"/>
      <c r="C2174" s="12"/>
      <c r="D2174" s="12"/>
      <c r="E2174" s="12"/>
      <c r="F2174" s="12"/>
      <c r="G2174" s="13"/>
      <c r="H2174" s="13"/>
      <c r="I2174" s="13"/>
      <c r="J2174" s="13"/>
      <c r="K2174" s="14"/>
      <c r="L2174" s="14"/>
      <c r="M2174" s="14"/>
      <c r="N2174" s="14"/>
      <c r="O2174" s="14"/>
      <c r="P2174" s="14"/>
      <c r="Q2174" s="15"/>
      <c r="R2174" s="16"/>
      <c r="S2174" s="16"/>
      <c r="T2174" s="16"/>
      <c r="U2174" s="16"/>
      <c r="V2174" s="16"/>
      <c r="W2174" s="16"/>
      <c r="X2174" s="17"/>
      <c r="Y2174" s="13"/>
      <c r="Z2174" s="13"/>
    </row>
    <row r="2175" spans="1:26" x14ac:dyDescent="0.25">
      <c r="A2175" s="11"/>
      <c r="B2175" s="12"/>
      <c r="C2175" s="12"/>
      <c r="D2175" s="12"/>
      <c r="E2175" s="12"/>
      <c r="F2175" s="12"/>
      <c r="G2175" s="13"/>
      <c r="H2175" s="13"/>
      <c r="I2175" s="13"/>
      <c r="J2175" s="13"/>
      <c r="K2175" s="14"/>
      <c r="L2175" s="14"/>
      <c r="M2175" s="14"/>
      <c r="N2175" s="14"/>
      <c r="O2175" s="14"/>
      <c r="P2175" s="14"/>
      <c r="Q2175" s="15"/>
      <c r="R2175" s="16"/>
      <c r="S2175" s="16"/>
      <c r="T2175" s="16"/>
      <c r="U2175" s="16"/>
      <c r="V2175" s="16"/>
      <c r="W2175" s="16"/>
      <c r="X2175" s="17"/>
      <c r="Y2175" s="13"/>
      <c r="Z2175" s="13"/>
    </row>
    <row r="2176" spans="1:26" x14ac:dyDescent="0.25">
      <c r="A2176" s="11"/>
      <c r="B2176" s="12"/>
      <c r="C2176" s="12"/>
      <c r="D2176" s="12"/>
      <c r="E2176" s="12"/>
      <c r="F2176" s="12"/>
      <c r="G2176" s="13"/>
      <c r="H2176" s="13"/>
      <c r="I2176" s="13"/>
      <c r="J2176" s="13"/>
      <c r="K2176" s="14"/>
      <c r="L2176" s="14"/>
      <c r="M2176" s="14"/>
      <c r="N2176" s="14"/>
      <c r="O2176" s="14"/>
      <c r="P2176" s="14"/>
      <c r="Q2176" s="16"/>
      <c r="R2176" s="16"/>
      <c r="S2176" s="16"/>
      <c r="T2176" s="16"/>
      <c r="U2176" s="16"/>
      <c r="V2176" s="16"/>
      <c r="W2176" s="16"/>
      <c r="X2176" s="17"/>
      <c r="Y2176" s="13"/>
      <c r="Z2176" s="13"/>
    </row>
    <row r="2177" spans="1:26" x14ac:dyDescent="0.25">
      <c r="A2177" s="11"/>
      <c r="B2177" s="12"/>
      <c r="C2177" s="12"/>
      <c r="D2177" s="12"/>
      <c r="E2177" s="12"/>
      <c r="F2177" s="12"/>
      <c r="G2177" s="13"/>
      <c r="H2177" s="13"/>
      <c r="I2177" s="13"/>
      <c r="J2177" s="13"/>
      <c r="K2177" s="14"/>
      <c r="L2177" s="14"/>
      <c r="M2177" s="14"/>
      <c r="N2177" s="14"/>
      <c r="O2177" s="14"/>
      <c r="P2177" s="14"/>
      <c r="Q2177" s="15"/>
      <c r="R2177" s="16"/>
      <c r="S2177" s="16"/>
      <c r="T2177" s="16"/>
      <c r="U2177" s="16"/>
      <c r="V2177" s="16"/>
      <c r="W2177" s="16"/>
      <c r="X2177" s="17"/>
      <c r="Y2177" s="13"/>
      <c r="Z2177" s="13"/>
    </row>
    <row r="2178" spans="1:26" x14ac:dyDescent="0.25">
      <c r="A2178" s="11"/>
      <c r="B2178" s="12"/>
      <c r="C2178" s="12"/>
      <c r="D2178" s="12"/>
      <c r="E2178" s="12"/>
      <c r="F2178" s="12"/>
      <c r="G2178" s="13"/>
      <c r="H2178" s="13"/>
      <c r="I2178" s="13"/>
      <c r="J2178" s="13"/>
      <c r="K2178" s="14"/>
      <c r="L2178" s="14"/>
      <c r="M2178" s="14"/>
      <c r="N2178" s="14"/>
      <c r="O2178" s="14"/>
      <c r="P2178" s="14"/>
      <c r="Q2178" s="16"/>
      <c r="R2178" s="16"/>
      <c r="S2178" s="16"/>
      <c r="T2178" s="16"/>
      <c r="U2178" s="16"/>
      <c r="V2178" s="16"/>
      <c r="W2178" s="16"/>
      <c r="X2178" s="17"/>
      <c r="Y2178" s="13"/>
      <c r="Z2178" s="13"/>
    </row>
    <row r="2179" spans="1:26" x14ac:dyDescent="0.25">
      <c r="A2179" s="11"/>
      <c r="B2179" s="12"/>
      <c r="C2179" s="12"/>
      <c r="D2179" s="12"/>
      <c r="E2179" s="12"/>
      <c r="F2179" s="12"/>
      <c r="G2179" s="13"/>
      <c r="H2179" s="13"/>
      <c r="I2179" s="13"/>
      <c r="J2179" s="13"/>
      <c r="K2179" s="14"/>
      <c r="L2179" s="14"/>
      <c r="M2179" s="14"/>
      <c r="N2179" s="14"/>
      <c r="O2179" s="14"/>
      <c r="P2179" s="14"/>
      <c r="Q2179" s="16"/>
      <c r="R2179" s="16"/>
      <c r="S2179" s="16"/>
      <c r="T2179" s="16"/>
      <c r="U2179" s="16"/>
      <c r="V2179" s="16"/>
      <c r="W2179" s="16"/>
      <c r="X2179" s="17"/>
      <c r="Y2179" s="13"/>
      <c r="Z2179" s="13"/>
    </row>
    <row r="2180" spans="1:26" x14ac:dyDescent="0.25">
      <c r="A2180" s="11"/>
      <c r="B2180" s="12"/>
      <c r="C2180" s="12"/>
      <c r="D2180" s="12"/>
      <c r="E2180" s="12"/>
      <c r="F2180" s="12"/>
      <c r="G2180" s="13"/>
      <c r="H2180" s="13"/>
      <c r="I2180" s="13"/>
      <c r="J2180" s="13"/>
      <c r="K2180" s="14"/>
      <c r="L2180" s="14"/>
      <c r="M2180" s="14"/>
      <c r="N2180" s="14"/>
      <c r="O2180" s="14"/>
      <c r="P2180" s="14"/>
      <c r="Q2180" s="16"/>
      <c r="R2180" s="16"/>
      <c r="S2180" s="16"/>
      <c r="T2180" s="16"/>
      <c r="U2180" s="16"/>
      <c r="V2180" s="16"/>
      <c r="W2180" s="16"/>
      <c r="X2180" s="17"/>
      <c r="Y2180" s="13"/>
      <c r="Z2180" s="13"/>
    </row>
    <row r="2181" spans="1:26" x14ac:dyDescent="0.25">
      <c r="A2181" s="11"/>
      <c r="B2181" s="12"/>
      <c r="C2181" s="12"/>
      <c r="D2181" s="12"/>
      <c r="E2181" s="12"/>
      <c r="F2181" s="12"/>
      <c r="G2181" s="13"/>
      <c r="H2181" s="13"/>
      <c r="I2181" s="13"/>
      <c r="J2181" s="13"/>
      <c r="K2181" s="14"/>
      <c r="L2181" s="14"/>
      <c r="M2181" s="14"/>
      <c r="N2181" s="14"/>
      <c r="O2181" s="14"/>
      <c r="P2181" s="14"/>
      <c r="Q2181" s="15"/>
      <c r="R2181" s="16"/>
      <c r="S2181" s="16"/>
      <c r="T2181" s="16"/>
      <c r="U2181" s="16"/>
      <c r="V2181" s="16"/>
      <c r="W2181" s="17"/>
      <c r="X2181" s="17"/>
      <c r="Y2181" s="13"/>
      <c r="Z2181" s="13"/>
    </row>
    <row r="2182" spans="1:26" x14ac:dyDescent="0.25">
      <c r="A2182" s="11"/>
      <c r="B2182" s="12"/>
      <c r="C2182" s="12"/>
      <c r="D2182" s="12"/>
      <c r="E2182" s="12"/>
      <c r="F2182" s="12"/>
      <c r="G2182" s="13"/>
      <c r="H2182" s="13"/>
      <c r="I2182" s="13"/>
      <c r="J2182" s="13"/>
      <c r="K2182" s="14"/>
      <c r="L2182" s="14"/>
      <c r="M2182" s="14"/>
      <c r="N2182" s="14"/>
      <c r="O2182" s="14"/>
      <c r="P2182" s="14"/>
      <c r="Q2182" s="15"/>
      <c r="R2182" s="16"/>
      <c r="S2182" s="16"/>
      <c r="T2182" s="16"/>
      <c r="U2182" s="16"/>
      <c r="V2182" s="16"/>
      <c r="W2182" s="17"/>
      <c r="X2182" s="17"/>
      <c r="Y2182" s="13"/>
      <c r="Z2182" s="13"/>
    </row>
    <row r="2183" spans="1:26" x14ac:dyDescent="0.25">
      <c r="A2183" s="11"/>
      <c r="B2183" s="12"/>
      <c r="C2183" s="12"/>
      <c r="D2183" s="12"/>
      <c r="E2183" s="12"/>
      <c r="F2183" s="12"/>
      <c r="G2183" s="13"/>
      <c r="H2183" s="13"/>
      <c r="I2183" s="13"/>
      <c r="J2183" s="13"/>
      <c r="K2183" s="14"/>
      <c r="L2183" s="14"/>
      <c r="M2183" s="14"/>
      <c r="N2183" s="14"/>
      <c r="O2183" s="14"/>
      <c r="P2183" s="14"/>
      <c r="Q2183" s="15"/>
      <c r="R2183" s="16"/>
      <c r="S2183" s="16"/>
      <c r="T2183" s="16"/>
      <c r="U2183" s="16"/>
      <c r="V2183" s="16"/>
      <c r="W2183" s="17"/>
      <c r="X2183" s="17"/>
      <c r="Y2183" s="13"/>
      <c r="Z2183" s="13"/>
    </row>
    <row r="2184" spans="1:26" x14ac:dyDescent="0.25">
      <c r="A2184" s="11"/>
      <c r="B2184" s="12"/>
      <c r="C2184" s="12"/>
      <c r="D2184" s="12"/>
      <c r="E2184" s="12"/>
      <c r="F2184" s="12"/>
      <c r="G2184" s="13"/>
      <c r="H2184" s="13"/>
      <c r="I2184" s="13"/>
      <c r="J2184" s="13"/>
      <c r="K2184" s="14"/>
      <c r="L2184" s="14"/>
      <c r="M2184" s="14"/>
      <c r="N2184" s="14"/>
      <c r="O2184" s="14"/>
      <c r="P2184" s="14"/>
      <c r="Q2184" s="15"/>
      <c r="R2184" s="16"/>
      <c r="S2184" s="16"/>
      <c r="T2184" s="16"/>
      <c r="U2184" s="16"/>
      <c r="V2184" s="16"/>
      <c r="W2184" s="16"/>
      <c r="X2184" s="17"/>
      <c r="Y2184" s="13"/>
      <c r="Z2184" s="13"/>
    </row>
    <row r="2185" spans="1:26" x14ac:dyDescent="0.25">
      <c r="A2185" s="11"/>
      <c r="B2185" s="12"/>
      <c r="C2185" s="12"/>
      <c r="D2185" s="12"/>
      <c r="E2185" s="12"/>
      <c r="F2185" s="12"/>
      <c r="G2185" s="13"/>
      <c r="H2185" s="13"/>
      <c r="I2185" s="13"/>
      <c r="J2185" s="13"/>
      <c r="K2185" s="14"/>
      <c r="L2185" s="14"/>
      <c r="M2185" s="14"/>
      <c r="N2185" s="14"/>
      <c r="O2185" s="14"/>
      <c r="P2185" s="14"/>
      <c r="Q2185" s="15"/>
      <c r="R2185" s="16"/>
      <c r="S2185" s="16"/>
      <c r="T2185" s="16"/>
      <c r="U2185" s="16"/>
      <c r="V2185" s="16"/>
      <c r="W2185" s="16"/>
      <c r="X2185" s="17"/>
      <c r="Y2185" s="13"/>
      <c r="Z2185" s="13"/>
    </row>
    <row r="2186" spans="1:26" x14ac:dyDescent="0.25">
      <c r="A2186" s="11"/>
      <c r="B2186" s="12"/>
      <c r="C2186" s="12"/>
      <c r="D2186" s="12"/>
      <c r="E2186" s="12"/>
      <c r="F2186" s="12"/>
      <c r="G2186" s="13"/>
      <c r="H2186" s="13"/>
      <c r="I2186" s="13"/>
      <c r="J2186" s="13"/>
      <c r="K2186" s="14"/>
      <c r="L2186" s="14"/>
      <c r="M2186" s="14"/>
      <c r="N2186" s="14"/>
      <c r="O2186" s="14"/>
      <c r="P2186" s="14"/>
      <c r="Q2186" s="15"/>
      <c r="R2186" s="16"/>
      <c r="S2186" s="16"/>
      <c r="T2186" s="16"/>
      <c r="U2186" s="16"/>
      <c r="V2186" s="16"/>
      <c r="W2186" s="16"/>
      <c r="X2186" s="17"/>
      <c r="Y2186" s="13"/>
      <c r="Z2186" s="13"/>
    </row>
    <row r="2187" spans="1:26" x14ac:dyDescent="0.25">
      <c r="A2187" s="11"/>
      <c r="B2187" s="12"/>
      <c r="C2187" s="12"/>
      <c r="D2187" s="12"/>
      <c r="E2187" s="12"/>
      <c r="F2187" s="12"/>
      <c r="G2187" s="13"/>
      <c r="H2187" s="13"/>
      <c r="I2187" s="13"/>
      <c r="J2187" s="13"/>
      <c r="K2187" s="14"/>
      <c r="L2187" s="14"/>
      <c r="M2187" s="14"/>
      <c r="N2187" s="14"/>
      <c r="O2187" s="14"/>
      <c r="P2187" s="14"/>
      <c r="Q2187" s="15"/>
      <c r="R2187" s="16"/>
      <c r="S2187" s="16"/>
      <c r="T2187" s="16"/>
      <c r="U2187" s="16"/>
      <c r="V2187" s="16"/>
      <c r="W2187" s="17"/>
      <c r="X2187" s="17"/>
      <c r="Y2187" s="13"/>
      <c r="Z2187" s="13"/>
    </row>
    <row r="2188" spans="1:26" x14ac:dyDescent="0.25">
      <c r="A2188" s="11"/>
      <c r="B2188" s="12"/>
      <c r="C2188" s="12"/>
      <c r="D2188" s="12"/>
      <c r="E2188" s="12"/>
      <c r="F2188" s="12"/>
      <c r="G2188" s="13"/>
      <c r="H2188" s="13"/>
      <c r="I2188" s="13"/>
      <c r="J2188" s="13"/>
      <c r="K2188" s="14"/>
      <c r="L2188" s="14"/>
      <c r="M2188" s="14"/>
      <c r="N2188" s="14"/>
      <c r="O2188" s="14"/>
      <c r="P2188" s="14"/>
      <c r="Q2188" s="15"/>
      <c r="R2188" s="16"/>
      <c r="S2188" s="16"/>
      <c r="T2188" s="16"/>
      <c r="U2188" s="16"/>
      <c r="V2188" s="16"/>
      <c r="W2188" s="16"/>
      <c r="X2188" s="17"/>
      <c r="Y2188" s="13"/>
      <c r="Z2188" s="13"/>
    </row>
    <row r="2189" spans="1:26" x14ac:dyDescent="0.25">
      <c r="A2189" s="11"/>
      <c r="B2189" s="12"/>
      <c r="C2189" s="12"/>
      <c r="D2189" s="12"/>
      <c r="E2189" s="12"/>
      <c r="F2189" s="12"/>
      <c r="G2189" s="13"/>
      <c r="H2189" s="13"/>
      <c r="I2189" s="13"/>
      <c r="J2189" s="13"/>
      <c r="K2189" s="14"/>
      <c r="L2189" s="14"/>
      <c r="M2189" s="14"/>
      <c r="N2189" s="14"/>
      <c r="O2189" s="14"/>
      <c r="P2189" s="14"/>
      <c r="Q2189" s="15"/>
      <c r="R2189" s="16"/>
      <c r="S2189" s="16"/>
      <c r="T2189" s="16"/>
      <c r="U2189" s="16"/>
      <c r="V2189" s="16"/>
      <c r="W2189" s="16"/>
      <c r="X2189" s="17"/>
      <c r="Y2189" s="13"/>
      <c r="Z2189" s="13"/>
    </row>
    <row r="2190" spans="1:26" x14ac:dyDescent="0.25">
      <c r="A2190" s="11"/>
      <c r="B2190" s="12"/>
      <c r="C2190" s="12"/>
      <c r="D2190" s="12"/>
      <c r="E2190" s="12"/>
      <c r="F2190" s="12"/>
      <c r="G2190" s="13"/>
      <c r="H2190" s="13"/>
      <c r="I2190" s="13"/>
      <c r="J2190" s="13"/>
      <c r="K2190" s="14"/>
      <c r="L2190" s="14"/>
      <c r="M2190" s="14"/>
      <c r="N2190" s="14"/>
      <c r="O2190" s="14"/>
      <c r="P2190" s="14"/>
      <c r="Q2190" s="15"/>
      <c r="R2190" s="16"/>
      <c r="S2190" s="16"/>
      <c r="T2190" s="16"/>
      <c r="U2190" s="16"/>
      <c r="V2190" s="16"/>
      <c r="W2190" s="16"/>
      <c r="X2190" s="17"/>
      <c r="Y2190" s="13"/>
      <c r="Z2190" s="13"/>
    </row>
    <row r="2191" spans="1:26" x14ac:dyDescent="0.25">
      <c r="A2191" s="11"/>
      <c r="B2191" s="12"/>
      <c r="C2191" s="12"/>
      <c r="D2191" s="12"/>
      <c r="E2191" s="12"/>
      <c r="F2191" s="12"/>
      <c r="G2191" s="13"/>
      <c r="H2191" s="13"/>
      <c r="I2191" s="13"/>
      <c r="J2191" s="13"/>
      <c r="K2191" s="14"/>
      <c r="L2191" s="14"/>
      <c r="M2191" s="14"/>
      <c r="N2191" s="14"/>
      <c r="O2191" s="14"/>
      <c r="P2191" s="14"/>
      <c r="Q2191" s="16"/>
      <c r="R2191" s="16"/>
      <c r="S2191" s="16"/>
      <c r="T2191" s="16"/>
      <c r="U2191" s="16"/>
      <c r="V2191" s="16"/>
      <c r="W2191" s="16"/>
      <c r="X2191" s="17"/>
      <c r="Y2191" s="13"/>
      <c r="Z2191" s="13"/>
    </row>
    <row r="2192" spans="1:26" x14ac:dyDescent="0.25">
      <c r="A2192" s="11"/>
      <c r="B2192" s="12"/>
      <c r="C2192" s="12"/>
      <c r="D2192" s="12"/>
      <c r="E2192" s="12"/>
      <c r="F2192" s="12"/>
      <c r="G2192" s="13"/>
      <c r="H2192" s="13"/>
      <c r="I2192" s="13"/>
      <c r="J2192" s="13"/>
      <c r="K2192" s="14"/>
      <c r="L2192" s="14"/>
      <c r="M2192" s="14"/>
      <c r="N2192" s="14"/>
      <c r="O2192" s="14"/>
      <c r="P2192" s="14"/>
      <c r="Q2192" s="15"/>
      <c r="R2192" s="16"/>
      <c r="S2192" s="16"/>
      <c r="T2192" s="16"/>
      <c r="U2192" s="16"/>
      <c r="V2192" s="16"/>
      <c r="W2192" s="16"/>
      <c r="X2192" s="17"/>
      <c r="Y2192" s="13"/>
      <c r="Z2192" s="13"/>
    </row>
    <row r="2193" spans="1:26" x14ac:dyDescent="0.25">
      <c r="A2193" s="11"/>
      <c r="B2193" s="12"/>
      <c r="C2193" s="12"/>
      <c r="D2193" s="12"/>
      <c r="E2193" s="12"/>
      <c r="F2193" s="12"/>
      <c r="G2193" s="13"/>
      <c r="H2193" s="13"/>
      <c r="I2193" s="13"/>
      <c r="J2193" s="13"/>
      <c r="K2193" s="14"/>
      <c r="L2193" s="14"/>
      <c r="M2193" s="14"/>
      <c r="N2193" s="14"/>
      <c r="O2193" s="14"/>
      <c r="P2193" s="14"/>
      <c r="Q2193" s="15"/>
      <c r="R2193" s="16"/>
      <c r="S2193" s="16"/>
      <c r="T2193" s="16"/>
      <c r="U2193" s="16"/>
      <c r="V2193" s="16"/>
      <c r="W2193" s="16"/>
      <c r="X2193" s="17"/>
      <c r="Y2193" s="13"/>
      <c r="Z2193" s="13"/>
    </row>
    <row r="2194" spans="1:26" x14ac:dyDescent="0.25">
      <c r="A2194" s="11"/>
      <c r="B2194" s="12"/>
      <c r="C2194" s="12"/>
      <c r="D2194" s="12"/>
      <c r="E2194" s="12"/>
      <c r="F2194" s="12"/>
      <c r="G2194" s="13"/>
      <c r="H2194" s="13"/>
      <c r="I2194" s="13"/>
      <c r="J2194" s="13"/>
      <c r="K2194" s="14"/>
      <c r="L2194" s="14"/>
      <c r="M2194" s="14"/>
      <c r="N2194" s="14"/>
      <c r="O2194" s="14"/>
      <c r="P2194" s="14"/>
      <c r="Q2194" s="15"/>
      <c r="R2194" s="16"/>
      <c r="S2194" s="16"/>
      <c r="T2194" s="16"/>
      <c r="U2194" s="16"/>
      <c r="V2194" s="16"/>
      <c r="W2194" s="16"/>
      <c r="X2194" s="17"/>
      <c r="Y2194" s="13"/>
      <c r="Z2194" s="13"/>
    </row>
    <row r="2195" spans="1:26" x14ac:dyDescent="0.25">
      <c r="A2195" s="11"/>
      <c r="B2195" s="12"/>
      <c r="C2195" s="12"/>
      <c r="D2195" s="12"/>
      <c r="E2195" s="12"/>
      <c r="F2195" s="12"/>
      <c r="G2195" s="13"/>
      <c r="H2195" s="13"/>
      <c r="I2195" s="13"/>
      <c r="J2195" s="13"/>
      <c r="K2195" s="14"/>
      <c r="L2195" s="14"/>
      <c r="M2195" s="14"/>
      <c r="N2195" s="14"/>
      <c r="O2195" s="14"/>
      <c r="P2195" s="14"/>
      <c r="Q2195" s="15"/>
      <c r="R2195" s="16"/>
      <c r="S2195" s="16"/>
      <c r="T2195" s="16"/>
      <c r="U2195" s="16"/>
      <c r="V2195" s="16"/>
      <c r="W2195" s="16"/>
      <c r="X2195" s="17"/>
      <c r="Y2195" s="13"/>
      <c r="Z2195" s="13"/>
    </row>
    <row r="2196" spans="1:26" x14ac:dyDescent="0.25">
      <c r="A2196" s="11"/>
      <c r="B2196" s="12"/>
      <c r="C2196" s="12"/>
      <c r="D2196" s="12"/>
      <c r="E2196" s="12"/>
      <c r="F2196" s="12"/>
      <c r="G2196" s="13"/>
      <c r="H2196" s="13"/>
      <c r="I2196" s="13"/>
      <c r="J2196" s="13"/>
      <c r="K2196" s="14"/>
      <c r="L2196" s="14"/>
      <c r="M2196" s="14"/>
      <c r="N2196" s="14"/>
      <c r="O2196" s="14"/>
      <c r="P2196" s="14"/>
      <c r="Q2196" s="15"/>
      <c r="R2196" s="16"/>
      <c r="S2196" s="16"/>
      <c r="T2196" s="16"/>
      <c r="U2196" s="16"/>
      <c r="V2196" s="16"/>
      <c r="W2196" s="16"/>
      <c r="X2196" s="17"/>
      <c r="Y2196" s="13"/>
      <c r="Z2196" s="13"/>
    </row>
    <row r="2197" spans="1:26" x14ac:dyDescent="0.25">
      <c r="A2197" s="11"/>
      <c r="B2197" s="12"/>
      <c r="C2197" s="12"/>
      <c r="D2197" s="12"/>
      <c r="E2197" s="12"/>
      <c r="F2197" s="12"/>
      <c r="G2197" s="13"/>
      <c r="H2197" s="13"/>
      <c r="I2197" s="13"/>
      <c r="J2197" s="13"/>
      <c r="K2197" s="14"/>
      <c r="L2197" s="14"/>
      <c r="M2197" s="14"/>
      <c r="N2197" s="14"/>
      <c r="O2197" s="14"/>
      <c r="P2197" s="14"/>
      <c r="Q2197" s="16"/>
      <c r="R2197" s="16"/>
      <c r="S2197" s="16"/>
      <c r="T2197" s="16"/>
      <c r="U2197" s="16"/>
      <c r="V2197" s="16"/>
      <c r="W2197" s="16"/>
      <c r="X2197" s="17"/>
      <c r="Y2197" s="13"/>
      <c r="Z2197" s="13"/>
    </row>
    <row r="2198" spans="1:26" x14ac:dyDescent="0.25">
      <c r="A2198" s="11"/>
      <c r="B2198" s="12"/>
      <c r="C2198" s="12"/>
      <c r="D2198" s="12"/>
      <c r="E2198" s="12"/>
      <c r="F2198" s="12"/>
      <c r="G2198" s="13"/>
      <c r="H2198" s="13"/>
      <c r="I2198" s="13"/>
      <c r="J2198" s="13"/>
      <c r="K2198" s="14"/>
      <c r="L2198" s="14"/>
      <c r="M2198" s="14"/>
      <c r="N2198" s="14"/>
      <c r="O2198" s="14"/>
      <c r="P2198" s="14"/>
      <c r="Q2198" s="15"/>
      <c r="R2198" s="16"/>
      <c r="S2198" s="16"/>
      <c r="T2198" s="16"/>
      <c r="U2198" s="16"/>
      <c r="V2198" s="16"/>
      <c r="W2198" s="16"/>
      <c r="X2198" s="17"/>
      <c r="Y2198" s="13"/>
      <c r="Z2198" s="13"/>
    </row>
    <row r="2199" spans="1:26" x14ac:dyDescent="0.25">
      <c r="A2199" s="11"/>
      <c r="B2199" s="12"/>
      <c r="C2199" s="12"/>
      <c r="D2199" s="12"/>
      <c r="E2199" s="12"/>
      <c r="F2199" s="12"/>
      <c r="G2199" s="13"/>
      <c r="H2199" s="13"/>
      <c r="I2199" s="13"/>
      <c r="J2199" s="13"/>
      <c r="K2199" s="14"/>
      <c r="L2199" s="14"/>
      <c r="M2199" s="14"/>
      <c r="N2199" s="14"/>
      <c r="O2199" s="14"/>
      <c r="P2199" s="14"/>
      <c r="Q2199" s="16"/>
      <c r="R2199" s="16"/>
      <c r="S2199" s="16"/>
      <c r="T2199" s="16"/>
      <c r="U2199" s="16"/>
      <c r="V2199" s="16"/>
      <c r="W2199" s="16"/>
      <c r="X2199" s="17"/>
      <c r="Y2199" s="13"/>
      <c r="Z2199" s="13"/>
    </row>
    <row r="2200" spans="1:26" x14ac:dyDescent="0.25">
      <c r="A2200" s="11"/>
      <c r="B2200" s="12"/>
      <c r="C2200" s="12"/>
      <c r="D2200" s="12"/>
      <c r="E2200" s="12"/>
      <c r="F2200" s="12"/>
      <c r="G2200" s="13"/>
      <c r="H2200" s="13"/>
      <c r="I2200" s="13"/>
      <c r="J2200" s="13"/>
      <c r="K2200" s="14"/>
      <c r="L2200" s="14"/>
      <c r="M2200" s="14"/>
      <c r="N2200" s="14"/>
      <c r="O2200" s="14"/>
      <c r="P2200" s="14"/>
      <c r="Q2200" s="15"/>
      <c r="R2200" s="16"/>
      <c r="S2200" s="16"/>
      <c r="T2200" s="16"/>
      <c r="U2200" s="16"/>
      <c r="V2200" s="16"/>
      <c r="W2200" s="16"/>
      <c r="X2200" s="17"/>
      <c r="Y2200" s="13"/>
      <c r="Z2200" s="13"/>
    </row>
    <row r="2201" spans="1:26" x14ac:dyDescent="0.25">
      <c r="A2201" s="11"/>
      <c r="B2201" s="12"/>
      <c r="C2201" s="12"/>
      <c r="D2201" s="12"/>
      <c r="E2201" s="12"/>
      <c r="F2201" s="12"/>
      <c r="G2201" s="13"/>
      <c r="H2201" s="13"/>
      <c r="I2201" s="13"/>
      <c r="J2201" s="13"/>
      <c r="K2201" s="14"/>
      <c r="L2201" s="14"/>
      <c r="M2201" s="14"/>
      <c r="N2201" s="14"/>
      <c r="O2201" s="14"/>
      <c r="P2201" s="14"/>
      <c r="Q2201" s="15"/>
      <c r="R2201" s="16"/>
      <c r="S2201" s="16"/>
      <c r="T2201" s="16"/>
      <c r="U2201" s="16"/>
      <c r="V2201" s="16"/>
      <c r="W2201" s="16"/>
      <c r="X2201" s="17"/>
      <c r="Y2201" s="13"/>
      <c r="Z2201" s="13"/>
    </row>
    <row r="2202" spans="1:26" x14ac:dyDescent="0.25">
      <c r="A2202" s="11"/>
      <c r="B2202" s="12"/>
      <c r="C2202" s="12"/>
      <c r="D2202" s="12"/>
      <c r="E2202" s="12"/>
      <c r="F2202" s="12"/>
      <c r="G2202" s="13"/>
      <c r="H2202" s="13"/>
      <c r="I2202" s="13"/>
      <c r="J2202" s="13"/>
      <c r="K2202" s="14"/>
      <c r="L2202" s="14"/>
      <c r="M2202" s="14"/>
      <c r="N2202" s="14"/>
      <c r="O2202" s="14"/>
      <c r="P2202" s="14"/>
      <c r="Q2202" s="15"/>
      <c r="R2202" s="16"/>
      <c r="S2202" s="16"/>
      <c r="T2202" s="16"/>
      <c r="U2202" s="16"/>
      <c r="V2202" s="16"/>
      <c r="W2202" s="16"/>
      <c r="X2202" s="17"/>
      <c r="Y2202" s="13"/>
      <c r="Z2202" s="13"/>
    </row>
    <row r="2203" spans="1:26" x14ac:dyDescent="0.25">
      <c r="A2203" s="11"/>
      <c r="B2203" s="12"/>
      <c r="C2203" s="12"/>
      <c r="D2203" s="12"/>
      <c r="E2203" s="12"/>
      <c r="F2203" s="12"/>
      <c r="G2203" s="13"/>
      <c r="H2203" s="13"/>
      <c r="I2203" s="13"/>
      <c r="J2203" s="13"/>
      <c r="K2203" s="14"/>
      <c r="L2203" s="14"/>
      <c r="M2203" s="14"/>
      <c r="N2203" s="14"/>
      <c r="O2203" s="14"/>
      <c r="P2203" s="14"/>
      <c r="Q2203" s="15"/>
      <c r="R2203" s="16"/>
      <c r="S2203" s="16"/>
      <c r="T2203" s="16"/>
      <c r="U2203" s="16"/>
      <c r="V2203" s="16"/>
      <c r="W2203" s="16"/>
      <c r="X2203" s="17"/>
      <c r="Y2203" s="13"/>
      <c r="Z2203" s="13"/>
    </row>
    <row r="2204" spans="1:26" x14ac:dyDescent="0.25">
      <c r="A2204" s="11"/>
      <c r="B2204" s="12"/>
      <c r="C2204" s="12"/>
      <c r="D2204" s="12"/>
      <c r="E2204" s="12"/>
      <c r="F2204" s="12"/>
      <c r="G2204" s="13"/>
      <c r="H2204" s="13"/>
      <c r="I2204" s="13"/>
      <c r="J2204" s="13"/>
      <c r="K2204" s="14"/>
      <c r="L2204" s="14"/>
      <c r="M2204" s="14"/>
      <c r="N2204" s="14"/>
      <c r="O2204" s="14"/>
      <c r="P2204" s="14"/>
      <c r="Q2204" s="15"/>
      <c r="R2204" s="16"/>
      <c r="S2204" s="16"/>
      <c r="T2204" s="16"/>
      <c r="U2204" s="16"/>
      <c r="V2204" s="16"/>
      <c r="W2204" s="16"/>
      <c r="X2204" s="17"/>
      <c r="Y2204" s="13"/>
      <c r="Z2204" s="13"/>
    </row>
    <row r="2205" spans="1:26" x14ac:dyDescent="0.25">
      <c r="A2205" s="11"/>
      <c r="B2205" s="12"/>
      <c r="C2205" s="12"/>
      <c r="D2205" s="12"/>
      <c r="E2205" s="12"/>
      <c r="F2205" s="12"/>
      <c r="G2205" s="13"/>
      <c r="H2205" s="13"/>
      <c r="I2205" s="13"/>
      <c r="J2205" s="13"/>
      <c r="K2205" s="14"/>
      <c r="L2205" s="14"/>
      <c r="M2205" s="14"/>
      <c r="N2205" s="14"/>
      <c r="O2205" s="14"/>
      <c r="P2205" s="14"/>
      <c r="Q2205" s="15"/>
      <c r="R2205" s="16"/>
      <c r="S2205" s="16"/>
      <c r="T2205" s="16"/>
      <c r="U2205" s="16"/>
      <c r="V2205" s="16"/>
      <c r="W2205" s="16"/>
      <c r="X2205" s="17"/>
      <c r="Y2205" s="13"/>
      <c r="Z2205" s="13"/>
    </row>
    <row r="2206" spans="1:26" x14ac:dyDescent="0.25">
      <c r="A2206" s="11"/>
      <c r="B2206" s="12"/>
      <c r="C2206" s="12"/>
      <c r="D2206" s="12"/>
      <c r="E2206" s="12"/>
      <c r="F2206" s="12"/>
      <c r="G2206" s="13"/>
      <c r="H2206" s="13"/>
      <c r="I2206" s="13"/>
      <c r="J2206" s="13"/>
      <c r="K2206" s="14"/>
      <c r="L2206" s="14"/>
      <c r="M2206" s="14"/>
      <c r="N2206" s="14"/>
      <c r="O2206" s="14"/>
      <c r="P2206" s="14"/>
      <c r="Q2206" s="15"/>
      <c r="R2206" s="16"/>
      <c r="S2206" s="16"/>
      <c r="T2206" s="16"/>
      <c r="U2206" s="16"/>
      <c r="V2206" s="16"/>
      <c r="W2206" s="16"/>
      <c r="X2206" s="17"/>
      <c r="Y2206" s="13"/>
      <c r="Z2206" s="13"/>
    </row>
    <row r="2207" spans="1:26" x14ac:dyDescent="0.25">
      <c r="A2207" s="11"/>
      <c r="B2207" s="12"/>
      <c r="C2207" s="12"/>
      <c r="D2207" s="12"/>
      <c r="E2207" s="12"/>
      <c r="F2207" s="12"/>
      <c r="G2207" s="13"/>
      <c r="H2207" s="13"/>
      <c r="I2207" s="13"/>
      <c r="J2207" s="13"/>
      <c r="K2207" s="14"/>
      <c r="L2207" s="14"/>
      <c r="M2207" s="14"/>
      <c r="N2207" s="14"/>
      <c r="O2207" s="14"/>
      <c r="P2207" s="14"/>
      <c r="Q2207" s="15"/>
      <c r="R2207" s="16"/>
      <c r="S2207" s="16"/>
      <c r="T2207" s="16"/>
      <c r="U2207" s="16"/>
      <c r="V2207" s="16"/>
      <c r="W2207" s="16"/>
      <c r="X2207" s="17"/>
      <c r="Y2207" s="13"/>
      <c r="Z2207" s="13"/>
    </row>
    <row r="2208" spans="1:26" x14ac:dyDescent="0.25">
      <c r="A2208" s="11"/>
      <c r="B2208" s="12"/>
      <c r="C2208" s="12"/>
      <c r="D2208" s="12"/>
      <c r="E2208" s="12"/>
      <c r="F2208" s="12"/>
      <c r="G2208" s="13"/>
      <c r="H2208" s="13"/>
      <c r="I2208" s="13"/>
      <c r="J2208" s="13"/>
      <c r="K2208" s="14"/>
      <c r="L2208" s="14"/>
      <c r="M2208" s="14"/>
      <c r="N2208" s="14"/>
      <c r="O2208" s="14"/>
      <c r="P2208" s="14"/>
      <c r="Q2208" s="15"/>
      <c r="R2208" s="16"/>
      <c r="S2208" s="16"/>
      <c r="T2208" s="16"/>
      <c r="U2208" s="16"/>
      <c r="V2208" s="16"/>
      <c r="W2208" s="16"/>
      <c r="X2208" s="17"/>
      <c r="Y2208" s="13"/>
      <c r="Z2208" s="13"/>
    </row>
    <row r="2209" spans="1:26" x14ac:dyDescent="0.25">
      <c r="A2209" s="11"/>
      <c r="B2209" s="12"/>
      <c r="C2209" s="12"/>
      <c r="D2209" s="12"/>
      <c r="E2209" s="12"/>
      <c r="F2209" s="12"/>
      <c r="G2209" s="13"/>
      <c r="H2209" s="13"/>
      <c r="I2209" s="13"/>
      <c r="J2209" s="13"/>
      <c r="K2209" s="14"/>
      <c r="L2209" s="14"/>
      <c r="M2209" s="14"/>
      <c r="N2209" s="14"/>
      <c r="O2209" s="14"/>
      <c r="P2209" s="14"/>
      <c r="Q2209" s="15"/>
      <c r="R2209" s="16"/>
      <c r="S2209" s="16"/>
      <c r="T2209" s="16"/>
      <c r="U2209" s="16"/>
      <c r="V2209" s="16"/>
      <c r="W2209" s="16"/>
      <c r="X2209" s="17"/>
      <c r="Y2209" s="13"/>
      <c r="Z2209" s="13"/>
    </row>
    <row r="2210" spans="1:26" x14ac:dyDescent="0.25">
      <c r="A2210" s="11"/>
      <c r="B2210" s="12"/>
      <c r="C2210" s="12"/>
      <c r="D2210" s="12"/>
      <c r="E2210" s="12"/>
      <c r="F2210" s="12"/>
      <c r="G2210" s="13"/>
      <c r="H2210" s="13"/>
      <c r="I2210" s="13"/>
      <c r="J2210" s="13"/>
      <c r="K2210" s="14"/>
      <c r="L2210" s="14"/>
      <c r="M2210" s="14"/>
      <c r="N2210" s="14"/>
      <c r="O2210" s="14"/>
      <c r="P2210" s="14"/>
      <c r="Q2210" s="15"/>
      <c r="R2210" s="16"/>
      <c r="S2210" s="16"/>
      <c r="T2210" s="16"/>
      <c r="U2210" s="16"/>
      <c r="V2210" s="16"/>
      <c r="W2210" s="17"/>
      <c r="X2210" s="17"/>
      <c r="Y2210" s="13"/>
      <c r="Z2210" s="13"/>
    </row>
    <row r="2211" spans="1:26" x14ac:dyDescent="0.25">
      <c r="A2211" s="11"/>
      <c r="B2211" s="12"/>
      <c r="C2211" s="12"/>
      <c r="D2211" s="12"/>
      <c r="E2211" s="12"/>
      <c r="F2211" s="12"/>
      <c r="G2211" s="13"/>
      <c r="H2211" s="13"/>
      <c r="I2211" s="13"/>
      <c r="J2211" s="13"/>
      <c r="K2211" s="14"/>
      <c r="L2211" s="14"/>
      <c r="M2211" s="14"/>
      <c r="N2211" s="14"/>
      <c r="O2211" s="14"/>
      <c r="P2211" s="14"/>
      <c r="Q2211" s="15"/>
      <c r="R2211" s="16"/>
      <c r="S2211" s="16"/>
      <c r="T2211" s="16"/>
      <c r="U2211" s="16"/>
      <c r="V2211" s="16"/>
      <c r="W2211" s="16"/>
      <c r="X2211" s="17"/>
      <c r="Y2211" s="13"/>
      <c r="Z2211" s="13"/>
    </row>
    <row r="2212" spans="1:26" x14ac:dyDescent="0.25">
      <c r="A2212" s="11"/>
      <c r="B2212" s="12"/>
      <c r="C2212" s="12"/>
      <c r="D2212" s="12"/>
      <c r="E2212" s="12"/>
      <c r="F2212" s="12"/>
      <c r="G2212" s="13"/>
      <c r="H2212" s="13"/>
      <c r="I2212" s="13"/>
      <c r="J2212" s="13"/>
      <c r="K2212" s="14"/>
      <c r="L2212" s="14"/>
      <c r="M2212" s="14"/>
      <c r="N2212" s="14"/>
      <c r="O2212" s="14"/>
      <c r="P2212" s="14"/>
      <c r="Q2212" s="16"/>
      <c r="R2212" s="16"/>
      <c r="S2212" s="16"/>
      <c r="T2212" s="16"/>
      <c r="U2212" s="16"/>
      <c r="V2212" s="16"/>
      <c r="W2212" s="17"/>
      <c r="X2212" s="17"/>
      <c r="Y2212" s="13"/>
      <c r="Z2212" s="13"/>
    </row>
    <row r="2213" spans="1:26" x14ac:dyDescent="0.25">
      <c r="A2213" s="11"/>
      <c r="B2213" s="12"/>
      <c r="C2213" s="12"/>
      <c r="D2213" s="12"/>
      <c r="E2213" s="12"/>
      <c r="F2213" s="12"/>
      <c r="G2213" s="13"/>
      <c r="H2213" s="13"/>
      <c r="I2213" s="13"/>
      <c r="J2213" s="13"/>
      <c r="K2213" s="14"/>
      <c r="L2213" s="14"/>
      <c r="M2213" s="14"/>
      <c r="N2213" s="14"/>
      <c r="O2213" s="14"/>
      <c r="P2213" s="14"/>
      <c r="Q2213" s="15"/>
      <c r="R2213" s="16"/>
      <c r="S2213" s="16"/>
      <c r="T2213" s="16"/>
      <c r="U2213" s="16"/>
      <c r="V2213" s="16"/>
      <c r="W2213" s="17"/>
      <c r="X2213" s="17"/>
      <c r="Y2213" s="13"/>
      <c r="Z2213" s="13"/>
    </row>
    <row r="2214" spans="1:26" x14ac:dyDescent="0.25">
      <c r="A2214" s="11"/>
      <c r="B2214" s="12"/>
      <c r="C2214" s="12"/>
      <c r="D2214" s="12"/>
      <c r="E2214" s="12"/>
      <c r="F2214" s="12"/>
      <c r="G2214" s="13"/>
      <c r="H2214" s="13"/>
      <c r="I2214" s="13"/>
      <c r="J2214" s="13"/>
      <c r="K2214" s="14"/>
      <c r="L2214" s="14"/>
      <c r="M2214" s="14"/>
      <c r="N2214" s="14"/>
      <c r="O2214" s="14"/>
      <c r="P2214" s="14"/>
      <c r="Q2214" s="15"/>
      <c r="R2214" s="16"/>
      <c r="S2214" s="16"/>
      <c r="T2214" s="16"/>
      <c r="U2214" s="16"/>
      <c r="V2214" s="16"/>
      <c r="W2214" s="16"/>
      <c r="X2214" s="17"/>
      <c r="Y2214" s="13"/>
      <c r="Z2214" s="13"/>
    </row>
    <row r="2215" spans="1:26" x14ac:dyDescent="0.25">
      <c r="A2215" s="11"/>
      <c r="B2215" s="12"/>
      <c r="C2215" s="12"/>
      <c r="D2215" s="12"/>
      <c r="E2215" s="12"/>
      <c r="F2215" s="12"/>
      <c r="G2215" s="13"/>
      <c r="H2215" s="13"/>
      <c r="I2215" s="13"/>
      <c r="J2215" s="13"/>
      <c r="K2215" s="14"/>
      <c r="L2215" s="14"/>
      <c r="M2215" s="14"/>
      <c r="N2215" s="14"/>
      <c r="O2215" s="14"/>
      <c r="P2215" s="14"/>
      <c r="Q2215" s="15"/>
      <c r="R2215" s="16"/>
      <c r="S2215" s="16"/>
      <c r="T2215" s="16"/>
      <c r="U2215" s="16"/>
      <c r="V2215" s="16"/>
      <c r="W2215" s="17"/>
      <c r="X2215" s="17"/>
      <c r="Y2215" s="13"/>
      <c r="Z2215" s="13"/>
    </row>
    <row r="2216" spans="1:26" x14ac:dyDescent="0.25">
      <c r="A2216" s="11"/>
      <c r="B2216" s="12"/>
      <c r="C2216" s="12"/>
      <c r="D2216" s="12"/>
      <c r="E2216" s="12"/>
      <c r="F2216" s="12"/>
      <c r="G2216" s="13"/>
      <c r="H2216" s="13"/>
      <c r="I2216" s="13"/>
      <c r="J2216" s="13"/>
      <c r="K2216" s="14"/>
      <c r="L2216" s="14"/>
      <c r="M2216" s="14"/>
      <c r="N2216" s="14"/>
      <c r="O2216" s="14"/>
      <c r="P2216" s="14"/>
      <c r="Q2216" s="15"/>
      <c r="R2216" s="16"/>
      <c r="S2216" s="16"/>
      <c r="T2216" s="16"/>
      <c r="U2216" s="16"/>
      <c r="V2216" s="16"/>
      <c r="W2216" s="16"/>
      <c r="X2216" s="17"/>
      <c r="Y2216" s="13"/>
      <c r="Z2216" s="13"/>
    </row>
    <row r="2217" spans="1:26" x14ac:dyDescent="0.25">
      <c r="A2217" s="11"/>
      <c r="B2217" s="12"/>
      <c r="C2217" s="12"/>
      <c r="D2217" s="12"/>
      <c r="E2217" s="12"/>
      <c r="F2217" s="12"/>
      <c r="G2217" s="13"/>
      <c r="H2217" s="13"/>
      <c r="I2217" s="13"/>
      <c r="J2217" s="13"/>
      <c r="K2217" s="14"/>
      <c r="L2217" s="14"/>
      <c r="M2217" s="14"/>
      <c r="N2217" s="14"/>
      <c r="O2217" s="14"/>
      <c r="P2217" s="14"/>
      <c r="Q2217" s="15"/>
      <c r="R2217" s="16"/>
      <c r="S2217" s="16"/>
      <c r="T2217" s="16"/>
      <c r="U2217" s="16"/>
      <c r="V2217" s="16"/>
      <c r="W2217" s="17"/>
      <c r="X2217" s="17"/>
      <c r="Y2217" s="13"/>
      <c r="Z2217" s="13"/>
    </row>
    <row r="2218" spans="1:26" x14ac:dyDescent="0.25">
      <c r="A2218" s="11"/>
      <c r="B2218" s="12"/>
      <c r="C2218" s="12"/>
      <c r="D2218" s="12"/>
      <c r="E2218" s="12"/>
      <c r="F2218" s="12"/>
      <c r="G2218" s="13"/>
      <c r="H2218" s="13"/>
      <c r="I2218" s="13"/>
      <c r="J2218" s="13"/>
      <c r="K2218" s="14"/>
      <c r="L2218" s="14"/>
      <c r="M2218" s="14"/>
      <c r="N2218" s="14"/>
      <c r="O2218" s="14"/>
      <c r="P2218" s="14"/>
      <c r="Q2218" s="16"/>
      <c r="R2218" s="16"/>
      <c r="S2218" s="16"/>
      <c r="T2218" s="16"/>
      <c r="U2218" s="16"/>
      <c r="V2218" s="16"/>
      <c r="W2218" s="16"/>
      <c r="X2218" s="17"/>
      <c r="Y2218" s="13"/>
      <c r="Z2218" s="13"/>
    </row>
    <row r="2219" spans="1:26" x14ac:dyDescent="0.25">
      <c r="A2219" s="11"/>
      <c r="B2219" s="12"/>
      <c r="C2219" s="12"/>
      <c r="D2219" s="12"/>
      <c r="E2219" s="12"/>
      <c r="F2219" s="12"/>
      <c r="G2219" s="13"/>
      <c r="H2219" s="13"/>
      <c r="I2219" s="13"/>
      <c r="J2219" s="13"/>
      <c r="K2219" s="14"/>
      <c r="L2219" s="14"/>
      <c r="M2219" s="14"/>
      <c r="N2219" s="14"/>
      <c r="O2219" s="14"/>
      <c r="P2219" s="14"/>
      <c r="Q2219" s="15"/>
      <c r="R2219" s="16"/>
      <c r="S2219" s="16"/>
      <c r="T2219" s="16"/>
      <c r="U2219" s="16"/>
      <c r="V2219" s="16"/>
      <c r="W2219" s="17"/>
      <c r="X2219" s="17"/>
      <c r="Y2219" s="13"/>
      <c r="Z2219" s="13"/>
    </row>
    <row r="2220" spans="1:26" x14ac:dyDescent="0.25">
      <c r="A2220" s="11"/>
      <c r="B2220" s="12"/>
      <c r="C2220" s="12"/>
      <c r="D2220" s="12"/>
      <c r="E2220" s="12"/>
      <c r="F2220" s="12"/>
      <c r="G2220" s="13"/>
      <c r="H2220" s="13"/>
      <c r="I2220" s="13"/>
      <c r="J2220" s="13"/>
      <c r="K2220" s="14"/>
      <c r="L2220" s="14"/>
      <c r="M2220" s="14"/>
      <c r="N2220" s="14"/>
      <c r="O2220" s="14"/>
      <c r="P2220" s="14"/>
      <c r="Q2220" s="15"/>
      <c r="R2220" s="16"/>
      <c r="S2220" s="16"/>
      <c r="T2220" s="16"/>
      <c r="U2220" s="16"/>
      <c r="V2220" s="16"/>
      <c r="W2220" s="17"/>
      <c r="X2220" s="17"/>
      <c r="Y2220" s="13"/>
      <c r="Z2220" s="13"/>
    </row>
    <row r="2221" spans="1:26" x14ac:dyDescent="0.25">
      <c r="A2221" s="11"/>
      <c r="B2221" s="12"/>
      <c r="C2221" s="12"/>
      <c r="D2221" s="12"/>
      <c r="E2221" s="12"/>
      <c r="F2221" s="12"/>
      <c r="G2221" s="13"/>
      <c r="H2221" s="13"/>
      <c r="I2221" s="13"/>
      <c r="J2221" s="13"/>
      <c r="K2221" s="14"/>
      <c r="L2221" s="14"/>
      <c r="M2221" s="14"/>
      <c r="N2221" s="14"/>
      <c r="O2221" s="14"/>
      <c r="P2221" s="14"/>
      <c r="Q2221" s="16"/>
      <c r="R2221" s="16"/>
      <c r="S2221" s="16"/>
      <c r="T2221" s="16"/>
      <c r="U2221" s="16"/>
      <c r="V2221" s="16"/>
      <c r="W2221" s="16"/>
      <c r="X2221" s="17"/>
      <c r="Y2221" s="13"/>
      <c r="Z2221" s="13"/>
    </row>
    <row r="2222" spans="1:26" x14ac:dyDescent="0.25">
      <c r="A2222" s="11"/>
      <c r="B2222" s="12"/>
      <c r="C2222" s="12"/>
      <c r="D2222" s="12"/>
      <c r="E2222" s="12"/>
      <c r="F2222" s="12"/>
      <c r="G2222" s="13"/>
      <c r="H2222" s="13"/>
      <c r="I2222" s="13"/>
      <c r="J2222" s="13"/>
      <c r="K2222" s="14"/>
      <c r="L2222" s="14"/>
      <c r="M2222" s="14"/>
      <c r="N2222" s="14"/>
      <c r="O2222" s="14"/>
      <c r="P2222" s="14"/>
      <c r="Q2222" s="15"/>
      <c r="R2222" s="16"/>
      <c r="S2222" s="16"/>
      <c r="T2222" s="16"/>
      <c r="U2222" s="16"/>
      <c r="V2222" s="16"/>
      <c r="W2222" s="17"/>
      <c r="X2222" s="17"/>
      <c r="Y2222" s="13"/>
      <c r="Z2222" s="13"/>
    </row>
    <row r="2223" spans="1:26" x14ac:dyDescent="0.25">
      <c r="A2223" s="11"/>
      <c r="B2223" s="12"/>
      <c r="C2223" s="12"/>
      <c r="D2223" s="12"/>
      <c r="E2223" s="12"/>
      <c r="F2223" s="12"/>
      <c r="G2223" s="13"/>
      <c r="H2223" s="13"/>
      <c r="I2223" s="13"/>
      <c r="J2223" s="13"/>
      <c r="K2223" s="14"/>
      <c r="L2223" s="14"/>
      <c r="M2223" s="14"/>
      <c r="N2223" s="14"/>
      <c r="O2223" s="14"/>
      <c r="P2223" s="14"/>
      <c r="Q2223" s="15"/>
      <c r="R2223" s="16"/>
      <c r="S2223" s="16"/>
      <c r="T2223" s="16"/>
      <c r="U2223" s="16"/>
      <c r="V2223" s="16"/>
      <c r="W2223" s="16"/>
      <c r="X2223" s="17"/>
      <c r="Y2223" s="13"/>
      <c r="Z2223" s="13"/>
    </row>
    <row r="2224" spans="1:26" x14ac:dyDescent="0.25">
      <c r="A2224" s="11"/>
      <c r="B2224" s="12"/>
      <c r="C2224" s="12"/>
      <c r="D2224" s="12"/>
      <c r="E2224" s="12"/>
      <c r="F2224" s="12"/>
      <c r="G2224" s="13"/>
      <c r="H2224" s="13"/>
      <c r="I2224" s="13"/>
      <c r="J2224" s="13"/>
      <c r="K2224" s="14"/>
      <c r="L2224" s="14"/>
      <c r="M2224" s="14"/>
      <c r="N2224" s="14"/>
      <c r="O2224" s="14"/>
      <c r="P2224" s="14"/>
      <c r="Q2224" s="15"/>
      <c r="R2224" s="16"/>
      <c r="S2224" s="16"/>
      <c r="T2224" s="16"/>
      <c r="U2224" s="16"/>
      <c r="V2224" s="16"/>
      <c r="W2224" s="17"/>
      <c r="X2224" s="17"/>
      <c r="Y2224" s="13"/>
      <c r="Z2224" s="13"/>
    </row>
    <row r="2225" spans="1:26" x14ac:dyDescent="0.25">
      <c r="A2225" s="11"/>
      <c r="B2225" s="12"/>
      <c r="C2225" s="12"/>
      <c r="D2225" s="12"/>
      <c r="E2225" s="12"/>
      <c r="F2225" s="12"/>
      <c r="G2225" s="13"/>
      <c r="H2225" s="13"/>
      <c r="I2225" s="13"/>
      <c r="J2225" s="13"/>
      <c r="K2225" s="14"/>
      <c r="L2225" s="14"/>
      <c r="M2225" s="14"/>
      <c r="N2225" s="14"/>
      <c r="O2225" s="14"/>
      <c r="P2225" s="14"/>
      <c r="Q2225" s="15"/>
      <c r="R2225" s="16"/>
      <c r="S2225" s="16"/>
      <c r="T2225" s="16"/>
      <c r="U2225" s="16"/>
      <c r="V2225" s="16"/>
      <c r="W2225" s="17"/>
      <c r="X2225" s="17"/>
      <c r="Y2225" s="13"/>
      <c r="Z2225" s="13"/>
    </row>
    <row r="2226" spans="1:26" x14ac:dyDescent="0.25">
      <c r="A2226" s="11"/>
      <c r="B2226" s="12"/>
      <c r="C2226" s="12"/>
      <c r="D2226" s="12"/>
      <c r="E2226" s="12"/>
      <c r="F2226" s="12"/>
      <c r="G2226" s="13"/>
      <c r="H2226" s="13"/>
      <c r="I2226" s="13"/>
      <c r="J2226" s="13"/>
      <c r="K2226" s="14"/>
      <c r="L2226" s="14"/>
      <c r="M2226" s="14"/>
      <c r="N2226" s="14"/>
      <c r="O2226" s="14"/>
      <c r="P2226" s="14"/>
      <c r="Q2226" s="16"/>
      <c r="R2226" s="16"/>
      <c r="S2226" s="16"/>
      <c r="T2226" s="16"/>
      <c r="U2226" s="16"/>
      <c r="V2226" s="16"/>
      <c r="W2226" s="16"/>
      <c r="X2226" s="17"/>
      <c r="Y2226" s="13"/>
      <c r="Z2226" s="13"/>
    </row>
    <row r="2227" spans="1:26" x14ac:dyDescent="0.25">
      <c r="A2227" s="11"/>
      <c r="B2227" s="12"/>
      <c r="C2227" s="12"/>
      <c r="D2227" s="12"/>
      <c r="E2227" s="12"/>
      <c r="F2227" s="12"/>
      <c r="G2227" s="13"/>
      <c r="H2227" s="13"/>
      <c r="I2227" s="13"/>
      <c r="J2227" s="13"/>
      <c r="K2227" s="14"/>
      <c r="L2227" s="14"/>
      <c r="M2227" s="14"/>
      <c r="N2227" s="14"/>
      <c r="O2227" s="14"/>
      <c r="P2227" s="14"/>
      <c r="Q2227" s="15"/>
      <c r="R2227" s="16"/>
      <c r="S2227" s="16"/>
      <c r="T2227" s="16"/>
      <c r="U2227" s="16"/>
      <c r="V2227" s="16"/>
      <c r="W2227" s="16"/>
      <c r="X2227" s="17"/>
      <c r="Y2227" s="13"/>
      <c r="Z2227" s="13"/>
    </row>
    <row r="2228" spans="1:26" x14ac:dyDescent="0.25">
      <c r="A2228" s="11"/>
      <c r="B2228" s="12"/>
      <c r="C2228" s="12"/>
      <c r="D2228" s="12"/>
      <c r="E2228" s="12"/>
      <c r="F2228" s="12"/>
      <c r="G2228" s="13"/>
      <c r="H2228" s="13"/>
      <c r="I2228" s="13"/>
      <c r="J2228" s="13"/>
      <c r="K2228" s="14"/>
      <c r="L2228" s="14"/>
      <c r="M2228" s="14"/>
      <c r="N2228" s="14"/>
      <c r="O2228" s="14"/>
      <c r="P2228" s="14"/>
      <c r="Q2228" s="15"/>
      <c r="R2228" s="16"/>
      <c r="S2228" s="16"/>
      <c r="T2228" s="16"/>
      <c r="U2228" s="16"/>
      <c r="V2228" s="16"/>
      <c r="W2228" s="16"/>
      <c r="X2228" s="17"/>
      <c r="Y2228" s="13"/>
      <c r="Z2228" s="13"/>
    </row>
    <row r="2229" spans="1:26" x14ac:dyDescent="0.25">
      <c r="A2229" s="11"/>
      <c r="B2229" s="12"/>
      <c r="C2229" s="12"/>
      <c r="D2229" s="12"/>
      <c r="E2229" s="12"/>
      <c r="F2229" s="12"/>
      <c r="G2229" s="13"/>
      <c r="H2229" s="13"/>
      <c r="I2229" s="13"/>
      <c r="J2229" s="13"/>
      <c r="K2229" s="14"/>
      <c r="L2229" s="14"/>
      <c r="M2229" s="14"/>
      <c r="N2229" s="14"/>
      <c r="O2229" s="14"/>
      <c r="P2229" s="14"/>
      <c r="Q2229" s="15"/>
      <c r="R2229" s="16"/>
      <c r="S2229" s="16"/>
      <c r="T2229" s="16"/>
      <c r="U2229" s="16"/>
      <c r="V2229" s="16"/>
      <c r="W2229" s="16"/>
      <c r="X2229" s="17"/>
      <c r="Y2229" s="13"/>
      <c r="Z2229" s="13"/>
    </row>
    <row r="2230" spans="1:26" x14ac:dyDescent="0.25">
      <c r="A2230" s="11"/>
      <c r="B2230" s="12"/>
      <c r="C2230" s="12"/>
      <c r="D2230" s="12"/>
      <c r="E2230" s="12"/>
      <c r="F2230" s="12"/>
      <c r="G2230" s="13"/>
      <c r="H2230" s="13"/>
      <c r="I2230" s="13"/>
      <c r="J2230" s="13"/>
      <c r="K2230" s="14"/>
      <c r="L2230" s="14"/>
      <c r="M2230" s="14"/>
      <c r="N2230" s="14"/>
      <c r="O2230" s="14"/>
      <c r="P2230" s="14"/>
      <c r="Q2230" s="15"/>
      <c r="R2230" s="16"/>
      <c r="S2230" s="16"/>
      <c r="T2230" s="16"/>
      <c r="U2230" s="16"/>
      <c r="V2230" s="16"/>
      <c r="W2230" s="16"/>
      <c r="X2230" s="17"/>
      <c r="Y2230" s="13"/>
      <c r="Z2230" s="13"/>
    </row>
    <row r="2231" spans="1:26" x14ac:dyDescent="0.25">
      <c r="A2231" s="11"/>
      <c r="B2231" s="12"/>
      <c r="C2231" s="12"/>
      <c r="D2231" s="12"/>
      <c r="E2231" s="12"/>
      <c r="F2231" s="12"/>
      <c r="G2231" s="13"/>
      <c r="H2231" s="13"/>
      <c r="I2231" s="13"/>
      <c r="J2231" s="13"/>
      <c r="K2231" s="14"/>
      <c r="L2231" s="14"/>
      <c r="M2231" s="14"/>
      <c r="N2231" s="14"/>
      <c r="O2231" s="14"/>
      <c r="P2231" s="14"/>
      <c r="Q2231" s="15"/>
      <c r="R2231" s="16"/>
      <c r="S2231" s="16"/>
      <c r="T2231" s="16"/>
      <c r="U2231" s="16"/>
      <c r="V2231" s="16"/>
      <c r="W2231" s="16"/>
      <c r="X2231" s="17"/>
      <c r="Y2231" s="13"/>
      <c r="Z2231" s="13"/>
    </row>
    <row r="2232" spans="1:26" x14ac:dyDescent="0.25">
      <c r="A2232" s="11"/>
      <c r="B2232" s="12"/>
      <c r="C2232" s="12"/>
      <c r="D2232" s="12"/>
      <c r="E2232" s="12"/>
      <c r="F2232" s="12"/>
      <c r="G2232" s="13"/>
      <c r="H2232" s="13"/>
      <c r="I2232" s="13"/>
      <c r="J2232" s="13"/>
      <c r="K2232" s="14"/>
      <c r="L2232" s="14"/>
      <c r="M2232" s="14"/>
      <c r="N2232" s="14"/>
      <c r="O2232" s="14"/>
      <c r="P2232" s="14"/>
      <c r="Q2232" s="16"/>
      <c r="R2232" s="16"/>
      <c r="S2232" s="16"/>
      <c r="T2232" s="16"/>
      <c r="U2232" s="16"/>
      <c r="V2232" s="16"/>
      <c r="W2232" s="16"/>
      <c r="X2232" s="17"/>
      <c r="Y2232" s="13"/>
      <c r="Z2232" s="13"/>
    </row>
    <row r="2233" spans="1:26" x14ac:dyDescent="0.25">
      <c r="A2233" s="11"/>
      <c r="B2233" s="12"/>
      <c r="C2233" s="12"/>
      <c r="D2233" s="12"/>
      <c r="E2233" s="12"/>
      <c r="F2233" s="12"/>
      <c r="G2233" s="13"/>
      <c r="H2233" s="13"/>
      <c r="I2233" s="13"/>
      <c r="J2233" s="13"/>
      <c r="K2233" s="14"/>
      <c r="L2233" s="14"/>
      <c r="M2233" s="14"/>
      <c r="N2233" s="14"/>
      <c r="O2233" s="14"/>
      <c r="P2233" s="14"/>
      <c r="Q2233" s="16"/>
      <c r="R2233" s="16"/>
      <c r="S2233" s="16"/>
      <c r="T2233" s="16"/>
      <c r="U2233" s="16"/>
      <c r="V2233" s="16"/>
      <c r="W2233" s="16"/>
      <c r="X2233" s="17"/>
      <c r="Y2233" s="13"/>
      <c r="Z2233" s="13"/>
    </row>
    <row r="2234" spans="1:26" x14ac:dyDescent="0.25">
      <c r="A2234" s="11"/>
      <c r="B2234" s="12"/>
      <c r="C2234" s="12"/>
      <c r="D2234" s="12"/>
      <c r="E2234" s="12"/>
      <c r="F2234" s="12"/>
      <c r="G2234" s="13"/>
      <c r="H2234" s="13"/>
      <c r="I2234" s="13"/>
      <c r="J2234" s="13"/>
      <c r="K2234" s="14"/>
      <c r="L2234" s="14"/>
      <c r="M2234" s="14"/>
      <c r="N2234" s="14"/>
      <c r="O2234" s="14"/>
      <c r="P2234" s="14"/>
      <c r="Q2234" s="15"/>
      <c r="R2234" s="16"/>
      <c r="S2234" s="16"/>
      <c r="T2234" s="16"/>
      <c r="U2234" s="16"/>
      <c r="V2234" s="16"/>
      <c r="W2234" s="16"/>
      <c r="X2234" s="17"/>
      <c r="Y2234" s="13"/>
      <c r="Z2234" s="13"/>
    </row>
    <row r="2235" spans="1:26" x14ac:dyDescent="0.25">
      <c r="A2235" s="11"/>
      <c r="B2235" s="12"/>
      <c r="C2235" s="12"/>
      <c r="D2235" s="12"/>
      <c r="E2235" s="12"/>
      <c r="F2235" s="12"/>
      <c r="G2235" s="13"/>
      <c r="H2235" s="13"/>
      <c r="I2235" s="13"/>
      <c r="J2235" s="13"/>
      <c r="K2235" s="14"/>
      <c r="L2235" s="14"/>
      <c r="M2235" s="14"/>
      <c r="N2235" s="14"/>
      <c r="O2235" s="14"/>
      <c r="P2235" s="14"/>
      <c r="Q2235" s="15"/>
      <c r="R2235" s="16"/>
      <c r="S2235" s="16"/>
      <c r="T2235" s="16"/>
      <c r="U2235" s="16"/>
      <c r="V2235" s="16"/>
      <c r="W2235" s="17"/>
      <c r="X2235" s="17"/>
      <c r="Y2235" s="13"/>
      <c r="Z2235" s="13"/>
    </row>
    <row r="2236" spans="1:26" x14ac:dyDescent="0.25">
      <c r="A2236" s="11"/>
      <c r="B2236" s="12"/>
      <c r="C2236" s="12"/>
      <c r="D2236" s="12"/>
      <c r="E2236" s="12"/>
      <c r="F2236" s="12"/>
      <c r="G2236" s="13"/>
      <c r="H2236" s="13"/>
      <c r="I2236" s="13"/>
      <c r="J2236" s="13"/>
      <c r="K2236" s="14"/>
      <c r="L2236" s="14"/>
      <c r="M2236" s="14"/>
      <c r="N2236" s="14"/>
      <c r="O2236" s="14"/>
      <c r="P2236" s="14"/>
      <c r="Q2236" s="15"/>
      <c r="R2236" s="16"/>
      <c r="S2236" s="16"/>
      <c r="T2236" s="16"/>
      <c r="U2236" s="16"/>
      <c r="V2236" s="16"/>
      <c r="W2236" s="17"/>
      <c r="X2236" s="17"/>
      <c r="Y2236" s="13"/>
      <c r="Z2236" s="13"/>
    </row>
    <row r="2237" spans="1:26" x14ac:dyDescent="0.25">
      <c r="A2237" s="11"/>
      <c r="B2237" s="12"/>
      <c r="C2237" s="12"/>
      <c r="D2237" s="12"/>
      <c r="E2237" s="12"/>
      <c r="F2237" s="12"/>
      <c r="G2237" s="13"/>
      <c r="H2237" s="13"/>
      <c r="I2237" s="13"/>
      <c r="J2237" s="13"/>
      <c r="K2237" s="14"/>
      <c r="L2237" s="14"/>
      <c r="M2237" s="14"/>
      <c r="N2237" s="14"/>
      <c r="O2237" s="14"/>
      <c r="P2237" s="14"/>
      <c r="Q2237" s="16"/>
      <c r="R2237" s="16"/>
      <c r="S2237" s="16"/>
      <c r="T2237" s="16"/>
      <c r="U2237" s="16"/>
      <c r="V2237" s="16"/>
      <c r="W2237" s="16"/>
      <c r="X2237" s="17"/>
      <c r="Y2237" s="13"/>
      <c r="Z2237" s="13"/>
    </row>
    <row r="2238" spans="1:26" x14ac:dyDescent="0.25">
      <c r="A2238" s="11"/>
      <c r="B2238" s="12"/>
      <c r="C2238" s="12"/>
      <c r="D2238" s="12"/>
      <c r="E2238" s="12"/>
      <c r="F2238" s="12"/>
      <c r="G2238" s="13"/>
      <c r="H2238" s="13"/>
      <c r="I2238" s="13"/>
      <c r="J2238" s="13"/>
      <c r="K2238" s="14"/>
      <c r="L2238" s="14"/>
      <c r="M2238" s="14"/>
      <c r="N2238" s="14"/>
      <c r="O2238" s="14"/>
      <c r="P2238" s="14"/>
      <c r="Q2238" s="15"/>
      <c r="R2238" s="16"/>
      <c r="S2238" s="16"/>
      <c r="T2238" s="16"/>
      <c r="U2238" s="16"/>
      <c r="V2238" s="16"/>
      <c r="W2238" s="17"/>
      <c r="X2238" s="17"/>
      <c r="Y2238" s="13"/>
      <c r="Z2238" s="13"/>
    </row>
    <row r="2239" spans="1:26" x14ac:dyDescent="0.25">
      <c r="A2239" s="11"/>
      <c r="B2239" s="12"/>
      <c r="C2239" s="12"/>
      <c r="D2239" s="12"/>
      <c r="E2239" s="12"/>
      <c r="F2239" s="12"/>
      <c r="G2239" s="13"/>
      <c r="H2239" s="13"/>
      <c r="I2239" s="13"/>
      <c r="J2239" s="13"/>
      <c r="K2239" s="14"/>
      <c r="L2239" s="14"/>
      <c r="M2239" s="14"/>
      <c r="N2239" s="14"/>
      <c r="O2239" s="14"/>
      <c r="P2239" s="14"/>
      <c r="Q2239" s="16"/>
      <c r="R2239" s="16"/>
      <c r="S2239" s="16"/>
      <c r="T2239" s="16"/>
      <c r="U2239" s="16"/>
      <c r="V2239" s="16"/>
      <c r="W2239" s="16"/>
      <c r="X2239" s="17"/>
      <c r="Y2239" s="13"/>
      <c r="Z2239" s="13"/>
    </row>
    <row r="2240" spans="1:26" x14ac:dyDescent="0.25">
      <c r="A2240" s="11"/>
      <c r="B2240" s="12"/>
      <c r="C2240" s="12"/>
      <c r="D2240" s="12"/>
      <c r="E2240" s="12"/>
      <c r="F2240" s="12"/>
      <c r="G2240" s="13"/>
      <c r="H2240" s="13"/>
      <c r="I2240" s="13"/>
      <c r="J2240" s="13"/>
      <c r="K2240" s="14"/>
      <c r="L2240" s="14"/>
      <c r="M2240" s="14"/>
      <c r="N2240" s="14"/>
      <c r="O2240" s="14"/>
      <c r="P2240" s="14"/>
      <c r="Q2240" s="15"/>
      <c r="R2240" s="16"/>
      <c r="S2240" s="16"/>
      <c r="T2240" s="16"/>
      <c r="U2240" s="16"/>
      <c r="V2240" s="16"/>
      <c r="W2240" s="17"/>
      <c r="X2240" s="17"/>
      <c r="Y2240" s="13"/>
      <c r="Z2240" s="13"/>
    </row>
    <row r="2241" spans="1:26" x14ac:dyDescent="0.25">
      <c r="A2241" s="11"/>
      <c r="B2241" s="12"/>
      <c r="C2241" s="12"/>
      <c r="D2241" s="12"/>
      <c r="E2241" s="12"/>
      <c r="F2241" s="12"/>
      <c r="G2241" s="13"/>
      <c r="H2241" s="13"/>
      <c r="I2241" s="13"/>
      <c r="J2241" s="13"/>
      <c r="K2241" s="14"/>
      <c r="L2241" s="14"/>
      <c r="M2241" s="14"/>
      <c r="N2241" s="14"/>
      <c r="O2241" s="14"/>
      <c r="P2241" s="14"/>
      <c r="Q2241" s="15"/>
      <c r="R2241" s="16"/>
      <c r="S2241" s="16"/>
      <c r="T2241" s="16"/>
      <c r="U2241" s="16"/>
      <c r="V2241" s="16"/>
      <c r="W2241" s="17"/>
      <c r="X2241" s="17"/>
      <c r="Y2241" s="13"/>
      <c r="Z2241" s="13"/>
    </row>
    <row r="2242" spans="1:26" x14ac:dyDescent="0.25">
      <c r="A2242" s="11"/>
      <c r="B2242" s="12"/>
      <c r="C2242" s="12"/>
      <c r="D2242" s="12"/>
      <c r="E2242" s="12"/>
      <c r="F2242" s="12"/>
      <c r="G2242" s="13"/>
      <c r="H2242" s="13"/>
      <c r="I2242" s="13"/>
      <c r="J2242" s="13"/>
      <c r="K2242" s="14"/>
      <c r="L2242" s="14"/>
      <c r="M2242" s="14"/>
      <c r="N2242" s="14"/>
      <c r="O2242" s="14"/>
      <c r="P2242" s="14"/>
      <c r="Q2242" s="16"/>
      <c r="R2242" s="16"/>
      <c r="S2242" s="16"/>
      <c r="T2242" s="16"/>
      <c r="U2242" s="16"/>
      <c r="V2242" s="16"/>
      <c r="W2242" s="17"/>
      <c r="X2242" s="17"/>
      <c r="Y2242" s="13"/>
      <c r="Z2242" s="13"/>
    </row>
    <row r="2243" spans="1:26" x14ac:dyDescent="0.25">
      <c r="A2243" s="11"/>
      <c r="B2243" s="12"/>
      <c r="C2243" s="12"/>
      <c r="D2243" s="12"/>
      <c r="E2243" s="12"/>
      <c r="F2243" s="12"/>
      <c r="G2243" s="13"/>
      <c r="H2243" s="13"/>
      <c r="I2243" s="13"/>
      <c r="J2243" s="13"/>
      <c r="K2243" s="14"/>
      <c r="L2243" s="14"/>
      <c r="M2243" s="14"/>
      <c r="N2243" s="14"/>
      <c r="O2243" s="14"/>
      <c r="P2243" s="14"/>
      <c r="Q2243" s="15"/>
      <c r="R2243" s="16"/>
      <c r="S2243" s="16"/>
      <c r="T2243" s="16"/>
      <c r="U2243" s="16"/>
      <c r="V2243" s="16"/>
      <c r="W2243" s="17"/>
      <c r="X2243" s="17"/>
      <c r="Y2243" s="13"/>
      <c r="Z2243" s="13"/>
    </row>
    <row r="2244" spans="1:26" x14ac:dyDescent="0.25">
      <c r="A2244" s="11"/>
      <c r="B2244" s="12"/>
      <c r="C2244" s="12"/>
      <c r="D2244" s="12"/>
      <c r="E2244" s="12"/>
      <c r="F2244" s="12"/>
      <c r="G2244" s="13"/>
      <c r="H2244" s="13"/>
      <c r="I2244" s="13"/>
      <c r="J2244" s="13"/>
      <c r="K2244" s="14"/>
      <c r="L2244" s="14"/>
      <c r="M2244" s="14"/>
      <c r="N2244" s="14"/>
      <c r="O2244" s="14"/>
      <c r="P2244" s="14"/>
      <c r="Q2244" s="15"/>
      <c r="R2244" s="16"/>
      <c r="S2244" s="16"/>
      <c r="T2244" s="16"/>
      <c r="U2244" s="16"/>
      <c r="V2244" s="16"/>
      <c r="W2244" s="17"/>
      <c r="X2244" s="17"/>
      <c r="Y2244" s="13"/>
      <c r="Z2244" s="13"/>
    </row>
    <row r="2245" spans="1:26" x14ac:dyDescent="0.25">
      <c r="A2245" s="11"/>
      <c r="B2245" s="12"/>
      <c r="C2245" s="12"/>
      <c r="D2245" s="12"/>
      <c r="E2245" s="12"/>
      <c r="F2245" s="12"/>
      <c r="G2245" s="13"/>
      <c r="H2245" s="13"/>
      <c r="I2245" s="13"/>
      <c r="J2245" s="13"/>
      <c r="K2245" s="14"/>
      <c r="L2245" s="14"/>
      <c r="M2245" s="14"/>
      <c r="N2245" s="14"/>
      <c r="O2245" s="14"/>
      <c r="P2245" s="14"/>
      <c r="Q2245" s="15"/>
      <c r="R2245" s="16"/>
      <c r="S2245" s="16"/>
      <c r="T2245" s="16"/>
      <c r="U2245" s="16"/>
      <c r="V2245" s="16"/>
      <c r="W2245" s="16"/>
      <c r="X2245" s="17"/>
      <c r="Y2245" s="13"/>
      <c r="Z2245" s="13"/>
    </row>
    <row r="2246" spans="1:26" x14ac:dyDescent="0.25">
      <c r="A2246" s="11"/>
      <c r="B2246" s="12"/>
      <c r="C2246" s="12"/>
      <c r="D2246" s="12"/>
      <c r="E2246" s="12"/>
      <c r="F2246" s="12"/>
      <c r="G2246" s="13"/>
      <c r="H2246" s="13"/>
      <c r="I2246" s="13"/>
      <c r="J2246" s="13"/>
      <c r="K2246" s="14"/>
      <c r="L2246" s="14"/>
      <c r="M2246" s="14"/>
      <c r="N2246" s="14"/>
      <c r="O2246" s="14"/>
      <c r="P2246" s="14"/>
      <c r="Q2246" s="15"/>
      <c r="R2246" s="16"/>
      <c r="S2246" s="16"/>
      <c r="T2246" s="16"/>
      <c r="U2246" s="16"/>
      <c r="V2246" s="16"/>
      <c r="W2246" s="16"/>
      <c r="X2246" s="17"/>
      <c r="Y2246" s="13"/>
      <c r="Z2246" s="13"/>
    </row>
    <row r="2247" spans="1:26" x14ac:dyDescent="0.25">
      <c r="A2247" s="11"/>
      <c r="B2247" s="12"/>
      <c r="C2247" s="12"/>
      <c r="D2247" s="12"/>
      <c r="E2247" s="12"/>
      <c r="F2247" s="12"/>
      <c r="G2247" s="13"/>
      <c r="H2247" s="13"/>
      <c r="I2247" s="13"/>
      <c r="J2247" s="13"/>
      <c r="K2247" s="14"/>
      <c r="L2247" s="14"/>
      <c r="M2247" s="14"/>
      <c r="N2247" s="14"/>
      <c r="O2247" s="14"/>
      <c r="P2247" s="14"/>
      <c r="Q2247" s="16"/>
      <c r="R2247" s="16"/>
      <c r="S2247" s="16"/>
      <c r="T2247" s="16"/>
      <c r="U2247" s="16"/>
      <c r="V2247" s="16"/>
      <c r="W2247" s="16"/>
      <c r="X2247" s="17"/>
      <c r="Y2247" s="13"/>
      <c r="Z2247" s="13"/>
    </row>
    <row r="2248" spans="1:26" x14ac:dyDescent="0.25">
      <c r="A2248" s="11"/>
      <c r="B2248" s="12"/>
      <c r="C2248" s="12"/>
      <c r="D2248" s="12"/>
      <c r="E2248" s="12"/>
      <c r="F2248" s="12"/>
      <c r="G2248" s="13"/>
      <c r="H2248" s="13"/>
      <c r="I2248" s="13"/>
      <c r="J2248" s="13"/>
      <c r="K2248" s="14"/>
      <c r="L2248" s="14"/>
      <c r="M2248" s="14"/>
      <c r="N2248" s="14"/>
      <c r="O2248" s="14"/>
      <c r="P2248" s="14"/>
      <c r="Q2248" s="15"/>
      <c r="R2248" s="16"/>
      <c r="S2248" s="16"/>
      <c r="T2248" s="16"/>
      <c r="U2248" s="16"/>
      <c r="V2248" s="16"/>
      <c r="W2248" s="16"/>
      <c r="X2248" s="17"/>
      <c r="Y2248" s="13"/>
      <c r="Z2248" s="13"/>
    </row>
    <row r="2249" spans="1:26" x14ac:dyDescent="0.25">
      <c r="A2249" s="11"/>
      <c r="B2249" s="12"/>
      <c r="C2249" s="12"/>
      <c r="D2249" s="12"/>
      <c r="E2249" s="12"/>
      <c r="F2249" s="12"/>
      <c r="G2249" s="13"/>
      <c r="H2249" s="13"/>
      <c r="I2249" s="13"/>
      <c r="J2249" s="13"/>
      <c r="K2249" s="14"/>
      <c r="L2249" s="14"/>
      <c r="M2249" s="14"/>
      <c r="N2249" s="14"/>
      <c r="O2249" s="14"/>
      <c r="P2249" s="14"/>
      <c r="Q2249" s="15"/>
      <c r="R2249" s="16"/>
      <c r="S2249" s="16"/>
      <c r="T2249" s="16"/>
      <c r="U2249" s="16"/>
      <c r="V2249" s="16"/>
      <c r="W2249" s="16"/>
      <c r="X2249" s="17"/>
      <c r="Y2249" s="13"/>
      <c r="Z2249" s="13"/>
    </row>
    <row r="2250" spans="1:26" x14ac:dyDescent="0.25">
      <c r="A2250" s="11"/>
      <c r="B2250" s="12"/>
      <c r="C2250" s="12"/>
      <c r="D2250" s="12"/>
      <c r="E2250" s="12"/>
      <c r="F2250" s="12"/>
      <c r="G2250" s="13"/>
      <c r="H2250" s="13"/>
      <c r="I2250" s="13"/>
      <c r="J2250" s="13"/>
      <c r="K2250" s="14"/>
      <c r="L2250" s="14"/>
      <c r="M2250" s="14"/>
      <c r="N2250" s="14"/>
      <c r="O2250" s="14"/>
      <c r="P2250" s="14"/>
      <c r="Q2250" s="15"/>
      <c r="R2250" s="16"/>
      <c r="S2250" s="16"/>
      <c r="T2250" s="16"/>
      <c r="U2250" s="16"/>
      <c r="V2250" s="16"/>
      <c r="W2250" s="16"/>
      <c r="X2250" s="17"/>
      <c r="Y2250" s="13"/>
      <c r="Z2250" s="13"/>
    </row>
    <row r="2251" spans="1:26" x14ac:dyDescent="0.25">
      <c r="A2251" s="11"/>
      <c r="B2251" s="12"/>
      <c r="C2251" s="12"/>
      <c r="D2251" s="12"/>
      <c r="E2251" s="12"/>
      <c r="F2251" s="12"/>
      <c r="G2251" s="13"/>
      <c r="H2251" s="13"/>
      <c r="I2251" s="13"/>
      <c r="J2251" s="13"/>
      <c r="K2251" s="14"/>
      <c r="L2251" s="14"/>
      <c r="M2251" s="14"/>
      <c r="N2251" s="14"/>
      <c r="O2251" s="14"/>
      <c r="P2251" s="14"/>
      <c r="Q2251" s="16"/>
      <c r="R2251" s="16"/>
      <c r="S2251" s="16"/>
      <c r="T2251" s="16"/>
      <c r="U2251" s="16"/>
      <c r="V2251" s="16"/>
      <c r="W2251" s="16"/>
      <c r="X2251" s="17"/>
      <c r="Y2251" s="13"/>
      <c r="Z2251" s="13"/>
    </row>
    <row r="2252" spans="1:26" x14ac:dyDescent="0.25">
      <c r="A2252" s="11"/>
      <c r="B2252" s="12"/>
      <c r="C2252" s="12"/>
      <c r="D2252" s="12"/>
      <c r="E2252" s="12"/>
      <c r="F2252" s="12"/>
      <c r="G2252" s="13"/>
      <c r="H2252" s="13"/>
      <c r="I2252" s="13"/>
      <c r="J2252" s="13"/>
      <c r="K2252" s="14"/>
      <c r="L2252" s="14"/>
      <c r="M2252" s="14"/>
      <c r="N2252" s="14"/>
      <c r="O2252" s="14"/>
      <c r="P2252" s="14"/>
      <c r="Q2252" s="15"/>
      <c r="R2252" s="16"/>
      <c r="S2252" s="16"/>
      <c r="T2252" s="16"/>
      <c r="U2252" s="16"/>
      <c r="V2252" s="16"/>
      <c r="W2252" s="17"/>
      <c r="X2252" s="17"/>
      <c r="Y2252" s="13"/>
      <c r="Z2252" s="13"/>
    </row>
    <row r="2253" spans="1:26" x14ac:dyDescent="0.25">
      <c r="A2253" s="11"/>
      <c r="B2253" s="12"/>
      <c r="C2253" s="12"/>
      <c r="D2253" s="12"/>
      <c r="E2253" s="12"/>
      <c r="F2253" s="12"/>
      <c r="G2253" s="13"/>
      <c r="H2253" s="13"/>
      <c r="I2253" s="13"/>
      <c r="J2253" s="13"/>
      <c r="K2253" s="14"/>
      <c r="L2253" s="14"/>
      <c r="M2253" s="14"/>
      <c r="N2253" s="14"/>
      <c r="O2253" s="14"/>
      <c r="P2253" s="14"/>
      <c r="Q2253" s="16"/>
      <c r="R2253" s="16"/>
      <c r="S2253" s="16"/>
      <c r="T2253" s="16"/>
      <c r="U2253" s="16"/>
      <c r="V2253" s="16"/>
      <c r="W2253" s="16"/>
      <c r="X2253" s="17"/>
      <c r="Y2253" s="13"/>
      <c r="Z2253" s="13"/>
    </row>
    <row r="2254" spans="1:26" x14ac:dyDescent="0.25">
      <c r="A2254" s="11"/>
      <c r="B2254" s="12"/>
      <c r="C2254" s="12"/>
      <c r="D2254" s="12"/>
      <c r="E2254" s="12"/>
      <c r="F2254" s="12"/>
      <c r="G2254" s="13"/>
      <c r="H2254" s="13"/>
      <c r="I2254" s="13"/>
      <c r="J2254" s="13"/>
      <c r="K2254" s="14"/>
      <c r="L2254" s="14"/>
      <c r="M2254" s="14"/>
      <c r="N2254" s="14"/>
      <c r="O2254" s="14"/>
      <c r="P2254" s="14"/>
      <c r="Q2254" s="15"/>
      <c r="R2254" s="16"/>
      <c r="S2254" s="16"/>
      <c r="T2254" s="16"/>
      <c r="U2254" s="16"/>
      <c r="V2254" s="16"/>
      <c r="W2254" s="17"/>
      <c r="X2254" s="17"/>
      <c r="Y2254" s="13"/>
      <c r="Z2254" s="13"/>
    </row>
    <row r="2255" spans="1:26" x14ac:dyDescent="0.25">
      <c r="A2255" s="11"/>
      <c r="B2255" s="12"/>
      <c r="C2255" s="12"/>
      <c r="D2255" s="12"/>
      <c r="E2255" s="12"/>
      <c r="F2255" s="12"/>
      <c r="G2255" s="13"/>
      <c r="H2255" s="13"/>
      <c r="I2255" s="13"/>
      <c r="J2255" s="13"/>
      <c r="K2255" s="14"/>
      <c r="L2255" s="14"/>
      <c r="M2255" s="14"/>
      <c r="N2255" s="14"/>
      <c r="O2255" s="14"/>
      <c r="P2255" s="14"/>
      <c r="Q2255" s="15"/>
      <c r="R2255" s="16"/>
      <c r="S2255" s="16"/>
      <c r="T2255" s="16"/>
      <c r="U2255" s="16"/>
      <c r="V2255" s="16"/>
      <c r="W2255" s="16"/>
      <c r="X2255" s="17"/>
      <c r="Y2255" s="13"/>
      <c r="Z2255" s="13"/>
    </row>
    <row r="2256" spans="1:26" x14ac:dyDescent="0.25">
      <c r="A2256" s="11"/>
      <c r="B2256" s="12"/>
      <c r="C2256" s="12"/>
      <c r="D2256" s="12"/>
      <c r="E2256" s="12"/>
      <c r="F2256" s="12"/>
      <c r="G2256" s="13"/>
      <c r="H2256" s="13"/>
      <c r="I2256" s="13"/>
      <c r="J2256" s="13"/>
      <c r="K2256" s="14"/>
      <c r="L2256" s="14"/>
      <c r="M2256" s="14"/>
      <c r="N2256" s="14"/>
      <c r="O2256" s="14"/>
      <c r="P2256" s="14"/>
      <c r="Q2256" s="15"/>
      <c r="R2256" s="16"/>
      <c r="S2256" s="16"/>
      <c r="T2256" s="16"/>
      <c r="U2256" s="16"/>
      <c r="V2256" s="16"/>
      <c r="W2256" s="16"/>
      <c r="X2256" s="17"/>
      <c r="Y2256" s="13"/>
      <c r="Z2256" s="13"/>
    </row>
    <row r="2257" spans="1:26" x14ac:dyDescent="0.25">
      <c r="A2257" s="11"/>
      <c r="B2257" s="12"/>
      <c r="C2257" s="12"/>
      <c r="D2257" s="12"/>
      <c r="E2257" s="12"/>
      <c r="F2257" s="12"/>
      <c r="G2257" s="13"/>
      <c r="H2257" s="13"/>
      <c r="I2257" s="13"/>
      <c r="J2257" s="13"/>
      <c r="K2257" s="14"/>
      <c r="L2257" s="14"/>
      <c r="M2257" s="14"/>
      <c r="N2257" s="14"/>
      <c r="O2257" s="14"/>
      <c r="P2257" s="14"/>
      <c r="Q2257" s="15"/>
      <c r="R2257" s="16"/>
      <c r="S2257" s="16"/>
      <c r="T2257" s="16"/>
      <c r="U2257" s="16"/>
      <c r="V2257" s="16"/>
      <c r="W2257" s="16"/>
      <c r="X2257" s="17"/>
      <c r="Y2257" s="13"/>
      <c r="Z2257" s="13"/>
    </row>
    <row r="2258" spans="1:26" x14ac:dyDescent="0.25">
      <c r="A2258" s="11"/>
      <c r="B2258" s="12"/>
      <c r="C2258" s="12"/>
      <c r="D2258" s="12"/>
      <c r="E2258" s="12"/>
      <c r="F2258" s="12"/>
      <c r="G2258" s="13"/>
      <c r="H2258" s="13"/>
      <c r="I2258" s="13"/>
      <c r="J2258" s="13"/>
      <c r="K2258" s="14"/>
      <c r="L2258" s="14"/>
      <c r="M2258" s="14"/>
      <c r="N2258" s="14"/>
      <c r="O2258" s="14"/>
      <c r="P2258" s="14"/>
      <c r="Q2258" s="15"/>
      <c r="R2258" s="16"/>
      <c r="S2258" s="16"/>
      <c r="T2258" s="16"/>
      <c r="U2258" s="16"/>
      <c r="V2258" s="16"/>
      <c r="W2258" s="16"/>
      <c r="X2258" s="17"/>
      <c r="Y2258" s="13"/>
      <c r="Z2258" s="13"/>
    </row>
    <row r="2259" spans="1:26" x14ac:dyDescent="0.25">
      <c r="A2259" s="11"/>
      <c r="B2259" s="12"/>
      <c r="C2259" s="12"/>
      <c r="D2259" s="12"/>
      <c r="E2259" s="12"/>
      <c r="F2259" s="12"/>
      <c r="G2259" s="13"/>
      <c r="H2259" s="13"/>
      <c r="I2259" s="13"/>
      <c r="J2259" s="13"/>
      <c r="K2259" s="14"/>
      <c r="L2259" s="14"/>
      <c r="M2259" s="14"/>
      <c r="N2259" s="14"/>
      <c r="O2259" s="14"/>
      <c r="P2259" s="14"/>
      <c r="Q2259" s="16"/>
      <c r="R2259" s="16"/>
      <c r="S2259" s="16"/>
      <c r="T2259" s="16"/>
      <c r="U2259" s="16"/>
      <c r="V2259" s="16"/>
      <c r="W2259" s="16"/>
      <c r="X2259" s="17"/>
      <c r="Y2259" s="13"/>
      <c r="Z2259" s="13"/>
    </row>
    <row r="2260" spans="1:26" x14ac:dyDescent="0.25">
      <c r="A2260" s="11"/>
      <c r="B2260" s="12"/>
      <c r="C2260" s="12"/>
      <c r="D2260" s="12"/>
      <c r="E2260" s="12"/>
      <c r="F2260" s="12"/>
      <c r="G2260" s="13"/>
      <c r="H2260" s="13"/>
      <c r="I2260" s="13"/>
      <c r="J2260" s="13"/>
      <c r="K2260" s="14"/>
      <c r="L2260" s="14"/>
      <c r="M2260" s="14"/>
      <c r="N2260" s="14"/>
      <c r="O2260" s="14"/>
      <c r="P2260" s="14"/>
      <c r="Q2260" s="15"/>
      <c r="R2260" s="16"/>
      <c r="S2260" s="16"/>
      <c r="T2260" s="16"/>
      <c r="U2260" s="16"/>
      <c r="V2260" s="16"/>
      <c r="W2260" s="16"/>
      <c r="X2260" s="17"/>
      <c r="Y2260" s="13"/>
      <c r="Z2260" s="13"/>
    </row>
    <row r="2261" spans="1:26" x14ac:dyDescent="0.25">
      <c r="A2261" s="11"/>
      <c r="B2261" s="12"/>
      <c r="C2261" s="12"/>
      <c r="D2261" s="12"/>
      <c r="E2261" s="12"/>
      <c r="F2261" s="12"/>
      <c r="G2261" s="13"/>
      <c r="H2261" s="13"/>
      <c r="I2261" s="13"/>
      <c r="J2261" s="13"/>
      <c r="K2261" s="14"/>
      <c r="L2261" s="14"/>
      <c r="M2261" s="14"/>
      <c r="N2261" s="14"/>
      <c r="O2261" s="14"/>
      <c r="P2261" s="14"/>
      <c r="Q2261" s="15"/>
      <c r="R2261" s="16"/>
      <c r="S2261" s="16"/>
      <c r="T2261" s="16"/>
      <c r="U2261" s="16"/>
      <c r="V2261" s="16"/>
      <c r="W2261" s="16"/>
      <c r="X2261" s="17"/>
      <c r="Y2261" s="13"/>
      <c r="Z2261" s="13"/>
    </row>
    <row r="2262" spans="1:26" x14ac:dyDescent="0.25">
      <c r="A2262" s="11"/>
      <c r="B2262" s="12"/>
      <c r="C2262" s="12"/>
      <c r="D2262" s="12"/>
      <c r="E2262" s="12"/>
      <c r="F2262" s="12"/>
      <c r="G2262" s="13"/>
      <c r="H2262" s="13"/>
      <c r="I2262" s="13"/>
      <c r="J2262" s="13"/>
      <c r="K2262" s="14"/>
      <c r="L2262" s="14"/>
      <c r="M2262" s="14"/>
      <c r="N2262" s="14"/>
      <c r="O2262" s="14"/>
      <c r="P2262" s="14"/>
      <c r="Q2262" s="15"/>
      <c r="R2262" s="16"/>
      <c r="S2262" s="16"/>
      <c r="T2262" s="16"/>
      <c r="U2262" s="16"/>
      <c r="V2262" s="16"/>
      <c r="W2262" s="16"/>
      <c r="X2262" s="17"/>
      <c r="Y2262" s="13"/>
      <c r="Z2262" s="13"/>
    </row>
    <row r="2263" spans="1:26" x14ac:dyDescent="0.25">
      <c r="A2263" s="11"/>
      <c r="B2263" s="12"/>
      <c r="C2263" s="12"/>
      <c r="D2263" s="12"/>
      <c r="E2263" s="12"/>
      <c r="F2263" s="12"/>
      <c r="G2263" s="13"/>
      <c r="H2263" s="13"/>
      <c r="I2263" s="13"/>
      <c r="J2263" s="13"/>
      <c r="K2263" s="14"/>
      <c r="L2263" s="14"/>
      <c r="M2263" s="14"/>
      <c r="N2263" s="14"/>
      <c r="O2263" s="14"/>
      <c r="P2263" s="14"/>
      <c r="Q2263" s="16"/>
      <c r="R2263" s="16"/>
      <c r="S2263" s="16"/>
      <c r="T2263" s="16"/>
      <c r="U2263" s="16"/>
      <c r="V2263" s="16"/>
      <c r="W2263" s="17"/>
      <c r="X2263" s="17"/>
      <c r="Y2263" s="13"/>
      <c r="Z2263" s="13"/>
    </row>
    <row r="2264" spans="1:26" x14ac:dyDescent="0.25">
      <c r="A2264" s="11"/>
      <c r="B2264" s="12"/>
      <c r="C2264" s="12"/>
      <c r="D2264" s="12"/>
      <c r="E2264" s="12"/>
      <c r="F2264" s="12"/>
      <c r="G2264" s="13"/>
      <c r="H2264" s="13"/>
      <c r="I2264" s="13"/>
      <c r="J2264" s="13"/>
      <c r="K2264" s="14"/>
      <c r="L2264" s="14"/>
      <c r="M2264" s="14"/>
      <c r="N2264" s="14"/>
      <c r="O2264" s="14"/>
      <c r="P2264" s="14"/>
      <c r="Q2264" s="15"/>
      <c r="R2264" s="16"/>
      <c r="S2264" s="16"/>
      <c r="T2264" s="16"/>
      <c r="U2264" s="16"/>
      <c r="V2264" s="16"/>
      <c r="W2264" s="17"/>
      <c r="X2264" s="17"/>
      <c r="Y2264" s="13"/>
      <c r="Z2264" s="13"/>
    </row>
    <row r="2265" spans="1:26" x14ac:dyDescent="0.25">
      <c r="A2265" s="11"/>
      <c r="B2265" s="12"/>
      <c r="C2265" s="12"/>
      <c r="D2265" s="12"/>
      <c r="E2265" s="12"/>
      <c r="F2265" s="12"/>
      <c r="G2265" s="13"/>
      <c r="H2265" s="13"/>
      <c r="I2265" s="13"/>
      <c r="J2265" s="13"/>
      <c r="K2265" s="14"/>
      <c r="L2265" s="14"/>
      <c r="M2265" s="14"/>
      <c r="N2265" s="14"/>
      <c r="O2265" s="14"/>
      <c r="P2265" s="14"/>
      <c r="Q2265" s="15"/>
      <c r="R2265" s="16"/>
      <c r="S2265" s="16"/>
      <c r="T2265" s="16"/>
      <c r="U2265" s="16"/>
      <c r="V2265" s="16"/>
      <c r="W2265" s="17"/>
      <c r="X2265" s="17"/>
      <c r="Y2265" s="13"/>
      <c r="Z2265" s="13"/>
    </row>
    <row r="2266" spans="1:26" x14ac:dyDescent="0.25">
      <c r="A2266" s="11"/>
      <c r="B2266" s="12"/>
      <c r="C2266" s="12"/>
      <c r="D2266" s="12"/>
      <c r="E2266" s="12"/>
      <c r="F2266" s="12"/>
      <c r="G2266" s="13"/>
      <c r="H2266" s="13"/>
      <c r="I2266" s="13"/>
      <c r="J2266" s="13"/>
      <c r="K2266" s="14"/>
      <c r="L2266" s="14"/>
      <c r="M2266" s="14"/>
      <c r="N2266" s="14"/>
      <c r="O2266" s="14"/>
      <c r="P2266" s="14"/>
      <c r="Q2266" s="15"/>
      <c r="R2266" s="16"/>
      <c r="S2266" s="16"/>
      <c r="T2266" s="16"/>
      <c r="U2266" s="16"/>
      <c r="V2266" s="16"/>
      <c r="W2266" s="16"/>
      <c r="X2266" s="17"/>
      <c r="Y2266" s="13"/>
      <c r="Z2266" s="13"/>
    </row>
    <row r="2267" spans="1:26" x14ac:dyDescent="0.25">
      <c r="A2267" s="11"/>
      <c r="B2267" s="12"/>
      <c r="C2267" s="12"/>
      <c r="D2267" s="12"/>
      <c r="E2267" s="12"/>
      <c r="F2267" s="12"/>
      <c r="G2267" s="13"/>
      <c r="H2267" s="13"/>
      <c r="I2267" s="13"/>
      <c r="J2267" s="13"/>
      <c r="K2267" s="14"/>
      <c r="L2267" s="14"/>
      <c r="M2267" s="14"/>
      <c r="N2267" s="14"/>
      <c r="O2267" s="14"/>
      <c r="P2267" s="14"/>
      <c r="Q2267" s="15"/>
      <c r="R2267" s="16"/>
      <c r="S2267" s="16"/>
      <c r="T2267" s="16"/>
      <c r="U2267" s="16"/>
      <c r="V2267" s="16"/>
      <c r="W2267" s="17"/>
      <c r="X2267" s="17"/>
      <c r="Y2267" s="13"/>
      <c r="Z2267" s="13"/>
    </row>
    <row r="2268" spans="1:26" x14ac:dyDescent="0.25">
      <c r="A2268" s="11"/>
      <c r="B2268" s="12"/>
      <c r="C2268" s="12"/>
      <c r="D2268" s="12"/>
      <c r="E2268" s="12"/>
      <c r="F2268" s="12"/>
      <c r="G2268" s="13"/>
      <c r="H2268" s="13"/>
      <c r="I2268" s="13"/>
      <c r="J2268" s="13"/>
      <c r="K2268" s="14"/>
      <c r="L2268" s="14"/>
      <c r="M2268" s="14"/>
      <c r="N2268" s="14"/>
      <c r="O2268" s="14"/>
      <c r="P2268" s="14"/>
      <c r="Q2268" s="15"/>
      <c r="R2268" s="16"/>
      <c r="S2268" s="16"/>
      <c r="T2268" s="16"/>
      <c r="U2268" s="16"/>
      <c r="V2268" s="16"/>
      <c r="W2268" s="16"/>
      <c r="X2268" s="17"/>
      <c r="Y2268" s="13"/>
      <c r="Z2268" s="13"/>
    </row>
    <row r="2269" spans="1:26" x14ac:dyDescent="0.25">
      <c r="A2269" s="11"/>
      <c r="B2269" s="12"/>
      <c r="C2269" s="12"/>
      <c r="D2269" s="12"/>
      <c r="E2269" s="12"/>
      <c r="F2269" s="12"/>
      <c r="G2269" s="13"/>
      <c r="H2269" s="13"/>
      <c r="I2269" s="13"/>
      <c r="J2269" s="13"/>
      <c r="K2269" s="14"/>
      <c r="L2269" s="14"/>
      <c r="M2269" s="14"/>
      <c r="N2269" s="14"/>
      <c r="O2269" s="14"/>
      <c r="P2269" s="14"/>
      <c r="Q2269" s="15"/>
      <c r="R2269" s="16"/>
      <c r="S2269" s="16"/>
      <c r="T2269" s="16"/>
      <c r="U2269" s="16"/>
      <c r="V2269" s="16"/>
      <c r="W2269" s="17"/>
      <c r="X2269" s="17"/>
      <c r="Y2269" s="13"/>
      <c r="Z2269" s="13"/>
    </row>
    <row r="2270" spans="1:26" x14ac:dyDescent="0.25">
      <c r="A2270" s="11"/>
      <c r="B2270" s="12"/>
      <c r="C2270" s="12"/>
      <c r="D2270" s="12"/>
      <c r="E2270" s="12"/>
      <c r="F2270" s="12"/>
      <c r="G2270" s="13"/>
      <c r="H2270" s="13"/>
      <c r="I2270" s="13"/>
      <c r="J2270" s="13"/>
      <c r="K2270" s="14"/>
      <c r="L2270" s="14"/>
      <c r="M2270" s="14"/>
      <c r="N2270" s="14"/>
      <c r="O2270" s="14"/>
      <c r="P2270" s="14"/>
      <c r="Q2270" s="15"/>
      <c r="R2270" s="16"/>
      <c r="S2270" s="16"/>
      <c r="T2270" s="16"/>
      <c r="U2270" s="16"/>
      <c r="V2270" s="16"/>
      <c r="W2270" s="16"/>
      <c r="X2270" s="17"/>
      <c r="Y2270" s="13"/>
      <c r="Z2270" s="13"/>
    </row>
    <row r="2271" spans="1:26" x14ac:dyDescent="0.25">
      <c r="A2271" s="11"/>
      <c r="B2271" s="12"/>
      <c r="C2271" s="12"/>
      <c r="D2271" s="12"/>
      <c r="E2271" s="12"/>
      <c r="F2271" s="12"/>
      <c r="G2271" s="13"/>
      <c r="H2271" s="13"/>
      <c r="I2271" s="13"/>
      <c r="J2271" s="13"/>
      <c r="K2271" s="14"/>
      <c r="L2271" s="14"/>
      <c r="M2271" s="14"/>
      <c r="N2271" s="14"/>
      <c r="O2271" s="14"/>
      <c r="P2271" s="14"/>
      <c r="Q2271" s="15"/>
      <c r="R2271" s="16"/>
      <c r="S2271" s="16"/>
      <c r="T2271" s="16"/>
      <c r="U2271" s="16"/>
      <c r="V2271" s="16"/>
      <c r="W2271" s="17"/>
      <c r="X2271" s="17"/>
      <c r="Y2271" s="13"/>
      <c r="Z2271" s="13"/>
    </row>
    <row r="2272" spans="1:26" x14ac:dyDescent="0.25">
      <c r="A2272" s="11"/>
      <c r="B2272" s="12"/>
      <c r="C2272" s="12"/>
      <c r="D2272" s="12"/>
      <c r="E2272" s="12"/>
      <c r="F2272" s="12"/>
      <c r="G2272" s="13"/>
      <c r="H2272" s="13"/>
      <c r="I2272" s="13"/>
      <c r="J2272" s="13"/>
      <c r="K2272" s="14"/>
      <c r="L2272" s="14"/>
      <c r="M2272" s="14"/>
      <c r="N2272" s="14"/>
      <c r="O2272" s="14"/>
      <c r="P2272" s="14"/>
      <c r="Q2272" s="15"/>
      <c r="R2272" s="16"/>
      <c r="S2272" s="16"/>
      <c r="T2272" s="16"/>
      <c r="U2272" s="16"/>
      <c r="V2272" s="16"/>
      <c r="W2272" s="16"/>
      <c r="X2272" s="17"/>
      <c r="Y2272" s="13"/>
      <c r="Z2272" s="13"/>
    </row>
    <row r="2273" spans="1:26" x14ac:dyDescent="0.25">
      <c r="A2273" s="11"/>
      <c r="B2273" s="12"/>
      <c r="C2273" s="12"/>
      <c r="D2273" s="12"/>
      <c r="E2273" s="12"/>
      <c r="F2273" s="12"/>
      <c r="G2273" s="13"/>
      <c r="H2273" s="13"/>
      <c r="I2273" s="13"/>
      <c r="J2273" s="13"/>
      <c r="K2273" s="14"/>
      <c r="L2273" s="14"/>
      <c r="M2273" s="14"/>
      <c r="N2273" s="14"/>
      <c r="O2273" s="14"/>
      <c r="P2273" s="14"/>
      <c r="Q2273" s="16"/>
      <c r="R2273" s="16"/>
      <c r="S2273" s="16"/>
      <c r="T2273" s="16"/>
      <c r="U2273" s="16"/>
      <c r="V2273" s="16"/>
      <c r="W2273" s="17"/>
      <c r="X2273" s="17"/>
      <c r="Y2273" s="13"/>
      <c r="Z2273" s="13"/>
    </row>
    <row r="2274" spans="1:26" x14ac:dyDescent="0.25">
      <c r="A2274" s="11"/>
      <c r="B2274" s="12"/>
      <c r="C2274" s="12"/>
      <c r="D2274" s="12"/>
      <c r="E2274" s="12"/>
      <c r="F2274" s="12"/>
      <c r="G2274" s="13"/>
      <c r="H2274" s="13"/>
      <c r="I2274" s="13"/>
      <c r="J2274" s="13"/>
      <c r="K2274" s="14"/>
      <c r="L2274" s="14"/>
      <c r="M2274" s="14"/>
      <c r="N2274" s="14"/>
      <c r="O2274" s="14"/>
      <c r="P2274" s="14"/>
      <c r="Q2274" s="16"/>
      <c r="R2274" s="16"/>
      <c r="S2274" s="16"/>
      <c r="T2274" s="16"/>
      <c r="U2274" s="16"/>
      <c r="V2274" s="16"/>
      <c r="W2274" s="17"/>
      <c r="X2274" s="17"/>
      <c r="Y2274" s="13"/>
      <c r="Z2274" s="13"/>
    </row>
    <row r="2275" spans="1:26" x14ac:dyDescent="0.25">
      <c r="A2275" s="11"/>
      <c r="B2275" s="12"/>
      <c r="C2275" s="12"/>
      <c r="D2275" s="12"/>
      <c r="E2275" s="12"/>
      <c r="F2275" s="12"/>
      <c r="G2275" s="13"/>
      <c r="H2275" s="13"/>
      <c r="I2275" s="13"/>
      <c r="J2275" s="13"/>
      <c r="K2275" s="14"/>
      <c r="L2275" s="14"/>
      <c r="M2275" s="14"/>
      <c r="N2275" s="14"/>
      <c r="O2275" s="14"/>
      <c r="P2275" s="14"/>
      <c r="Q2275" s="15"/>
      <c r="R2275" s="16"/>
      <c r="S2275" s="16"/>
      <c r="T2275" s="16"/>
      <c r="U2275" s="16"/>
      <c r="V2275" s="16"/>
      <c r="W2275" s="17"/>
      <c r="X2275" s="17"/>
      <c r="Y2275" s="13"/>
      <c r="Z2275" s="13"/>
    </row>
    <row r="2276" spans="1:26" x14ac:dyDescent="0.25">
      <c r="A2276" s="11"/>
      <c r="B2276" s="12"/>
      <c r="C2276" s="12"/>
      <c r="D2276" s="12"/>
      <c r="E2276" s="12"/>
      <c r="F2276" s="12"/>
      <c r="G2276" s="13"/>
      <c r="H2276" s="13"/>
      <c r="I2276" s="13"/>
      <c r="J2276" s="13"/>
      <c r="K2276" s="14"/>
      <c r="L2276" s="14"/>
      <c r="M2276" s="14"/>
      <c r="N2276" s="14"/>
      <c r="O2276" s="14"/>
      <c r="P2276" s="14"/>
      <c r="Q2276" s="15"/>
      <c r="R2276" s="16"/>
      <c r="S2276" s="16"/>
      <c r="T2276" s="16"/>
      <c r="U2276" s="16"/>
      <c r="V2276" s="16"/>
      <c r="W2276" s="16"/>
      <c r="X2276" s="17"/>
      <c r="Y2276" s="13"/>
      <c r="Z2276" s="13"/>
    </row>
    <row r="2277" spans="1:26" x14ac:dyDescent="0.25">
      <c r="A2277" s="11"/>
      <c r="B2277" s="12"/>
      <c r="C2277" s="12"/>
      <c r="D2277" s="12"/>
      <c r="E2277" s="12"/>
      <c r="F2277" s="12"/>
      <c r="G2277" s="13"/>
      <c r="H2277" s="13"/>
      <c r="I2277" s="13"/>
      <c r="J2277" s="13"/>
      <c r="K2277" s="14"/>
      <c r="L2277" s="14"/>
      <c r="M2277" s="14"/>
      <c r="N2277" s="14"/>
      <c r="O2277" s="14"/>
      <c r="P2277" s="14"/>
      <c r="Q2277" s="15"/>
      <c r="R2277" s="16"/>
      <c r="S2277" s="16"/>
      <c r="T2277" s="16"/>
      <c r="U2277" s="16"/>
      <c r="V2277" s="16"/>
      <c r="W2277" s="16"/>
      <c r="X2277" s="17"/>
      <c r="Y2277" s="13"/>
      <c r="Z2277" s="13"/>
    </row>
    <row r="2278" spans="1:26" x14ac:dyDescent="0.25">
      <c r="A2278" s="11"/>
      <c r="B2278" s="12"/>
      <c r="C2278" s="12"/>
      <c r="D2278" s="12"/>
      <c r="E2278" s="12"/>
      <c r="F2278" s="12"/>
      <c r="G2278" s="13"/>
      <c r="H2278" s="13"/>
      <c r="I2278" s="13"/>
      <c r="J2278" s="13"/>
      <c r="K2278" s="14"/>
      <c r="L2278" s="14"/>
      <c r="M2278" s="14"/>
      <c r="N2278" s="14"/>
      <c r="O2278" s="14"/>
      <c r="P2278" s="14"/>
      <c r="Q2278" s="16"/>
      <c r="R2278" s="16"/>
      <c r="S2278" s="16"/>
      <c r="T2278" s="16"/>
      <c r="U2278" s="16"/>
      <c r="V2278" s="16"/>
      <c r="W2278" s="16"/>
      <c r="X2278" s="17"/>
      <c r="Y2278" s="13"/>
      <c r="Z2278" s="13"/>
    </row>
    <row r="2279" spans="1:26" x14ac:dyDescent="0.25">
      <c r="A2279" s="11"/>
      <c r="B2279" s="12"/>
      <c r="C2279" s="12"/>
      <c r="D2279" s="12"/>
      <c r="E2279" s="12"/>
      <c r="F2279" s="12"/>
      <c r="G2279" s="13"/>
      <c r="H2279" s="13"/>
      <c r="I2279" s="13"/>
      <c r="J2279" s="13"/>
      <c r="K2279" s="14"/>
      <c r="L2279" s="14"/>
      <c r="M2279" s="14"/>
      <c r="N2279" s="14"/>
      <c r="O2279" s="14"/>
      <c r="P2279" s="14"/>
      <c r="Q2279" s="16"/>
      <c r="R2279" s="16"/>
      <c r="S2279" s="16"/>
      <c r="T2279" s="16"/>
      <c r="U2279" s="16"/>
      <c r="V2279" s="16"/>
      <c r="W2279" s="16"/>
      <c r="X2279" s="17"/>
      <c r="Y2279" s="13"/>
      <c r="Z2279" s="13"/>
    </row>
    <row r="2280" spans="1:26" x14ac:dyDescent="0.25">
      <c r="A2280" s="11"/>
      <c r="B2280" s="12"/>
      <c r="C2280" s="12"/>
      <c r="D2280" s="12"/>
      <c r="E2280" s="12"/>
      <c r="F2280" s="12"/>
      <c r="G2280" s="13"/>
      <c r="H2280" s="13"/>
      <c r="I2280" s="13"/>
      <c r="J2280" s="13"/>
      <c r="K2280" s="14"/>
      <c r="L2280" s="14"/>
      <c r="M2280" s="14"/>
      <c r="N2280" s="14"/>
      <c r="O2280" s="14"/>
      <c r="P2280" s="14"/>
      <c r="Q2280" s="15"/>
      <c r="R2280" s="16"/>
      <c r="S2280" s="16"/>
      <c r="T2280" s="16"/>
      <c r="U2280" s="16"/>
      <c r="V2280" s="16"/>
      <c r="W2280" s="16"/>
      <c r="X2280" s="17"/>
      <c r="Y2280" s="13"/>
      <c r="Z2280" s="13"/>
    </row>
    <row r="2281" spans="1:26" x14ac:dyDescent="0.25">
      <c r="A2281" s="11"/>
      <c r="B2281" s="12"/>
      <c r="C2281" s="12"/>
      <c r="D2281" s="12"/>
      <c r="E2281" s="12"/>
      <c r="F2281" s="12"/>
      <c r="G2281" s="13"/>
      <c r="H2281" s="13"/>
      <c r="I2281" s="13"/>
      <c r="J2281" s="13"/>
      <c r="K2281" s="14"/>
      <c r="L2281" s="14"/>
      <c r="M2281" s="14"/>
      <c r="N2281" s="14"/>
      <c r="O2281" s="14"/>
      <c r="P2281" s="14"/>
      <c r="Q2281" s="15"/>
      <c r="R2281" s="16"/>
      <c r="S2281" s="16"/>
      <c r="T2281" s="16"/>
      <c r="U2281" s="16"/>
      <c r="V2281" s="16"/>
      <c r="W2281" s="16"/>
      <c r="X2281" s="17"/>
      <c r="Y2281" s="13"/>
      <c r="Z2281" s="13"/>
    </row>
    <row r="2282" spans="1:26" x14ac:dyDescent="0.25">
      <c r="A2282" s="11"/>
      <c r="B2282" s="12"/>
      <c r="C2282" s="12"/>
      <c r="D2282" s="12"/>
      <c r="E2282" s="12"/>
      <c r="F2282" s="12"/>
      <c r="G2282" s="13"/>
      <c r="H2282" s="13"/>
      <c r="I2282" s="13"/>
      <c r="J2282" s="13"/>
      <c r="K2282" s="14"/>
      <c r="L2282" s="14"/>
      <c r="M2282" s="14"/>
      <c r="N2282" s="14"/>
      <c r="O2282" s="14"/>
      <c r="P2282" s="14"/>
      <c r="Q2282" s="15"/>
      <c r="R2282" s="16"/>
      <c r="S2282" s="16"/>
      <c r="T2282" s="16"/>
      <c r="U2282" s="16"/>
      <c r="V2282" s="16"/>
      <c r="W2282" s="16"/>
      <c r="X2282" s="17"/>
      <c r="Y2282" s="13"/>
      <c r="Z2282" s="13"/>
    </row>
    <row r="2283" spans="1:26" x14ac:dyDescent="0.25">
      <c r="A2283" s="11"/>
      <c r="B2283" s="12"/>
      <c r="C2283" s="12"/>
      <c r="D2283" s="12"/>
      <c r="E2283" s="12"/>
      <c r="F2283" s="12"/>
      <c r="G2283" s="13"/>
      <c r="H2283" s="13"/>
      <c r="I2283" s="13"/>
      <c r="J2283" s="13"/>
      <c r="K2283" s="14"/>
      <c r="L2283" s="14"/>
      <c r="M2283" s="14"/>
      <c r="N2283" s="14"/>
      <c r="O2283" s="14"/>
      <c r="P2283" s="14"/>
      <c r="Q2283" s="15"/>
      <c r="R2283" s="16"/>
      <c r="S2283" s="16"/>
      <c r="T2283" s="16"/>
      <c r="U2283" s="16"/>
      <c r="V2283" s="16"/>
      <c r="W2283" s="16"/>
      <c r="X2283" s="17"/>
      <c r="Y2283" s="13"/>
      <c r="Z2283" s="13"/>
    </row>
    <row r="2284" spans="1:26" x14ac:dyDescent="0.25">
      <c r="A2284" s="11"/>
      <c r="B2284" s="12"/>
      <c r="C2284" s="12"/>
      <c r="D2284" s="12"/>
      <c r="E2284" s="12"/>
      <c r="F2284" s="12"/>
      <c r="G2284" s="13"/>
      <c r="H2284" s="13"/>
      <c r="I2284" s="13"/>
      <c r="J2284" s="13"/>
      <c r="K2284" s="14"/>
      <c r="L2284" s="14"/>
      <c r="M2284" s="14"/>
      <c r="N2284" s="14"/>
      <c r="O2284" s="14"/>
      <c r="P2284" s="14"/>
      <c r="Q2284" s="16"/>
      <c r="R2284" s="16"/>
      <c r="S2284" s="16"/>
      <c r="T2284" s="16"/>
      <c r="U2284" s="16"/>
      <c r="V2284" s="16"/>
      <c r="W2284" s="17"/>
      <c r="X2284" s="17"/>
      <c r="Y2284" s="13"/>
      <c r="Z2284" s="13"/>
    </row>
    <row r="2285" spans="1:26" x14ac:dyDescent="0.25">
      <c r="A2285" s="11"/>
      <c r="B2285" s="12"/>
      <c r="C2285" s="12"/>
      <c r="D2285" s="12"/>
      <c r="E2285" s="12"/>
      <c r="F2285" s="12"/>
      <c r="G2285" s="13"/>
      <c r="H2285" s="13"/>
      <c r="I2285" s="13"/>
      <c r="J2285" s="13"/>
      <c r="K2285" s="14"/>
      <c r="L2285" s="14"/>
      <c r="M2285" s="14"/>
      <c r="N2285" s="14"/>
      <c r="O2285" s="14"/>
      <c r="P2285" s="14"/>
      <c r="Q2285" s="15"/>
      <c r="R2285" s="16"/>
      <c r="S2285" s="16"/>
      <c r="T2285" s="16"/>
      <c r="U2285" s="16"/>
      <c r="V2285" s="16"/>
      <c r="W2285" s="16"/>
      <c r="X2285" s="17"/>
      <c r="Y2285" s="13"/>
      <c r="Z2285" s="13"/>
    </row>
    <row r="2286" spans="1:26" x14ac:dyDescent="0.25">
      <c r="A2286" s="11"/>
      <c r="B2286" s="12"/>
      <c r="C2286" s="12"/>
      <c r="D2286" s="12"/>
      <c r="E2286" s="12"/>
      <c r="F2286" s="12"/>
      <c r="G2286" s="13"/>
      <c r="H2286" s="13"/>
      <c r="I2286" s="13"/>
      <c r="J2286" s="13"/>
      <c r="K2286" s="14"/>
      <c r="L2286" s="14"/>
      <c r="M2286" s="14"/>
      <c r="N2286" s="14"/>
      <c r="O2286" s="14"/>
      <c r="P2286" s="14"/>
      <c r="Q2286" s="15"/>
      <c r="R2286" s="16"/>
      <c r="S2286" s="16"/>
      <c r="T2286" s="16"/>
      <c r="U2286" s="16"/>
      <c r="V2286" s="16"/>
      <c r="W2286" s="17"/>
      <c r="X2286" s="17"/>
      <c r="Y2286" s="13"/>
      <c r="Z2286" s="13"/>
    </row>
    <row r="2287" spans="1:26" x14ac:dyDescent="0.25">
      <c r="A2287" s="11"/>
      <c r="B2287" s="12"/>
      <c r="C2287" s="12"/>
      <c r="D2287" s="12"/>
      <c r="E2287" s="12"/>
      <c r="F2287" s="12"/>
      <c r="G2287" s="13"/>
      <c r="H2287" s="13"/>
      <c r="I2287" s="13"/>
      <c r="J2287" s="13"/>
      <c r="K2287" s="14"/>
      <c r="L2287" s="14"/>
      <c r="M2287" s="14"/>
      <c r="N2287" s="14"/>
      <c r="O2287" s="14"/>
      <c r="P2287" s="14"/>
      <c r="Q2287" s="15"/>
      <c r="R2287" s="16"/>
      <c r="S2287" s="16"/>
      <c r="T2287" s="16"/>
      <c r="U2287" s="16"/>
      <c r="V2287" s="16"/>
      <c r="W2287" s="17"/>
      <c r="X2287" s="17"/>
      <c r="Y2287" s="13"/>
      <c r="Z2287" s="13"/>
    </row>
    <row r="2288" spans="1:26" x14ac:dyDescent="0.25">
      <c r="A2288" s="11"/>
      <c r="B2288" s="12"/>
      <c r="C2288" s="12"/>
      <c r="D2288" s="12"/>
      <c r="E2288" s="12"/>
      <c r="F2288" s="12"/>
      <c r="G2288" s="13"/>
      <c r="H2288" s="13"/>
      <c r="I2288" s="13"/>
      <c r="J2288" s="13"/>
      <c r="K2288" s="14"/>
      <c r="L2288" s="14"/>
      <c r="M2288" s="14"/>
      <c r="N2288" s="14"/>
      <c r="O2288" s="14"/>
      <c r="P2288" s="14"/>
      <c r="Q2288" s="16"/>
      <c r="R2288" s="16"/>
      <c r="S2288" s="16"/>
      <c r="T2288" s="16"/>
      <c r="U2288" s="16"/>
      <c r="V2288" s="16"/>
      <c r="W2288" s="16"/>
      <c r="X2288" s="17"/>
      <c r="Y2288" s="13"/>
      <c r="Z2288" s="13"/>
    </row>
    <row r="2289" spans="1:26" x14ac:dyDescent="0.25">
      <c r="A2289" s="11"/>
      <c r="B2289" s="12"/>
      <c r="C2289" s="12"/>
      <c r="D2289" s="12"/>
      <c r="E2289" s="12"/>
      <c r="F2289" s="12"/>
      <c r="G2289" s="13"/>
      <c r="H2289" s="13"/>
      <c r="I2289" s="13"/>
      <c r="J2289" s="13"/>
      <c r="K2289" s="14"/>
      <c r="L2289" s="14"/>
      <c r="M2289" s="14"/>
      <c r="N2289" s="14"/>
      <c r="O2289" s="14"/>
      <c r="P2289" s="14"/>
      <c r="Q2289" s="15"/>
      <c r="R2289" s="16"/>
      <c r="S2289" s="16"/>
      <c r="T2289" s="16"/>
      <c r="U2289" s="16"/>
      <c r="V2289" s="16"/>
      <c r="W2289" s="17"/>
      <c r="X2289" s="17"/>
      <c r="Y2289" s="13"/>
      <c r="Z2289" s="13"/>
    </row>
    <row r="2290" spans="1:26" x14ac:dyDescent="0.25">
      <c r="A2290" s="11"/>
      <c r="B2290" s="12"/>
      <c r="C2290" s="12"/>
      <c r="D2290" s="12"/>
      <c r="E2290" s="12"/>
      <c r="F2290" s="12"/>
      <c r="G2290" s="13"/>
      <c r="H2290" s="13"/>
      <c r="I2290" s="13"/>
      <c r="J2290" s="13"/>
      <c r="K2290" s="14"/>
      <c r="L2290" s="14"/>
      <c r="M2290" s="14"/>
      <c r="N2290" s="14"/>
      <c r="O2290" s="14"/>
      <c r="P2290" s="14"/>
      <c r="Q2290" s="15"/>
      <c r="R2290" s="16"/>
      <c r="S2290" s="16"/>
      <c r="T2290" s="16"/>
      <c r="U2290" s="16"/>
      <c r="V2290" s="16"/>
      <c r="W2290" s="17"/>
      <c r="X2290" s="17"/>
      <c r="Y2290" s="13"/>
      <c r="Z2290" s="13"/>
    </row>
    <row r="2291" spans="1:26" x14ac:dyDescent="0.25">
      <c r="A2291" s="11"/>
      <c r="B2291" s="12"/>
      <c r="C2291" s="12"/>
      <c r="D2291" s="12"/>
      <c r="E2291" s="12"/>
      <c r="F2291" s="12"/>
      <c r="G2291" s="13"/>
      <c r="H2291" s="13"/>
      <c r="I2291" s="13"/>
      <c r="J2291" s="13"/>
      <c r="K2291" s="14"/>
      <c r="L2291" s="14"/>
      <c r="M2291" s="14"/>
      <c r="N2291" s="14"/>
      <c r="O2291" s="14"/>
      <c r="P2291" s="14"/>
      <c r="Q2291" s="15"/>
      <c r="R2291" s="16"/>
      <c r="S2291" s="16"/>
      <c r="T2291" s="16"/>
      <c r="U2291" s="16"/>
      <c r="V2291" s="16"/>
      <c r="W2291" s="17"/>
      <c r="X2291" s="17"/>
      <c r="Y2291" s="13"/>
      <c r="Z2291" s="13"/>
    </row>
    <row r="2292" spans="1:26" x14ac:dyDescent="0.25">
      <c r="A2292" s="11"/>
      <c r="B2292" s="12"/>
      <c r="C2292" s="12"/>
      <c r="D2292" s="12"/>
      <c r="E2292" s="12"/>
      <c r="F2292" s="12"/>
      <c r="G2292" s="13"/>
      <c r="H2292" s="13"/>
      <c r="I2292" s="13"/>
      <c r="J2292" s="13"/>
      <c r="K2292" s="14"/>
      <c r="L2292" s="14"/>
      <c r="M2292" s="14"/>
      <c r="N2292" s="14"/>
      <c r="O2292" s="14"/>
      <c r="P2292" s="14"/>
      <c r="Q2292" s="15"/>
      <c r="R2292" s="16"/>
      <c r="S2292" s="16"/>
      <c r="T2292" s="16"/>
      <c r="U2292" s="16"/>
      <c r="V2292" s="16"/>
      <c r="W2292" s="16"/>
      <c r="X2292" s="17"/>
      <c r="Y2292" s="13"/>
      <c r="Z2292" s="13"/>
    </row>
    <row r="2293" spans="1:26" x14ac:dyDescent="0.25">
      <c r="A2293" s="11"/>
      <c r="B2293" s="12"/>
      <c r="C2293" s="12"/>
      <c r="D2293" s="12"/>
      <c r="E2293" s="12"/>
      <c r="F2293" s="12"/>
      <c r="G2293" s="13"/>
      <c r="H2293" s="13"/>
      <c r="I2293" s="13"/>
      <c r="J2293" s="13"/>
      <c r="K2293" s="14"/>
      <c r="L2293" s="14"/>
      <c r="M2293" s="14"/>
      <c r="N2293" s="14"/>
      <c r="O2293" s="14"/>
      <c r="P2293" s="14"/>
      <c r="Q2293" s="15"/>
      <c r="R2293" s="16"/>
      <c r="S2293" s="16"/>
      <c r="T2293" s="16"/>
      <c r="U2293" s="16"/>
      <c r="V2293" s="16"/>
      <c r="W2293" s="16"/>
      <c r="X2293" s="17"/>
      <c r="Y2293" s="13"/>
      <c r="Z2293" s="13"/>
    </row>
    <row r="2294" spans="1:26" x14ac:dyDescent="0.25">
      <c r="A2294" s="11"/>
      <c r="B2294" s="12"/>
      <c r="C2294" s="12"/>
      <c r="D2294" s="12"/>
      <c r="E2294" s="12"/>
      <c r="F2294" s="12"/>
      <c r="G2294" s="13"/>
      <c r="H2294" s="13"/>
      <c r="I2294" s="13"/>
      <c r="J2294" s="13"/>
      <c r="K2294" s="14"/>
      <c r="L2294" s="14"/>
      <c r="M2294" s="14"/>
      <c r="N2294" s="14"/>
      <c r="O2294" s="14"/>
      <c r="P2294" s="14"/>
      <c r="Q2294" s="16"/>
      <c r="R2294" s="16"/>
      <c r="S2294" s="16"/>
      <c r="T2294" s="16"/>
      <c r="U2294" s="16"/>
      <c r="V2294" s="16"/>
      <c r="W2294" s="16"/>
      <c r="X2294" s="17"/>
      <c r="Y2294" s="13"/>
      <c r="Z2294" s="13"/>
    </row>
    <row r="2295" spans="1:26" x14ac:dyDescent="0.25">
      <c r="A2295" s="11"/>
      <c r="B2295" s="12"/>
      <c r="C2295" s="12"/>
      <c r="D2295" s="12"/>
      <c r="E2295" s="12"/>
      <c r="F2295" s="12"/>
      <c r="G2295" s="13"/>
      <c r="H2295" s="13"/>
      <c r="I2295" s="13"/>
      <c r="J2295" s="13"/>
      <c r="K2295" s="14"/>
      <c r="L2295" s="14"/>
      <c r="M2295" s="14"/>
      <c r="N2295" s="14"/>
      <c r="O2295" s="14"/>
      <c r="P2295" s="14"/>
      <c r="Q2295" s="15"/>
      <c r="R2295" s="16"/>
      <c r="S2295" s="16"/>
      <c r="T2295" s="16"/>
      <c r="U2295" s="16"/>
      <c r="V2295" s="16"/>
      <c r="W2295" s="16"/>
      <c r="X2295" s="17"/>
      <c r="Y2295" s="13"/>
      <c r="Z2295" s="13"/>
    </row>
    <row r="2296" spans="1:26" x14ac:dyDescent="0.25">
      <c r="A2296" s="11"/>
      <c r="B2296" s="12"/>
      <c r="C2296" s="12"/>
      <c r="D2296" s="12"/>
      <c r="E2296" s="12"/>
      <c r="F2296" s="12"/>
      <c r="G2296" s="13"/>
      <c r="H2296" s="13"/>
      <c r="I2296" s="13"/>
      <c r="J2296" s="13"/>
      <c r="K2296" s="14"/>
      <c r="L2296" s="14"/>
      <c r="M2296" s="14"/>
      <c r="N2296" s="14"/>
      <c r="O2296" s="14"/>
      <c r="P2296" s="14"/>
      <c r="Q2296" s="16"/>
      <c r="R2296" s="16"/>
      <c r="S2296" s="16"/>
      <c r="T2296" s="16"/>
      <c r="U2296" s="16"/>
      <c r="V2296" s="16"/>
      <c r="W2296" s="16"/>
      <c r="X2296" s="17"/>
      <c r="Y2296" s="13"/>
      <c r="Z2296" s="13"/>
    </row>
    <row r="2297" spans="1:26" x14ac:dyDescent="0.25">
      <c r="A2297" s="11"/>
      <c r="B2297" s="12"/>
      <c r="C2297" s="12"/>
      <c r="D2297" s="12"/>
      <c r="E2297" s="12"/>
      <c r="F2297" s="12"/>
      <c r="G2297" s="13"/>
      <c r="H2297" s="13"/>
      <c r="I2297" s="13"/>
      <c r="J2297" s="13"/>
      <c r="K2297" s="14"/>
      <c r="L2297" s="14"/>
      <c r="M2297" s="14"/>
      <c r="N2297" s="14"/>
      <c r="O2297" s="14"/>
      <c r="P2297" s="14"/>
      <c r="Q2297" s="15"/>
      <c r="R2297" s="16"/>
      <c r="S2297" s="16"/>
      <c r="T2297" s="16"/>
      <c r="U2297" s="16"/>
      <c r="V2297" s="16"/>
      <c r="W2297" s="16"/>
      <c r="X2297" s="17"/>
      <c r="Y2297" s="13"/>
      <c r="Z2297" s="13"/>
    </row>
    <row r="2298" spans="1:26" x14ac:dyDescent="0.25">
      <c r="A2298" s="11"/>
      <c r="B2298" s="12"/>
      <c r="C2298" s="12"/>
      <c r="D2298" s="12"/>
      <c r="E2298" s="12"/>
      <c r="F2298" s="12"/>
      <c r="G2298" s="13"/>
      <c r="H2298" s="13"/>
      <c r="I2298" s="13"/>
      <c r="J2298" s="13"/>
      <c r="K2298" s="14"/>
      <c r="L2298" s="14"/>
      <c r="M2298" s="14"/>
      <c r="N2298" s="14"/>
      <c r="O2298" s="14"/>
      <c r="P2298" s="14"/>
      <c r="Q2298" s="15"/>
      <c r="R2298" s="16"/>
      <c r="S2298" s="16"/>
      <c r="T2298" s="16"/>
      <c r="U2298" s="16"/>
      <c r="V2298" s="16"/>
      <c r="W2298" s="17"/>
      <c r="X2298" s="17"/>
      <c r="Y2298" s="13"/>
      <c r="Z2298" s="13"/>
    </row>
    <row r="2299" spans="1:26" x14ac:dyDescent="0.25">
      <c r="A2299" s="11"/>
      <c r="B2299" s="12"/>
      <c r="C2299" s="12"/>
      <c r="D2299" s="12"/>
      <c r="E2299" s="12"/>
      <c r="F2299" s="12"/>
      <c r="G2299" s="13"/>
      <c r="H2299" s="13"/>
      <c r="I2299" s="13"/>
      <c r="J2299" s="13"/>
      <c r="K2299" s="14"/>
      <c r="L2299" s="14"/>
      <c r="M2299" s="14"/>
      <c r="N2299" s="14"/>
      <c r="O2299" s="14"/>
      <c r="P2299" s="14"/>
      <c r="Q2299" s="15"/>
      <c r="R2299" s="16"/>
      <c r="S2299" s="16"/>
      <c r="T2299" s="16"/>
      <c r="U2299" s="16"/>
      <c r="V2299" s="16"/>
      <c r="W2299" s="17"/>
      <c r="X2299" s="17"/>
      <c r="Y2299" s="13"/>
      <c r="Z2299" s="13"/>
    </row>
    <row r="2300" spans="1:26" x14ac:dyDescent="0.25">
      <c r="A2300" s="11"/>
      <c r="B2300" s="12"/>
      <c r="C2300" s="12"/>
      <c r="D2300" s="12"/>
      <c r="E2300" s="12"/>
      <c r="F2300" s="12"/>
      <c r="G2300" s="13"/>
      <c r="H2300" s="13"/>
      <c r="I2300" s="13"/>
      <c r="J2300" s="13"/>
      <c r="K2300" s="14"/>
      <c r="L2300" s="14"/>
      <c r="M2300" s="14"/>
      <c r="N2300" s="14"/>
      <c r="O2300" s="14"/>
      <c r="P2300" s="14"/>
      <c r="Q2300" s="15"/>
      <c r="R2300" s="16"/>
      <c r="S2300" s="16"/>
      <c r="T2300" s="16"/>
      <c r="U2300" s="16"/>
      <c r="V2300" s="16"/>
      <c r="W2300" s="16"/>
      <c r="X2300" s="17"/>
      <c r="Y2300" s="13"/>
      <c r="Z2300" s="13"/>
    </row>
    <row r="2301" spans="1:26" x14ac:dyDescent="0.25">
      <c r="A2301" s="11"/>
      <c r="B2301" s="12"/>
      <c r="C2301" s="12"/>
      <c r="D2301" s="12"/>
      <c r="E2301" s="12"/>
      <c r="F2301" s="12"/>
      <c r="G2301" s="13"/>
      <c r="H2301" s="13"/>
      <c r="I2301" s="13"/>
      <c r="J2301" s="13"/>
      <c r="K2301" s="14"/>
      <c r="L2301" s="14"/>
      <c r="M2301" s="14"/>
      <c r="N2301" s="14"/>
      <c r="O2301" s="14"/>
      <c r="P2301" s="14"/>
      <c r="Q2301" s="16"/>
      <c r="R2301" s="16"/>
      <c r="S2301" s="16"/>
      <c r="T2301" s="16"/>
      <c r="U2301" s="16"/>
      <c r="V2301" s="16"/>
      <c r="W2301" s="17"/>
      <c r="X2301" s="17"/>
      <c r="Y2301" s="13"/>
      <c r="Z2301" s="13"/>
    </row>
    <row r="2302" spans="1:26" x14ac:dyDescent="0.25">
      <c r="A2302" s="11"/>
      <c r="B2302" s="12"/>
      <c r="C2302" s="12"/>
      <c r="D2302" s="12"/>
      <c r="E2302" s="12"/>
      <c r="F2302" s="12"/>
      <c r="G2302" s="13"/>
      <c r="H2302" s="13"/>
      <c r="I2302" s="13"/>
      <c r="J2302" s="13"/>
      <c r="K2302" s="14"/>
      <c r="L2302" s="14"/>
      <c r="M2302" s="14"/>
      <c r="N2302" s="14"/>
      <c r="O2302" s="14"/>
      <c r="P2302" s="14"/>
      <c r="Q2302" s="15"/>
      <c r="R2302" s="16"/>
      <c r="S2302" s="16"/>
      <c r="T2302" s="16"/>
      <c r="U2302" s="16"/>
      <c r="V2302" s="16"/>
      <c r="W2302" s="17"/>
      <c r="X2302" s="17"/>
      <c r="Y2302" s="13"/>
      <c r="Z2302" s="13"/>
    </row>
    <row r="2303" spans="1:26" x14ac:dyDescent="0.25">
      <c r="A2303" s="11"/>
      <c r="B2303" s="12"/>
      <c r="C2303" s="12"/>
      <c r="D2303" s="12"/>
      <c r="E2303" s="12"/>
      <c r="F2303" s="12"/>
      <c r="G2303" s="13"/>
      <c r="H2303" s="13"/>
      <c r="I2303" s="13"/>
      <c r="J2303" s="13"/>
      <c r="K2303" s="14"/>
      <c r="L2303" s="14"/>
      <c r="M2303" s="14"/>
      <c r="N2303" s="14"/>
      <c r="O2303" s="14"/>
      <c r="P2303" s="14"/>
      <c r="Q2303" s="15"/>
      <c r="R2303" s="16"/>
      <c r="S2303" s="16"/>
      <c r="T2303" s="16"/>
      <c r="U2303" s="16"/>
      <c r="V2303" s="16"/>
      <c r="W2303" s="16"/>
      <c r="X2303" s="17"/>
      <c r="Y2303" s="13"/>
      <c r="Z2303" s="13"/>
    </row>
    <row r="2304" spans="1:26" x14ac:dyDescent="0.25">
      <c r="A2304" s="11"/>
      <c r="B2304" s="12"/>
      <c r="C2304" s="12"/>
      <c r="D2304" s="12"/>
      <c r="E2304" s="12"/>
      <c r="F2304" s="12"/>
      <c r="G2304" s="13"/>
      <c r="H2304" s="13"/>
      <c r="I2304" s="13"/>
      <c r="J2304" s="13"/>
      <c r="K2304" s="14"/>
      <c r="L2304" s="14"/>
      <c r="M2304" s="14"/>
      <c r="N2304" s="14"/>
      <c r="O2304" s="14"/>
      <c r="P2304" s="14"/>
      <c r="Q2304" s="15"/>
      <c r="R2304" s="16"/>
      <c r="S2304" s="16"/>
      <c r="T2304" s="16"/>
      <c r="U2304" s="16"/>
      <c r="V2304" s="16"/>
      <c r="W2304" s="16"/>
      <c r="X2304" s="17"/>
      <c r="Y2304" s="13"/>
      <c r="Z2304" s="13"/>
    </row>
    <row r="2305" spans="1:26" x14ac:dyDescent="0.25">
      <c r="A2305" s="11"/>
      <c r="B2305" s="12"/>
      <c r="C2305" s="12"/>
      <c r="D2305" s="12"/>
      <c r="E2305" s="12"/>
      <c r="F2305" s="12"/>
      <c r="G2305" s="13"/>
      <c r="H2305" s="13"/>
      <c r="I2305" s="13"/>
      <c r="J2305" s="13"/>
      <c r="K2305" s="14"/>
      <c r="L2305" s="14"/>
      <c r="M2305" s="14"/>
      <c r="N2305" s="14"/>
      <c r="O2305" s="14"/>
      <c r="P2305" s="14"/>
      <c r="Q2305" s="15"/>
      <c r="R2305" s="16"/>
      <c r="S2305" s="16"/>
      <c r="T2305" s="16"/>
      <c r="U2305" s="16"/>
      <c r="V2305" s="16"/>
      <c r="W2305" s="16"/>
      <c r="X2305" s="17"/>
      <c r="Y2305" s="13"/>
      <c r="Z2305" s="13"/>
    </row>
    <row r="2306" spans="1:26" x14ac:dyDescent="0.25">
      <c r="A2306" s="11"/>
      <c r="B2306" s="12"/>
      <c r="C2306" s="12"/>
      <c r="D2306" s="12"/>
      <c r="E2306" s="12"/>
      <c r="F2306" s="12"/>
      <c r="G2306" s="13"/>
      <c r="H2306" s="13"/>
      <c r="I2306" s="13"/>
      <c r="J2306" s="13"/>
      <c r="K2306" s="14"/>
      <c r="L2306" s="14"/>
      <c r="M2306" s="14"/>
      <c r="N2306" s="14"/>
      <c r="O2306" s="14"/>
      <c r="P2306" s="14"/>
      <c r="Q2306" s="16"/>
      <c r="R2306" s="16"/>
      <c r="S2306" s="16"/>
      <c r="T2306" s="16"/>
      <c r="U2306" s="16"/>
      <c r="V2306" s="16"/>
      <c r="W2306" s="16"/>
      <c r="X2306" s="17"/>
      <c r="Y2306" s="13"/>
      <c r="Z2306" s="13"/>
    </row>
    <row r="2307" spans="1:26" x14ac:dyDescent="0.25">
      <c r="A2307" s="11"/>
      <c r="B2307" s="12"/>
      <c r="C2307" s="12"/>
      <c r="D2307" s="12"/>
      <c r="E2307" s="12"/>
      <c r="F2307" s="12"/>
      <c r="G2307" s="13"/>
      <c r="H2307" s="13"/>
      <c r="I2307" s="13"/>
      <c r="J2307" s="13"/>
      <c r="K2307" s="14"/>
      <c r="L2307" s="14"/>
      <c r="M2307" s="14"/>
      <c r="N2307" s="14"/>
      <c r="O2307" s="14"/>
      <c r="P2307" s="14"/>
      <c r="Q2307" s="16"/>
      <c r="R2307" s="16"/>
      <c r="S2307" s="16"/>
      <c r="T2307" s="16"/>
      <c r="U2307" s="16"/>
      <c r="V2307" s="16"/>
      <c r="W2307" s="16"/>
      <c r="X2307" s="17"/>
      <c r="Y2307" s="13"/>
      <c r="Z2307" s="13"/>
    </row>
    <row r="2308" spans="1:26" x14ac:dyDescent="0.25">
      <c r="A2308" s="11"/>
      <c r="B2308" s="12"/>
      <c r="C2308" s="12"/>
      <c r="D2308" s="12"/>
      <c r="E2308" s="12"/>
      <c r="F2308" s="12"/>
      <c r="G2308" s="13"/>
      <c r="H2308" s="13"/>
      <c r="I2308" s="13"/>
      <c r="J2308" s="13"/>
      <c r="K2308" s="14"/>
      <c r="L2308" s="14"/>
      <c r="M2308" s="14"/>
      <c r="N2308" s="14"/>
      <c r="O2308" s="14"/>
      <c r="P2308" s="14"/>
      <c r="Q2308" s="16"/>
      <c r="R2308" s="16"/>
      <c r="S2308" s="16"/>
      <c r="T2308" s="16"/>
      <c r="U2308" s="16"/>
      <c r="V2308" s="16"/>
      <c r="W2308" s="16"/>
      <c r="X2308" s="17"/>
      <c r="Y2308" s="13"/>
      <c r="Z2308" s="13"/>
    </row>
    <row r="2309" spans="1:26" x14ac:dyDescent="0.25">
      <c r="A2309" s="11"/>
      <c r="B2309" s="12"/>
      <c r="C2309" s="12"/>
      <c r="D2309" s="12"/>
      <c r="E2309" s="12"/>
      <c r="F2309" s="12"/>
      <c r="G2309" s="13"/>
      <c r="H2309" s="13"/>
      <c r="I2309" s="13"/>
      <c r="J2309" s="13"/>
      <c r="K2309" s="14"/>
      <c r="L2309" s="14"/>
      <c r="M2309" s="14"/>
      <c r="N2309" s="14"/>
      <c r="O2309" s="14"/>
      <c r="P2309" s="14"/>
      <c r="Q2309" s="15"/>
      <c r="R2309" s="16"/>
      <c r="S2309" s="16"/>
      <c r="T2309" s="16"/>
      <c r="U2309" s="16"/>
      <c r="V2309" s="16"/>
      <c r="W2309" s="16"/>
      <c r="X2309" s="17"/>
      <c r="Y2309" s="13"/>
      <c r="Z2309" s="13"/>
    </row>
    <row r="2310" spans="1:26" x14ac:dyDescent="0.25">
      <c r="A2310" s="11"/>
      <c r="B2310" s="12"/>
      <c r="C2310" s="12"/>
      <c r="D2310" s="12"/>
      <c r="E2310" s="12"/>
      <c r="F2310" s="12"/>
      <c r="G2310" s="13"/>
      <c r="H2310" s="13"/>
      <c r="I2310" s="13"/>
      <c r="J2310" s="13"/>
      <c r="K2310" s="14"/>
      <c r="L2310" s="14"/>
      <c r="M2310" s="14"/>
      <c r="N2310" s="14"/>
      <c r="O2310" s="14"/>
      <c r="P2310" s="14"/>
      <c r="Q2310" s="16"/>
      <c r="R2310" s="16"/>
      <c r="S2310" s="16"/>
      <c r="T2310" s="16"/>
      <c r="U2310" s="16"/>
      <c r="V2310" s="16"/>
      <c r="W2310" s="16"/>
      <c r="X2310" s="17"/>
      <c r="Y2310" s="13"/>
      <c r="Z2310" s="13"/>
    </row>
    <row r="2311" spans="1:26" x14ac:dyDescent="0.25">
      <c r="A2311" s="11"/>
      <c r="B2311" s="12"/>
      <c r="C2311" s="12"/>
      <c r="D2311" s="12"/>
      <c r="E2311" s="12"/>
      <c r="F2311" s="12"/>
      <c r="G2311" s="13"/>
      <c r="H2311" s="13"/>
      <c r="I2311" s="13"/>
      <c r="J2311" s="13"/>
      <c r="K2311" s="14"/>
      <c r="L2311" s="14"/>
      <c r="M2311" s="14"/>
      <c r="N2311" s="14"/>
      <c r="O2311" s="14"/>
      <c r="P2311" s="14"/>
      <c r="Q2311" s="15"/>
      <c r="R2311" s="16"/>
      <c r="S2311" s="16"/>
      <c r="T2311" s="16"/>
      <c r="U2311" s="16"/>
      <c r="V2311" s="16"/>
      <c r="W2311" s="16"/>
      <c r="X2311" s="17"/>
      <c r="Y2311" s="13"/>
      <c r="Z2311" s="13"/>
    </row>
    <row r="2312" spans="1:26" x14ac:dyDescent="0.25">
      <c r="A2312" s="11"/>
      <c r="B2312" s="12"/>
      <c r="C2312" s="12"/>
      <c r="D2312" s="12"/>
      <c r="E2312" s="12"/>
      <c r="F2312" s="12"/>
      <c r="G2312" s="13"/>
      <c r="H2312" s="13"/>
      <c r="I2312" s="13"/>
      <c r="J2312" s="13"/>
      <c r="K2312" s="14"/>
      <c r="L2312" s="14"/>
      <c r="M2312" s="14"/>
      <c r="N2312" s="14"/>
      <c r="O2312" s="14"/>
      <c r="P2312" s="14"/>
      <c r="Q2312" s="16"/>
      <c r="R2312" s="16"/>
      <c r="S2312" s="16"/>
      <c r="T2312" s="16"/>
      <c r="U2312" s="16"/>
      <c r="V2312" s="16"/>
      <c r="W2312" s="16"/>
      <c r="X2312" s="17"/>
      <c r="Y2312" s="13"/>
      <c r="Z2312" s="13"/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97DB-ACCF-4083-8A1A-057D22D555FF}">
  <dimension ref="A1:G23"/>
  <sheetViews>
    <sheetView workbookViewId="0">
      <selection activeCell="E16" sqref="E16:G22"/>
    </sheetView>
  </sheetViews>
  <sheetFormatPr baseColWidth="10" defaultRowHeight="15" x14ac:dyDescent="0.25"/>
  <cols>
    <col min="1" max="1" width="21.42578125" bestFit="1" customWidth="1"/>
    <col min="2" max="2" width="18.85546875" bestFit="1" customWidth="1"/>
    <col min="3" max="3" width="17.42578125" bestFit="1" customWidth="1"/>
    <col min="4" max="4" width="18.5703125" bestFit="1" customWidth="1"/>
    <col min="5" max="5" width="22.85546875" bestFit="1" customWidth="1"/>
    <col min="6" max="6" width="27.28515625" bestFit="1" customWidth="1"/>
  </cols>
  <sheetData>
    <row r="1" spans="1:7" x14ac:dyDescent="0.25">
      <c r="A1" s="85" t="s">
        <v>7</v>
      </c>
      <c r="B1" t="s">
        <v>1523</v>
      </c>
    </row>
    <row r="3" spans="1:7" x14ac:dyDescent="0.25">
      <c r="A3" s="85" t="s">
        <v>1518</v>
      </c>
      <c r="B3" t="s">
        <v>1520</v>
      </c>
      <c r="C3" t="s">
        <v>1522</v>
      </c>
      <c r="D3" t="s">
        <v>1521</v>
      </c>
      <c r="E3" t="s">
        <v>1524</v>
      </c>
      <c r="F3" t="s">
        <v>1525</v>
      </c>
    </row>
    <row r="4" spans="1:7" x14ac:dyDescent="0.25">
      <c r="A4" s="86">
        <v>45293</v>
      </c>
      <c r="B4" s="87">
        <v>100540.15999999997</v>
      </c>
      <c r="C4" s="87">
        <v>93330.779999999984</v>
      </c>
      <c r="D4" s="87">
        <v>2690.0400000000004</v>
      </c>
      <c r="E4" s="87">
        <v>7209.38</v>
      </c>
      <c r="F4" s="87">
        <v>6706.4</v>
      </c>
      <c r="G4" s="87"/>
    </row>
    <row r="5" spans="1:7" x14ac:dyDescent="0.25">
      <c r="A5" s="86">
        <v>45294</v>
      </c>
      <c r="B5" s="87">
        <v>102786.00000000001</v>
      </c>
      <c r="C5" s="87">
        <v>85845.14</v>
      </c>
      <c r="D5" s="87">
        <v>2503.1199999999985</v>
      </c>
      <c r="E5" s="87">
        <v>16940.86</v>
      </c>
      <c r="F5" s="87">
        <v>15535.36</v>
      </c>
    </row>
    <row r="6" spans="1:7" x14ac:dyDescent="0.25">
      <c r="A6" s="86">
        <v>45295</v>
      </c>
      <c r="B6" s="87">
        <v>88236.800000000003</v>
      </c>
      <c r="C6" s="87">
        <v>77749.900000000009</v>
      </c>
      <c r="D6" s="87">
        <v>2375.8199999999997</v>
      </c>
      <c r="E6" s="87">
        <v>10486.900000000001</v>
      </c>
      <c r="F6" s="87">
        <v>9810.7999999999993</v>
      </c>
    </row>
    <row r="7" spans="1:7" x14ac:dyDescent="0.25">
      <c r="A7" s="86">
        <v>45296</v>
      </c>
      <c r="B7" s="87">
        <v>74353.7</v>
      </c>
      <c r="C7" s="87">
        <v>60562.14</v>
      </c>
      <c r="D7" s="87">
        <v>1696.3199999999997</v>
      </c>
      <c r="E7" s="87">
        <v>13791.560000000001</v>
      </c>
      <c r="F7" s="87">
        <v>12940.719999999998</v>
      </c>
    </row>
    <row r="8" spans="1:7" x14ac:dyDescent="0.25">
      <c r="A8" s="86">
        <v>45297</v>
      </c>
      <c r="B8" s="87">
        <v>56282.12000000001</v>
      </c>
      <c r="C8" s="87">
        <v>51260.920000000013</v>
      </c>
      <c r="D8" s="87">
        <v>1617.18</v>
      </c>
      <c r="E8" s="87">
        <v>5021.2</v>
      </c>
      <c r="F8" s="87">
        <v>4726.4800000000005</v>
      </c>
    </row>
    <row r="9" spans="1:7" x14ac:dyDescent="0.25">
      <c r="A9" s="86">
        <v>45299</v>
      </c>
      <c r="B9" s="87">
        <v>81871.359999999971</v>
      </c>
      <c r="C9" s="87">
        <v>76753.759999999995</v>
      </c>
      <c r="D9" s="87">
        <v>2145.0600000000004</v>
      </c>
      <c r="E9" s="87">
        <v>5117.6000000000004</v>
      </c>
      <c r="F9" s="87">
        <v>4605.84</v>
      </c>
    </row>
    <row r="10" spans="1:7" x14ac:dyDescent="0.25">
      <c r="A10" s="86">
        <v>45300</v>
      </c>
      <c r="B10" s="87">
        <v>65569.87999999999</v>
      </c>
      <c r="C10" s="87">
        <v>63867.479999999996</v>
      </c>
      <c r="D10" s="87">
        <v>1934.3999999999994</v>
      </c>
      <c r="E10" s="87">
        <v>1702.3999999999999</v>
      </c>
      <c r="F10" s="87">
        <v>1612.8</v>
      </c>
    </row>
    <row r="11" spans="1:7" x14ac:dyDescent="0.25">
      <c r="A11" s="86">
        <v>45301</v>
      </c>
      <c r="B11" s="87">
        <v>58477.899999999994</v>
      </c>
      <c r="C11" s="87">
        <v>55220.3</v>
      </c>
      <c r="D11" s="87">
        <v>1364.3200000000004</v>
      </c>
      <c r="E11" s="87">
        <v>3257.6</v>
      </c>
      <c r="F11" s="87">
        <v>2931.84</v>
      </c>
    </row>
    <row r="12" spans="1:7" x14ac:dyDescent="0.25">
      <c r="A12" s="86" t="s">
        <v>1519</v>
      </c>
      <c r="B12" s="87">
        <v>628117.91999999993</v>
      </c>
      <c r="C12" s="87">
        <v>564590.42000000004</v>
      </c>
      <c r="D12" s="87">
        <v>16326.26</v>
      </c>
      <c r="E12" s="87">
        <v>63527.499999999993</v>
      </c>
      <c r="F12" s="87">
        <v>58870.240000000005</v>
      </c>
    </row>
    <row r="16" spans="1:7" x14ac:dyDescent="0.25">
      <c r="C16" s="87"/>
      <c r="D16" s="87"/>
      <c r="E16" s="87"/>
      <c r="F16" s="87"/>
    </row>
    <row r="17" spans="3:6" x14ac:dyDescent="0.25">
      <c r="C17" s="87"/>
      <c r="D17" s="87"/>
      <c r="E17" s="87"/>
      <c r="F17" s="87"/>
    </row>
    <row r="18" spans="3:6" x14ac:dyDescent="0.25">
      <c r="C18" s="87"/>
      <c r="D18" s="87"/>
      <c r="E18" s="87"/>
      <c r="F18" s="87"/>
    </row>
    <row r="19" spans="3:6" x14ac:dyDescent="0.25">
      <c r="C19" s="87"/>
      <c r="D19" s="87"/>
      <c r="E19" s="87"/>
      <c r="F19" s="87"/>
    </row>
    <row r="20" spans="3:6" x14ac:dyDescent="0.25">
      <c r="C20" s="87"/>
      <c r="D20" s="87"/>
      <c r="E20" s="87"/>
      <c r="F20" s="87"/>
    </row>
    <row r="23" spans="3:6" x14ac:dyDescent="0.25">
      <c r="F23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workbookViewId="0">
      <selection activeCell="D620" sqref="D620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/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30000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K6" sqref="K5:K6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A5" sqref="A5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Feuil1</vt:lpstr>
      <vt:lpstr>RECOUVREMENT</vt:lpstr>
      <vt:lpstr>ETAT FINANCIER</vt:lpstr>
      <vt:lpstr>V.RENDUS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2024-12-31T21:45:20Z</dcterms:modified>
</cp:coreProperties>
</file>