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6" activeTab="16"/>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13" i="60"/>
  <c r="M13"/>
  <c r="L13"/>
  <c r="J13"/>
  <c r="I13"/>
  <c r="G13"/>
  <c r="O31" i="55"/>
  <c r="M31"/>
  <c r="L31"/>
  <c r="J31"/>
  <c r="I31"/>
  <c r="G31"/>
  <c r="O32"/>
  <c r="M32"/>
  <c r="L32"/>
  <c r="J32"/>
  <c r="I32"/>
  <c r="G32"/>
  <c r="O33"/>
  <c r="M33"/>
  <c r="L33"/>
  <c r="J33"/>
  <c r="I33"/>
  <c r="G33"/>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8"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7"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2" i="59"/>
  <c r="M12"/>
  <c r="L12"/>
  <c r="J12"/>
  <c r="I12"/>
  <c r="G12"/>
  <c r="O12" i="53"/>
  <c r="M12"/>
  <c r="L12"/>
  <c r="J12"/>
  <c r="I12"/>
  <c r="G12"/>
  <c r="O9"/>
  <c r="M9"/>
  <c r="L9"/>
  <c r="J9"/>
  <c r="I9"/>
  <c r="G9"/>
  <c r="O8"/>
  <c r="M8"/>
  <c r="L8"/>
  <c r="J8"/>
  <c r="I8"/>
  <c r="G8"/>
  <c r="O7"/>
  <c r="M7"/>
  <c r="L7"/>
  <c r="J7"/>
  <c r="I7"/>
  <c r="G7"/>
  <c r="O4"/>
  <c r="M4"/>
  <c r="L4"/>
  <c r="J4"/>
  <c r="I4"/>
  <c r="G4"/>
  <c r="G15" i="59"/>
  <c r="G14"/>
  <c r="G13"/>
  <c r="O11"/>
  <c r="M11"/>
  <c r="L11"/>
  <c r="J11"/>
  <c r="I11"/>
  <c r="G11"/>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5" i="53" l="1"/>
  <c r="G14"/>
  <c r="G18" i="65"/>
  <c r="G17"/>
  <c r="G11" i="61"/>
  <c r="G16" i="60"/>
  <c r="M25" i="55"/>
  <c r="M24"/>
  <c r="M23"/>
  <c r="M22"/>
  <c r="M21"/>
  <c r="M20"/>
  <c r="M19"/>
  <c r="M18"/>
  <c r="M17"/>
  <c r="M16"/>
  <c r="M15"/>
  <c r="M14"/>
  <c r="M13"/>
  <c r="M12"/>
  <c r="M11"/>
  <c r="M10"/>
  <c r="M8"/>
  <c r="M7"/>
  <c r="M6"/>
  <c r="M5"/>
  <c r="M4"/>
  <c r="G35"/>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4"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<sst xmlns="http://schemas.openxmlformats.org/spreadsheetml/2006/main" count="1731" uniqueCount="707">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</sst>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0">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42</xdr:row>
      <xdr:rowOff>0</xdr:rowOff>
    </xdr:from>
    <xdr:to>
      <xdr:col>3</xdr:col>
      <xdr:colOff>1247775</xdr:colOff>
      <xdr:row>61</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2"/>
  <sheetViews>
    <sheetView topLeftCell="A4" workbookViewId="0">
      <selection activeCell="B13" sqref="B13"/>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8" t="s">
        <v>483</v>
      </c>
      <c r="F2" s="59"/>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673</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687</v>
      </c>
      <c r="B9" s="10" t="s">
        <v>690</v>
      </c>
      <c r="C9" s="11"/>
      <c r="D9" s="10" t="s">
        <v>687</v>
      </c>
      <c r="E9" s="12" t="s">
        <v>688</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689</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312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706</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683</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510</v>
      </c>
      <c r="B27" s="5" t="s">
        <v>705</v>
      </c>
      <c r="D27" s="5" t="s">
        <v>510</v>
      </c>
      <c r="E27" s="4" t="s">
        <v>693</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691</v>
      </c>
      <c r="B28" s="53" t="s">
        <v>694</v>
      </c>
      <c r="D28" s="10" t="s">
        <v>691</v>
      </c>
      <c r="E28" s="4" t="s">
        <v>692</v>
      </c>
      <c r="F28" s="4" t="s">
        <v>683</v>
      </c>
      <c r="G28" t="str">
        <f t="shared" ref="G28" si="13">" ," &amp; E28 &amp; " " &amp; F28 &amp; " "</f>
        <v xml:space="preserve"> ,todolist varchar(6) </v>
      </c>
      <c r="H28" t="s">
        <v>651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669</v>
      </c>
      <c r="B29" s="10" t="s">
        <v>572</v>
      </c>
      <c r="D29" s="5" t="s">
        <v>571</v>
      </c>
      <c r="E29" s="4" t="s">
        <v>570</v>
      </c>
      <c r="F29" s="4" t="s">
        <v>683</v>
      </c>
      <c r="G29" t="str">
        <f t="shared" si="4"/>
        <v xml:space="preserve"> ,del varchar(6) </v>
      </c>
      <c r="H29" t="s">
        <v>651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686</v>
      </c>
      <c r="B30" s="10" t="s">
        <v>685</v>
      </c>
      <c r="D30" s="10" t="s">
        <v>686</v>
      </c>
      <c r="E30" s="4" t="s">
        <v>684</v>
      </c>
      <c r="F30" s="4" t="s">
        <v>683</v>
      </c>
      <c r="G30" t="str">
        <f t="shared" ref="G30:G32" si="19">" ," &amp; E30 &amp; " " &amp; F30 &amp; " "</f>
        <v xml:space="preserve"> ,rfg varchar(6) </v>
      </c>
      <c r="H30" t="s">
        <v>651</v>
      </c>
      <c r="I30" t="str">
        <f t="shared" ref="I30:I32" si="20">" ," &amp; E30</f>
        <v xml:space="preserve"> ,rfg</v>
      </c>
      <c r="J30" t="str">
        <f t="shared" ref="J30:J32" si="21">E30&amp;": string;"</f>
        <v>rfg: string;</v>
      </c>
      <c r="L30" s="1" t="str">
        <f t="shared" ref="L30:L32" si="22">"if(this."&amp;E30&amp;"!=null &amp;&amp; this."&amp;E30&amp;"!=''){      sq=sq+', "&amp;E30&amp;"= ? ';      params.push(this."&amp;E30&amp;");    }"</f>
        <v>if(this.rfg!=null &amp;&amp; this.rfg!=''){      sq=sq+', rfg= ? ';      params.push(this.rfg);    }</v>
      </c>
      <c r="M30" t="str">
        <f t="shared" ref="M30:M32" si="23">"params.push(this."&amp;E30&amp;");"</f>
        <v>params.push(this.rfg);</v>
      </c>
      <c r="O30" t="str">
        <f t="shared" ref="O30:O32" si="24">"this."&amp;E30&amp;" = '"&amp;D30&amp;"'"</f>
        <v>this.rfg = '重复日程标志'</v>
      </c>
    </row>
    <row r="31" spans="1:15" ht="20.25" customHeight="1">
      <c r="A31" s="10" t="s">
        <v>696</v>
      </c>
      <c r="B31" s="10"/>
      <c r="D31" s="10" t="s">
        <v>696</v>
      </c>
      <c r="E31" s="4" t="s">
        <v>700</v>
      </c>
      <c r="F31" s="4" t="s">
        <v>683</v>
      </c>
      <c r="G31" t="str">
        <f t="shared" si="19"/>
        <v xml:space="preserve"> ,adr varchar(6) </v>
      </c>
      <c r="H31" t="s">
        <v>651</v>
      </c>
      <c r="I31" t="str">
        <f t="shared" si="20"/>
        <v xml:space="preserve"> ,adr</v>
      </c>
      <c r="J31" t="str">
        <f t="shared" si="21"/>
        <v>adr: string;</v>
      </c>
      <c r="L31" s="1" t="str">
        <f t="shared" si="22"/>
        <v>if(this.adr!=null &amp;&amp; this.adr!=''){      sq=sq+', adr= ? ';      params.push(this.adr);    }</v>
      </c>
      <c r="M31" t="str">
        <f t="shared" si="23"/>
        <v>params.push(this.adr);</v>
      </c>
      <c r="O31" t="str">
        <f t="shared" si="24"/>
        <v>this.adr = '地址'</v>
      </c>
    </row>
    <row r="32" spans="1:15" ht="20.25" customHeight="1">
      <c r="A32" s="10" t="s">
        <v>697</v>
      </c>
      <c r="B32" s="10" t="s">
        <v>698</v>
      </c>
      <c r="D32" s="10" t="s">
        <v>697</v>
      </c>
      <c r="E32" s="4" t="s">
        <v>701</v>
      </c>
      <c r="F32" s="4" t="s">
        <v>312</v>
      </c>
      <c r="G32" t="str">
        <f t="shared" si="19"/>
        <v xml:space="preserve"> ,adrx integer </v>
      </c>
      <c r="H32" t="s">
        <v>651</v>
      </c>
      <c r="I32" t="str">
        <f t="shared" si="20"/>
        <v xml:space="preserve"> ,adrx</v>
      </c>
      <c r="J32" t="str">
        <f t="shared" si="21"/>
        <v>adrx: string;</v>
      </c>
      <c r="L32" s="1" t="str">
        <f t="shared" si="22"/>
        <v>if(this.adrx!=null &amp;&amp; this.adrx!=''){      sq=sq+', adrx= ? ';      params.push(this.adrx);    }</v>
      </c>
      <c r="M32" t="str">
        <f t="shared" si="23"/>
        <v>params.push(this.adrx);</v>
      </c>
      <c r="O32" t="str">
        <f t="shared" si="24"/>
        <v>this.adrx = '地址X'</v>
      </c>
    </row>
    <row r="33" spans="1:15" ht="20.25" customHeight="1">
      <c r="A33" s="10" t="s">
        <v>695</v>
      </c>
      <c r="B33" s="10" t="s">
        <v>699</v>
      </c>
      <c r="D33" s="10" t="s">
        <v>695</v>
      </c>
      <c r="E33" s="4" t="s">
        <v>702</v>
      </c>
      <c r="F33" s="4" t="s">
        <v>312</v>
      </c>
      <c r="G33" t="str">
        <f t="shared" ref="G33" si="25">" ," &amp; E33 &amp; " " &amp; F33 &amp; " "</f>
        <v xml:space="preserve"> ,adry integer </v>
      </c>
      <c r="H33" t="s">
        <v>651</v>
      </c>
      <c r="I33" t="str">
        <f t="shared" ref="I33" si="26">" ," &amp; E33</f>
        <v xml:space="preserve"> ,adry</v>
      </c>
      <c r="J33" t="str">
        <f t="shared" ref="J33" si="27">E33&amp;": string;"</f>
        <v>adry: string;</v>
      </c>
      <c r="L33" s="1" t="str">
        <f t="shared" ref="L33" si="28">"if(this."&amp;E33&amp;"!=null &amp;&amp; this."&amp;E33&amp;"!=''){      sq=sq+', "&amp;E33&amp;"= ? ';      params.push(this."&amp;E33&amp;");    }"</f>
        <v>if(this.adry!=null &amp;&amp; this.adry!=''){      sq=sq+', adry= ? ';      params.push(this.adry);    }</v>
      </c>
      <c r="M33" t="str">
        <f t="shared" ref="M33" si="29">"params.push(this."&amp;E33&amp;");"</f>
        <v>params.push(this.adry);</v>
      </c>
      <c r="O33" t="str">
        <f t="shared" ref="O33" si="30">"this."&amp;E33&amp;" = '"&amp;D33&amp;"'"</f>
        <v>this.adry = '地址Y'</v>
      </c>
    </row>
    <row r="34" spans="1:15" ht="14.25" customHeight="1">
      <c r="A34" s="5"/>
      <c r="B34" s="5"/>
      <c r="D34" s="5"/>
      <c r="E34" s="4"/>
      <c r="F34" s="4"/>
      <c r="G34" s="11" t="str">
        <f>CONCATENATE(I4,I5,I6,I7,I8,I10,I11,I12,I13,I14,I15,I16,I17,I18,I19,I20,I21,I22,I23,I24,I25)</f>
        <v xml:space="preserve"> evi ,evn ,ui ,mi ,evd ,rtevi ,ji ,bz ,type ,tx ,txs ,rt ,rts ,fj ,pn ,md ,iv ,sr ,wtt ,utt ,gs</v>
      </c>
    </row>
    <row r="35" spans="1:15">
      <c r="A35" s="5"/>
      <c r="B35" s="5"/>
      <c r="D35" s="5"/>
      <c r="E35" s="4"/>
      <c r="F35" s="4"/>
      <c r="G35" s="11" t="str">
        <f>CONCATENATE(H4,H5,H6,H7,H8,H10,H11,H12,H13,H14,H15,H16,H17,H18,H19,H20,H21,H22,H23,H24,H25)</f>
        <v>,?,?,?,?,?,?,?,?,?,?,?,?,?,?,?,?,?,?,?,?,?</v>
      </c>
    </row>
    <row r="36" spans="1:15">
      <c r="A36" s="18" t="s">
        <v>60</v>
      </c>
    </row>
    <row r="39" spans="1:15">
      <c r="A39" s="52" t="s">
        <v>679</v>
      </c>
    </row>
    <row r="40" spans="1:15">
      <c r="A40" s="52" t="s">
        <v>680</v>
      </c>
    </row>
    <row r="41" spans="1:15">
      <c r="A41" s="52" t="s">
        <v>682</v>
      </c>
    </row>
    <row r="42" spans="1:15">
      <c r="A42" s="52" t="s">
        <v>681</v>
      </c>
    </row>
  </sheetData>
  <mergeCells count="1">
    <mergeCell ref="E2:F2"/>
  </mergeCells>
  <phoneticPr fontId="1" type="noConversion"/>
  <hyperlinks>
    <hyperlink ref="A36"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B10" sqref="B10"/>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8" t="s">
        <v>657</v>
      </c>
      <c r="F2" s="59"/>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677</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678</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674</v>
      </c>
      <c r="B9" s="42" t="s">
        <v>675</v>
      </c>
      <c r="D9" s="42" t="s">
        <v>643</v>
      </c>
      <c r="E9" s="44" t="s">
        <v>676</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643</v>
      </c>
      <c r="B10" s="42" t="s">
        <v>672</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8" t="s">
        <v>500</v>
      </c>
      <c r="F2" s="59"/>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5"/>
  <sheetViews>
    <sheetView workbookViewId="0">
      <selection activeCell="J8" sqref="J8"/>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8" t="s">
        <v>564</v>
      </c>
      <c r="F1" s="59"/>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1" si="4">" ," &amp; E5 &amp; " " &amp; F5 &amp; " "</f>
        <v xml:space="preserve"> ,obi varchar(50) </v>
      </c>
      <c r="H5" t="s">
        <v>651</v>
      </c>
      <c r="I5" t="str">
        <f t="shared" ref="I5:I11" si="5">" ," &amp; E5</f>
        <v xml:space="preserve"> ,obi</v>
      </c>
      <c r="J5" t="str">
        <f t="shared" ref="J5:J11" si="6">E5&amp;": string;"</f>
        <v>obi: string;</v>
      </c>
      <c r="L5" s="1" t="str">
        <f t="shared" ref="L5:L11" si="7">"if(this."&amp;E5&amp;"!=null &amp;&amp; this."&amp;E5&amp;"!=''){      sq=sq+', "&amp;E5&amp;"= ? ';      params.push(this."&amp;E5&amp;");    }"</f>
        <v>if(this.obi!=null &amp;&amp; this.obi!=''){      sq=sq+', obi= ? ';      params.push(this.obi);    }</v>
      </c>
      <c r="M5" t="str">
        <f t="shared" ref="M5:M11" si="8">"params.push(this."&amp;E5&amp;");"</f>
        <v>params.push(this.obi);</v>
      </c>
      <c r="O5" t="str">
        <f t="shared" ref="O5:O11"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683</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683</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3.25" customHeight="1">
      <c r="A11" s="5" t="s">
        <v>550</v>
      </c>
      <c r="B11" s="10"/>
      <c r="C11" s="11"/>
      <c r="D11" s="5" t="s">
        <v>550</v>
      </c>
      <c r="E11" s="4" t="s">
        <v>549</v>
      </c>
      <c r="F11" s="4" t="s">
        <v>548</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5" ht="23.25" customHeight="1">
      <c r="A12" s="5" t="s">
        <v>490</v>
      </c>
      <c r="B12" s="5"/>
      <c r="D12" s="5" t="s">
        <v>490</v>
      </c>
      <c r="E12" s="4" t="s">
        <v>491</v>
      </c>
      <c r="F12" s="4" t="s">
        <v>312</v>
      </c>
      <c r="G12" t="str">
        <f t="shared" ref="G12" si="10">" ," &amp; E12 &amp; " " &amp; F12 &amp; " "</f>
        <v xml:space="preserve"> ,utt integer </v>
      </c>
      <c r="H12" t="s">
        <v>651</v>
      </c>
      <c r="I12" t="str">
        <f t="shared" ref="I12" si="11">" ," &amp; E12</f>
        <v xml:space="preserve"> ,utt</v>
      </c>
      <c r="J12" t="str">
        <f t="shared" ref="J12" si="12">E12&amp;": string;"</f>
        <v>utt: string;</v>
      </c>
      <c r="L12" s="1" t="str">
        <f t="shared" ref="L12" si="13">"if(this."&amp;E12&amp;"!=null &amp;&amp; this."&amp;E12&amp;"!=''){      sq=sq+', "&amp;E12&amp;"= ? ';      params.push(this."&amp;E12&amp;");    }"</f>
        <v>if(this.utt!=null &amp;&amp; this.utt!=''){      sq=sq+', utt= ? ';      params.push(this.utt);    }</v>
      </c>
      <c r="M12" t="str">
        <f t="shared" ref="M12" si="14">"params.push(this."&amp;E12&amp;");"</f>
        <v>params.push(this.utt);</v>
      </c>
      <c r="O12" t="str">
        <f t="shared" ref="O12" si="15">"this."&amp;E12&amp;" = '"&amp;D12&amp;"'"</f>
        <v>this.utt = '更新时间戳'</v>
      </c>
    </row>
    <row r="13" spans="1:15" ht="23.25" customHeight="1">
      <c r="G13" s="11" t="str">
        <f>CONCATENATE(G3,G4,G5,G6,G7,G8,G11)</f>
        <v xml:space="preserve"> fji varchar(50) PRIMARY KEY ,obt varchar(50)  ,obi varchar(50)  ,fjn varchar(50)  ,ext varchar(50)  ,fj varchar(50)  ,wtt integer </v>
      </c>
    </row>
    <row r="14" spans="1:15" ht="23.25" customHeight="1">
      <c r="G14" s="11" t="str">
        <f>CONCATENATE(I3,I4,I5,I6,I7,I8,I11)</f>
        <v xml:space="preserve"> fji ,obt ,obi ,fjn ,ext ,fj ,wtt</v>
      </c>
    </row>
    <row r="15" spans="1:15">
      <c r="G15" s="11" t="str">
        <f>CONCATENATE(H3,H4,H5,H6,H7,H8,H11)</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8" t="s">
        <v>659</v>
      </c>
      <c r="F2" s="59"/>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683</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683</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G16" sqref="G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8" t="s">
        <v>660</v>
      </c>
      <c r="F2" s="59"/>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683</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683</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8"/>
  <sheetViews>
    <sheetView tabSelected="1" workbookViewId="0">
      <selection activeCell="D7" sqref="D7"/>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7" t="s">
        <v>662</v>
      </c>
      <c r="F2" s="57"/>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651</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580</v>
      </c>
      <c r="B9" s="54" t="s">
        <v>581</v>
      </c>
      <c r="C9" s="55"/>
      <c r="D9" s="54" t="s">
        <v>580</v>
      </c>
      <c r="E9" s="56" t="s">
        <v>579</v>
      </c>
      <c r="F9" s="56"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703</v>
      </c>
      <c r="B13" s="10" t="s">
        <v>705</v>
      </c>
      <c r="D13" s="10" t="s">
        <v>703</v>
      </c>
      <c r="E13" s="4" t="s">
        <v>704</v>
      </c>
      <c r="F13" s="4" t="s">
        <v>569</v>
      </c>
      <c r="G13" t="str">
        <f t="shared" ref="G13" si="9">" ," &amp; E13 &amp; " " &amp; F13 &amp; " "</f>
        <v xml:space="preserve"> ,wc varchar(4) </v>
      </c>
      <c r="H13" t="s">
        <v>651</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568</v>
      </c>
      <c r="B14" s="5"/>
      <c r="D14" s="5" t="s">
        <v>568</v>
      </c>
      <c r="E14" s="4" t="s">
        <v>567</v>
      </c>
      <c r="F14" s="4" t="s">
        <v>566</v>
      </c>
      <c r="G14" t="str">
        <f t="shared" si="4"/>
        <v xml:space="preserve"> ,wtt integer </v>
      </c>
      <c r="H14" t="s">
        <v>651</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490</v>
      </c>
      <c r="B15" s="5"/>
      <c r="D15" s="5" t="s">
        <v>490</v>
      </c>
      <c r="E15" s="4" t="s">
        <v>491</v>
      </c>
      <c r="F15" s="4" t="s">
        <v>312</v>
      </c>
      <c r="G15" t="str">
        <f t="shared" si="4"/>
        <v xml:space="preserve"> ,utt integer </v>
      </c>
      <c r="H15" t="s">
        <v>651</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565</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7" t="s">
        <v>661</v>
      </c>
      <c r="F2" s="57"/>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7" t="s">
        <v>667</v>
      </c>
      <c r="F1" s="57"/>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6" sqref="E6"/>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7" t="s">
        <v>670</v>
      </c>
      <c r="F2" s="57"/>
    </row>
    <row r="3" spans="1:15">
      <c r="A3" s="2" t="s">
        <v>5</v>
      </c>
      <c r="B3" s="2" t="s">
        <v>6</v>
      </c>
      <c r="D3" s="2" t="s">
        <v>7</v>
      </c>
      <c r="E3" s="50" t="s">
        <v>8</v>
      </c>
      <c r="F3" s="50" t="s">
        <v>9</v>
      </c>
    </row>
    <row r="4" spans="1:15" ht="24" customHeight="1">
      <c r="A4" s="5" t="s">
        <v>23</v>
      </c>
      <c r="B4" s="5"/>
      <c r="D4" s="5" t="s">
        <v>20</v>
      </c>
      <c r="E4" s="4" t="s">
        <v>671</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0" si="4">" ," &amp; E6 &amp; " " &amp; F6 &amp; " "</f>
        <v xml:space="preserve"> ,obi varchar(50) </v>
      </c>
      <c r="H6" t="s">
        <v>651</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651</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646</v>
      </c>
      <c r="B23" s="45" t="s">
        <v>647</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E8" sqref="A8:E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7" t="s">
        <v>245</v>
      </c>
      <c r="F2" s="57"/>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7" t="s">
        <v>381</v>
      </c>
      <c r="F2" s="57"/>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7" t="s">
        <v>246</v>
      </c>
      <c r="F2" s="57"/>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7" t="s">
        <v>329</v>
      </c>
      <c r="F1" s="57"/>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7" t="s">
        <v>315</v>
      </c>
      <c r="F2" s="57"/>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7" t="s">
        <v>313</v>
      </c>
      <c r="F2" s="57"/>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7" t="s">
        <v>251</v>
      </c>
      <c r="F2" s="57"/>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7" t="s">
        <v>255</v>
      </c>
      <c r="F2" s="57"/>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7" t="s">
        <v>256</v>
      </c>
      <c r="F2" s="57"/>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7" t="s">
        <v>231</v>
      </c>
      <c r="F2" s="57"/>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7" t="s">
        <v>356</v>
      </c>
      <c r="F2" s="57"/>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7" t="s">
        <v>225</v>
      </c>
      <c r="F2" s="57"/>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7" t="s">
        <v>231</v>
      </c>
      <c r="F2" s="57"/>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8" t="s">
        <v>240</v>
      </c>
      <c r="F2" s="59"/>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8" t="s">
        <v>242</v>
      </c>
      <c r="F2" s="59"/>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8" t="s">
        <v>340</v>
      </c>
      <c r="F2" s="59"/>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2019-09-30T06:09:02Z</dcterms:modified>
</cp:coreProperties>
</file>