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3" firstSheet="2" activeTab="8"/>
  </bookViews>
  <sheets>
    <sheet name="一览" sheetId="2" r:id="rId1"/>
    <sheet name="更新日志" sheetId="23" r:id="rId2"/>
    <sheet name="账户表" sheetId="44" r:id="rId3"/>
    <sheet name="用户信息表" sheetId="4" r:id="rId4"/>
    <sheet name="日程事件表" sheetId="9" r:id="rId5"/>
    <sheet name="日程特殊事件表" sheetId="45" r:id="rId6"/>
    <sheet name="日程参与人表" sheetId="10" r:id="rId7"/>
    <sheet name="提醒时间表" sheetId="11" r:id="rId8"/>
    <sheet name="计划表" sheetId="41" r:id="rId9"/>
    <sheet name="参与人" sheetId="24" r:id="rId10"/>
    <sheet name="群组" sheetId="43" r:id="rId11"/>
    <sheet name="群组参与人关系" sheetId="8" r:id="rId12"/>
    <sheet name="系統設置表" sheetId="29" r:id="rId13"/>
    <sheet name="用户偏好" sheetId="39" r:id="rId1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4"/>
  <c r="I15"/>
  <c r="G15"/>
  <c r="J14"/>
  <c r="I14"/>
  <c r="G14"/>
  <c r="J13"/>
  <c r="I13"/>
  <c r="G13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17" s="1"/>
  <c r="G4"/>
  <c r="G16" s="1"/>
  <c r="J9" i="39"/>
  <c r="I9"/>
  <c r="J8"/>
  <c r="I8"/>
  <c r="J7"/>
  <c r="I7"/>
  <c r="J6"/>
  <c r="I6"/>
  <c r="J5"/>
  <c r="I5"/>
  <c r="J4"/>
  <c r="I4"/>
  <c r="G19" s="1"/>
  <c r="G9"/>
  <c r="G8"/>
  <c r="G7"/>
  <c r="G6"/>
  <c r="G5"/>
  <c r="G4"/>
  <c r="G18" s="1"/>
  <c r="G19" i="29"/>
  <c r="G18"/>
  <c r="J9"/>
  <c r="I9"/>
  <c r="G9"/>
  <c r="J8"/>
  <c r="I8"/>
  <c r="G8"/>
  <c r="J7"/>
  <c r="I7"/>
  <c r="G7"/>
  <c r="J6"/>
  <c r="I6"/>
  <c r="G6"/>
  <c r="J5"/>
  <c r="I5"/>
  <c r="G5"/>
  <c r="J4"/>
  <c r="I4"/>
  <c r="G4"/>
  <c r="G17" i="8"/>
  <c r="G16"/>
  <c r="J5"/>
  <c r="I5"/>
  <c r="G5"/>
  <c r="J4"/>
  <c r="I4"/>
  <c r="G4"/>
  <c r="G17" i="43"/>
  <c r="G16"/>
  <c r="J6"/>
  <c r="I6"/>
  <c r="G6"/>
  <c r="J5"/>
  <c r="I5"/>
  <c r="G5"/>
  <c r="J4"/>
  <c r="I4"/>
  <c r="G4"/>
  <c r="G16" i="41"/>
  <c r="G15"/>
  <c r="J5"/>
  <c r="I5"/>
  <c r="G5"/>
  <c r="J4"/>
  <c r="I4"/>
  <c r="G4"/>
  <c r="J3"/>
  <c r="I3"/>
  <c r="G3"/>
  <c r="G17" i="11"/>
  <c r="G16"/>
  <c r="J8"/>
  <c r="I8"/>
  <c r="G8"/>
  <c r="J7"/>
  <c r="I7"/>
  <c r="G7"/>
  <c r="J6"/>
  <c r="I6"/>
  <c r="G6"/>
  <c r="J5"/>
  <c r="I5"/>
  <c r="G5"/>
  <c r="J4"/>
  <c r="I4"/>
  <c r="G4"/>
  <c r="G17" i="10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G17" i="45"/>
  <c r="J13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G16" s="1"/>
  <c r="G17" i="9"/>
  <c r="I12"/>
  <c r="G12"/>
  <c r="I11"/>
  <c r="G11"/>
  <c r="G16" s="1"/>
  <c r="I10"/>
  <c r="G10"/>
  <c r="I9"/>
  <c r="G9"/>
  <c r="I8"/>
  <c r="G8"/>
  <c r="I7"/>
  <c r="G7"/>
  <c r="I6"/>
  <c r="G6"/>
  <c r="I5"/>
  <c r="G5"/>
  <c r="I4"/>
  <c r="G4"/>
  <c r="G17" i="4"/>
  <c r="I12"/>
  <c r="I11"/>
  <c r="I10"/>
  <c r="I9"/>
  <c r="I8"/>
  <c r="I7"/>
  <c r="I6"/>
  <c r="I5"/>
  <c r="I4"/>
  <c r="G13" i="44"/>
  <c r="G9"/>
  <c r="G8"/>
  <c r="G7"/>
  <c r="G6"/>
  <c r="G5"/>
  <c r="G4"/>
  <c r="G12" i="4"/>
  <c r="G11"/>
  <c r="G10"/>
  <c r="G9"/>
  <c r="G8"/>
  <c r="G7"/>
  <c r="G6"/>
  <c r="G5"/>
  <c r="G4"/>
  <c r="G16" l="1"/>
  <c r="G16" i="10"/>
</calcChain>
</file>

<file path=xl/sharedStrings.xml><?xml version="1.0" encoding="utf-8"?>
<sst xmlns="http://schemas.openxmlformats.org/spreadsheetml/2006/main" count="501" uniqueCount="263">
  <si>
    <t>表名</t>
  </si>
  <si>
    <t>用户表</t>
  </si>
  <si>
    <t>日程事件表</t>
  </si>
  <si>
    <t>日程参与人表</t>
  </si>
  <si>
    <t>提醒时间表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</si>
  <si>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</si>
  <si>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</si>
  <si>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</si>
  <si>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</si>
  <si>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</si>
  <si>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</si>
  <si>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</si>
  <si>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</si>
  <si>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</si>
  <si>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</si>
  <si>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</si>
  <si>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</si>
  <si>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</si>
  <si>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</si>
  <si>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</si>
  <si>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</si>
  <si>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</si>
  <si>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</si>
  <si>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</si>
  <si>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</si>
  <si>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</si>
  <si>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</si>
  <si>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</si>
  <si>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</si>
  <si>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</si>
  <si>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</si>
  <si>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</si>
  <si>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</si>
  <si>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</si>
  <si>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</si>
  <si>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</si>
  <si>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</si>
  <si>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</si>
  <si>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</si>
  <si>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</si>
  <si>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</si>
  <si>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授权标识</t>
    <phoneticPr fontId="1" type="noConversion"/>
  </si>
  <si>
    <t>授权关系人中间表</t>
  </si>
  <si>
    <t>修改权限</t>
    <phoneticPr fontId="1" type="noConversion"/>
  </si>
  <si>
    <t>0无，1男，2女</t>
    <phoneticPr fontId="1" type="noConversion"/>
  </si>
  <si>
    <t>GTD_C</t>
  </si>
  <si>
    <t>GTD_D</t>
  </si>
  <si>
    <t>GTD_E</t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</si>
  <si>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</si>
  <si>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</si>
  <si>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</si>
  <si>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</si>
  <si>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</si>
  <si>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被授权联系人ID</t>
    <phoneticPr fontId="1" type="noConversion"/>
  </si>
  <si>
    <t>创建者</t>
    <phoneticPr fontId="1" type="noConversion"/>
  </si>
  <si>
    <t>字典数据表</t>
    <phoneticPr fontId="1" type="noConversion"/>
  </si>
  <si>
    <t>被授权联系人名称</t>
    <phoneticPr fontId="1" type="noConversion"/>
  </si>
  <si>
    <t>授权联系类型</t>
    <phoneticPr fontId="1" type="noConversion"/>
  </si>
  <si>
    <t>GTD_B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</si>
  <si>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</si>
  <si>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</si>
  <si>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</si>
  <si>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</si>
  <si>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</si>
  <si>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GTD_B_X</t>
    <phoneticPr fontId="1" type="noConversion"/>
  </si>
  <si>
    <t>授权表主键</t>
    <phoneticPr fontId="1" type="noConversion"/>
  </si>
  <si>
    <t>varchar(50)</t>
    <phoneticPr fontId="1" type="noConversion"/>
  </si>
  <si>
    <t>被授权联系人别称</t>
    <phoneticPr fontId="1" type="noConversion"/>
  </si>
  <si>
    <t>被授权联系人头像</t>
    <phoneticPr fontId="1" type="noConversion"/>
  </si>
  <si>
    <t>被授权联系人头像</t>
    <phoneticPr fontId="1" type="noConversion"/>
  </si>
  <si>
    <t>varchar(200)</t>
    <phoneticPr fontId="1" type="noConversion"/>
  </si>
  <si>
    <t>被授权联系人名称</t>
    <phoneticPr fontId="1" type="noConversion"/>
  </si>
  <si>
    <t>被授权联系人联系方式</t>
    <phoneticPr fontId="1" type="noConversion"/>
  </si>
  <si>
    <t>被授权联系人联系方式</t>
    <phoneticPr fontId="1" type="noConversion"/>
  </si>
  <si>
    <t>0是未授权，1是授权</t>
    <phoneticPr fontId="1" type="noConversion"/>
  </si>
  <si>
    <t>数据归属人ID</t>
    <phoneticPr fontId="1" type="noConversion"/>
  </si>
  <si>
    <t>1是个人，2是群，0未注册用户</t>
    <phoneticPr fontId="1" type="noConversion"/>
  </si>
  <si>
    <t>返回</t>
    <phoneticPr fontId="1" type="noConversion"/>
  </si>
  <si>
    <t>VARCHAR(100)</t>
    <phoneticPr fontId="1" type="noConversion"/>
  </si>
  <si>
    <t>uI</t>
    <phoneticPr fontId="1" type="noConversion"/>
  </si>
  <si>
    <t>uN</t>
    <phoneticPr fontId="1" type="noConversion"/>
  </si>
  <si>
    <t>rn</t>
    <phoneticPr fontId="1" type="noConversion"/>
  </si>
  <si>
    <t>iC</t>
    <phoneticPr fontId="1" type="noConversion"/>
  </si>
  <si>
    <t>uCt</t>
    <phoneticPr fontId="1" type="noConversion"/>
  </si>
  <si>
    <t>aQ</t>
    <phoneticPr fontId="1" type="noConversion"/>
  </si>
  <si>
    <t>ran</t>
  </si>
  <si>
    <t>被授权联系人别称拼音</t>
    <phoneticPr fontId="1" type="noConversion"/>
  </si>
  <si>
    <t>被授权联系人名称拼音</t>
    <phoneticPr fontId="1" type="noConversion"/>
  </si>
  <si>
    <t>ranpy</t>
    <phoneticPr fontId="1" type="noConversion"/>
  </si>
  <si>
    <t>rI</t>
    <phoneticPr fontId="1" type="noConversion"/>
  </si>
  <si>
    <t>hiu</t>
    <phoneticPr fontId="1" type="noConversion"/>
  </si>
  <si>
    <t>rN</t>
    <phoneticPr fontId="1" type="noConversion"/>
  </si>
  <si>
    <t>rNpy</t>
    <phoneticPr fontId="1" type="noConversion"/>
  </si>
  <si>
    <t>rC</t>
    <phoneticPr fontId="1" type="noConversion"/>
  </si>
  <si>
    <t>rF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</si>
  <si>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</si>
  <si>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</si>
  <si>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</si>
  <si>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sI</t>
    <phoneticPr fontId="1" type="noConversion"/>
  </si>
  <si>
    <t>sN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</si>
  <si>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</si>
  <si>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</si>
  <si>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</si>
  <si>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</si>
  <si>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</si>
  <si>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</si>
  <si>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</si>
  <si>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</si>
  <si>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pI</t>
    <phoneticPr fontId="1" type="noConversion"/>
  </si>
  <si>
    <t>sI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</si>
  <si>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</si>
  <si>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</si>
  <si>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</si>
  <si>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</si>
  <si>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</si>
  <si>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</si>
  <si>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</si>
  <si>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</si>
  <si>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</si>
  <si>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</si>
  <si>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</si>
  <si>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</si>
  <si>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</si>
  <si>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</si>
  <si>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</si>
  <si>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</si>
  <si>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</si>
  <si>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</si>
  <si>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</si>
  <si>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</si>
  <si>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</si>
  <si>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</si>
  <si>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</si>
  <si>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0是未被添加，1是同意，2是拉黑</t>
    <phoneticPr fontId="1" type="noConversion"/>
  </si>
  <si>
    <t>varchar(20)</t>
    <phoneticPr fontId="1" type="noConversion"/>
  </si>
  <si>
    <t>varchar(20)</t>
    <phoneticPr fontId="1" type="noConversion"/>
  </si>
  <si>
    <t>ot</t>
    <phoneticPr fontId="1" type="noConversion"/>
  </si>
  <si>
    <t>好友状态标识</t>
    <phoneticPr fontId="1" type="noConversion"/>
  </si>
  <si>
    <t>好友状态标识</t>
    <phoneticPr fontId="1" type="noConversion"/>
  </si>
  <si>
    <t>返回</t>
    <phoneticPr fontId="1" type="noConversion"/>
  </si>
  <si>
    <t>GTD_J_H</t>
    <phoneticPr fontId="1" type="noConversion"/>
  </si>
  <si>
    <t>提醒时间表</t>
    <phoneticPr fontId="1" type="noConversion"/>
  </si>
  <si>
    <t>A</t>
    <phoneticPr fontId="1" type="noConversion"/>
  </si>
  <si>
    <t>D</t>
    <phoneticPr fontId="1" type="noConversion"/>
  </si>
  <si>
    <t>G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</si>
  <si>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</si>
  <si>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</si>
  <si>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</si>
  <si>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</si>
  <si>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</si>
  <si>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</si>
  <si>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</si>
  <si>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</si>
  <si>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</si>
  <si>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</si>
  <si>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</si>
  <si>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</si>
  <si>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GTD_U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</si>
  <si>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</si>
  <si>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</si>
  <si>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</si>
  <si>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</si>
  <si>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aI</t>
    <phoneticPr fontId="1" type="noConversion"/>
  </si>
  <si>
    <t>token</t>
    <phoneticPr fontId="1" type="noConversion"/>
  </si>
  <si>
    <t>aE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</si>
  <si>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</si>
  <si>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</si>
  <si>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</si>
  <si>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</si>
  <si>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</si>
  <si>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</si>
  <si>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日程特殊事件表</t>
    <phoneticPr fontId="1" type="noConversion"/>
  </si>
  <si>
    <t>GTD_SP</t>
    <phoneticPr fontId="1" type="noConversion"/>
  </si>
  <si>
    <t>spI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</si>
  <si>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</si>
  <si>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</si>
  <si>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</si>
  <si>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</si>
  <si>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</si>
  <si>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spN</t>
    <phoneticPr fontId="1" type="noConversion"/>
  </si>
  <si>
    <t>wI</t>
    <phoneticPr fontId="1" type="noConversion"/>
  </si>
  <si>
    <t>日程提醒日期</t>
    <phoneticPr fontId="1" type="noConversion"/>
  </si>
  <si>
    <t>wD</t>
    <phoneticPr fontId="1" type="noConversion"/>
  </si>
  <si>
    <t>wT</t>
    <phoneticPr fontId="1" type="noConversion"/>
  </si>
  <si>
    <t>日程事件类型</t>
    <phoneticPr fontId="1" type="noConversion"/>
  </si>
  <si>
    <t>sT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</si>
  <si>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</si>
  <si>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</si>
  <si>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</si>
  <si>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GTD_G</t>
    <phoneticPr fontId="1" type="noConversion"/>
  </si>
  <si>
    <t>组名</t>
    <phoneticPr fontId="1" type="noConversion"/>
  </si>
  <si>
    <t>gI</t>
    <phoneticPr fontId="1" type="noConversion"/>
  </si>
  <si>
    <t>gN</t>
    <phoneticPr fontId="1" type="noConversion"/>
  </si>
  <si>
    <t>备注</t>
    <phoneticPr fontId="1" type="noConversion"/>
  </si>
  <si>
    <t>gM</t>
    <phoneticPr fontId="1" type="noConversion"/>
  </si>
  <si>
    <t>GTD_S</t>
    <phoneticPr fontId="1" type="noConversion"/>
  </si>
  <si>
    <t>参与人账户ID</t>
    <phoneticPr fontId="1" type="noConversion"/>
  </si>
  <si>
    <t>aI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</si>
  <si>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</si>
  <si>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</si>
  <si>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</si>
  <si>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</si>
  <si>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</si>
  <si>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url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</si>
  <si>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</si>
  <si>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</si>
  <si>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</si>
  <si>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</si>
  <si>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</si>
  <si>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系统设置类型名称</t>
    <phoneticPr fontId="1" type="noConversion"/>
  </si>
  <si>
    <t>接口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</si>
  <si>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</si>
  <si>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</si>
  <si>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</si>
  <si>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画面msg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</si>
  <si>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</si>
  <si>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</si>
  <si>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</si>
  <si>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</si>
  <si>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</si>
  <si>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</si>
  <si>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</si>
  <si>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</si>
  <si>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GTD_Y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</si>
  <si>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</si>
  <si>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</si>
  <si>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</si>
  <si>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</si>
  <si>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</si>
  <si>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U</t>
    <phoneticPr fontId="1" type="noConversion"/>
  </si>
  <si>
    <t>用户信息表</t>
    <phoneticPr fontId="1" type="noConversion"/>
  </si>
  <si>
    <t>C</t>
    <phoneticPr fontId="1" type="noConversion"/>
  </si>
  <si>
    <t>日程事件表</t>
    <phoneticPr fontId="1" type="noConversion"/>
  </si>
  <si>
    <t>SP</t>
    <phoneticPr fontId="1" type="noConversion"/>
  </si>
  <si>
    <t>E</t>
    <phoneticPr fontId="1" type="noConversion"/>
  </si>
  <si>
    <t>计划表</t>
    <phoneticPr fontId="1" type="noConversion"/>
  </si>
  <si>
    <t>J_H</t>
    <phoneticPr fontId="1" type="noConversion"/>
  </si>
  <si>
    <t>B</t>
    <phoneticPr fontId="1" type="noConversion"/>
  </si>
  <si>
    <t>B_X</t>
    <phoneticPr fontId="1" type="noConversion"/>
  </si>
  <si>
    <t>S</t>
    <phoneticPr fontId="1" type="noConversion"/>
  </si>
  <si>
    <t>用户偏好</t>
    <phoneticPr fontId="1" type="noConversion"/>
  </si>
  <si>
    <t>Y</t>
    <phoneticPr fontId="1" type="noConversion"/>
  </si>
  <si>
    <t>账户表</t>
    <phoneticPr fontId="1" type="noConversion"/>
  </si>
  <si>
    <t>GTD_A</t>
    <phoneticPr fontId="1" type="noConversion"/>
  </si>
  <si>
    <t>aN</t>
    <phoneticPr fontId="1" type="noConversion"/>
  </si>
  <si>
    <t>varchar(10)</t>
    <phoneticPr fontId="1" type="noConversion"/>
  </si>
  <si>
    <t>aM</t>
    <phoneticPr fontId="1" type="noConversion"/>
  </si>
  <si>
    <t>varchar(11)</t>
    <phoneticPr fontId="1" type="noConversion"/>
  </si>
  <si>
    <t>varchar(20)</t>
    <phoneticPr fontId="1" type="noConversion"/>
  </si>
  <si>
    <t>aT</t>
    <phoneticPr fontId="1" type="noConversion"/>
  </si>
  <si>
    <t>varchar(100)</t>
    <phoneticPr fontId="1" type="noConversion"/>
  </si>
  <si>
    <t>hIU</t>
    <phoneticPr fontId="1" type="noConversion"/>
  </si>
  <si>
    <t>biy</t>
    <phoneticPr fontId="1" type="noConversion"/>
  </si>
  <si>
    <t>uS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</si>
  <si>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</si>
  <si>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</si>
  <si>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</si>
  <si>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</si>
  <si>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</si>
  <si>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pwI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</si>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</sst>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2" sqref="A2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153</v>
      </c>
      <c r="C1" t="s">
        <v>154</v>
      </c>
    </row>
    <row r="2" spans="1:3">
      <c r="A2" s="6" t="s">
        <v>242</v>
      </c>
      <c r="B2" s="2" t="s">
        <v>142</v>
      </c>
    </row>
    <row r="3" spans="1:3">
      <c r="A3" s="6" t="s">
        <v>230</v>
      </c>
      <c r="B3" s="2" t="s">
        <v>229</v>
      </c>
    </row>
    <row r="4" spans="1:3">
      <c r="A4" s="6" t="s">
        <v>232</v>
      </c>
      <c r="B4" s="2" t="s">
        <v>231</v>
      </c>
    </row>
    <row r="5" spans="1:3">
      <c r="A5" s="6" t="s">
        <v>171</v>
      </c>
      <c r="B5" s="2" t="s">
        <v>233</v>
      </c>
    </row>
    <row r="6" spans="1:3">
      <c r="A6" s="6" t="s">
        <v>148</v>
      </c>
      <c r="B6" s="2" t="s">
        <v>143</v>
      </c>
    </row>
    <row r="7" spans="1:3">
      <c r="A7" s="6" t="s">
        <v>141</v>
      </c>
      <c r="B7" s="2" t="s">
        <v>234</v>
      </c>
    </row>
    <row r="8" spans="1:3">
      <c r="A8" s="6" t="s">
        <v>235</v>
      </c>
      <c r="B8" s="2" t="s">
        <v>236</v>
      </c>
    </row>
    <row r="9" spans="1:3">
      <c r="A9" s="6" t="s">
        <v>149</v>
      </c>
      <c r="B9" s="2" t="s">
        <v>237</v>
      </c>
    </row>
    <row r="10" spans="1:3">
      <c r="A10" s="6" t="s">
        <v>151</v>
      </c>
      <c r="B10" s="2" t="s">
        <v>144</v>
      </c>
    </row>
    <row r="11" spans="1:3">
      <c r="A11" s="6" t="s">
        <v>150</v>
      </c>
      <c r="B11" s="2" t="s">
        <v>238</v>
      </c>
    </row>
    <row r="12" spans="1:3">
      <c r="A12" s="6" t="s">
        <v>152</v>
      </c>
      <c r="B12" s="2" t="s">
        <v>239</v>
      </c>
    </row>
    <row r="13" spans="1:3">
      <c r="A13" s="6" t="s">
        <v>240</v>
      </c>
      <c r="B13" s="2" t="s">
        <v>241</v>
      </c>
    </row>
    <row r="14" spans="1:3">
      <c r="A14" s="6"/>
      <c r="B14" s="2"/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A5" sqref="A5:A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34</v>
      </c>
      <c r="D2" s="2" t="s">
        <v>0</v>
      </c>
      <c r="E2" s="21" t="s">
        <v>58</v>
      </c>
      <c r="F2" s="21"/>
    </row>
    <row r="3" spans="1:10">
      <c r="A3" s="2" t="s">
        <v>6</v>
      </c>
      <c r="B3" s="2" t="s">
        <v>7</v>
      </c>
      <c r="D3" s="2" t="s">
        <v>8</v>
      </c>
      <c r="E3" s="15" t="s">
        <v>9</v>
      </c>
      <c r="F3" s="15" t="s">
        <v>10</v>
      </c>
    </row>
    <row r="4" spans="1:10">
      <c r="A4" s="5" t="s">
        <v>65</v>
      </c>
      <c r="B4" s="5"/>
      <c r="D4" s="5" t="s">
        <v>65</v>
      </c>
      <c r="E4" s="4" t="s">
        <v>259</v>
      </c>
      <c r="F4" s="4" t="s">
        <v>66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67</v>
      </c>
      <c r="B5" s="5"/>
      <c r="D5" s="5" t="s">
        <v>67</v>
      </c>
      <c r="E5" s="4" t="s">
        <v>85</v>
      </c>
      <c r="F5" s="4" t="s">
        <v>30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3" si="0">"private _"&amp;E5&amp;": string;"</f>
        <v>private _ran: string;</v>
      </c>
    </row>
    <row r="6" spans="1:10">
      <c r="A6" s="5" t="s">
        <v>86</v>
      </c>
      <c r="B6" s="5"/>
      <c r="D6" s="5" t="s">
        <v>86</v>
      </c>
      <c r="E6" s="4" t="s">
        <v>88</v>
      </c>
      <c r="F6" s="4" t="s">
        <v>39</v>
      </c>
      <c r="G6" t="str">
        <f t="shared" ref="G6:G13" si="1">" ," &amp; E6 &amp; " " &amp; F6 &amp; " "</f>
        <v xml:space="preserve"> ,ranpy varchar(20) </v>
      </c>
      <c r="I6" t="str">
        <f t="shared" ref="I6:I13" si="2">" ," &amp; E6</f>
        <v xml:space="preserve"> ,ranpy</v>
      </c>
      <c r="J6" t="str">
        <f t="shared" si="0"/>
        <v>private _ranpy: string;</v>
      </c>
    </row>
    <row r="7" spans="1:10">
      <c r="A7" s="5" t="s">
        <v>53</v>
      </c>
      <c r="B7" s="5"/>
      <c r="D7" s="5" t="s">
        <v>53</v>
      </c>
      <c r="E7" s="4" t="s">
        <v>89</v>
      </c>
      <c r="F7" s="4" t="s">
        <v>30</v>
      </c>
      <c r="G7" t="str">
        <f t="shared" si="1"/>
        <v xml:space="preserve"> ,rI varchar(50) </v>
      </c>
      <c r="I7" t="str">
        <f t="shared" si="2"/>
        <v xml:space="preserve"> ,rI</v>
      </c>
      <c r="J7" t="str">
        <f t="shared" si="0"/>
        <v>private _rI: string;</v>
      </c>
    </row>
    <row r="8" spans="1:10">
      <c r="A8" s="5" t="s">
        <v>69</v>
      </c>
      <c r="B8" s="5"/>
      <c r="D8" s="5" t="s">
        <v>68</v>
      </c>
      <c r="E8" s="4" t="s">
        <v>90</v>
      </c>
      <c r="F8" s="4" t="s">
        <v>70</v>
      </c>
      <c r="G8" t="str">
        <f t="shared" si="1"/>
        <v xml:space="preserve"> ,hiu varchar(200) </v>
      </c>
      <c r="I8" t="str">
        <f t="shared" si="2"/>
        <v xml:space="preserve"> ,hiu</v>
      </c>
      <c r="J8" t="str">
        <f t="shared" si="0"/>
        <v>private _hiu: string;</v>
      </c>
    </row>
    <row r="9" spans="1:10">
      <c r="A9" s="5" t="s">
        <v>56</v>
      </c>
      <c r="B9" s="5"/>
      <c r="D9" s="5" t="s">
        <v>71</v>
      </c>
      <c r="E9" s="4" t="s">
        <v>91</v>
      </c>
      <c r="F9" s="4" t="s">
        <v>39</v>
      </c>
      <c r="G9" t="str">
        <f t="shared" si="1"/>
        <v xml:space="preserve"> ,rN varchar(20) </v>
      </c>
      <c r="I9" t="str">
        <f t="shared" si="2"/>
        <v xml:space="preserve"> ,rN</v>
      </c>
      <c r="J9" t="str">
        <f t="shared" si="0"/>
        <v>private _rN: string;</v>
      </c>
    </row>
    <row r="10" spans="1:10">
      <c r="A10" s="5" t="s">
        <v>87</v>
      </c>
      <c r="B10" s="5"/>
      <c r="D10" s="5" t="s">
        <v>87</v>
      </c>
      <c r="E10" s="4" t="s">
        <v>92</v>
      </c>
      <c r="F10" s="4" t="s">
        <v>39</v>
      </c>
      <c r="G10" t="str">
        <f t="shared" si="1"/>
        <v xml:space="preserve"> ,rNpy varchar(20) </v>
      </c>
      <c r="I10" t="str">
        <f t="shared" si="2"/>
        <v xml:space="preserve"> ,rNpy</v>
      </c>
      <c r="J10" t="str">
        <f t="shared" si="0"/>
        <v>private _rNpy: string;</v>
      </c>
    </row>
    <row r="11" spans="1:10">
      <c r="A11" s="5" t="s">
        <v>72</v>
      </c>
      <c r="B11" s="5"/>
      <c r="D11" s="5" t="s">
        <v>73</v>
      </c>
      <c r="E11" s="4" t="s">
        <v>93</v>
      </c>
      <c r="F11" s="4" t="s">
        <v>39</v>
      </c>
      <c r="G11" t="str">
        <f t="shared" si="1"/>
        <v xml:space="preserve"> ,rC varchar(20) </v>
      </c>
      <c r="I11" t="str">
        <f t="shared" si="2"/>
        <v xml:space="preserve"> ,rC</v>
      </c>
      <c r="J11" t="str">
        <f t="shared" si="0"/>
        <v>private _rC: string;</v>
      </c>
    </row>
    <row r="12" spans="1:10">
      <c r="A12" s="5" t="s">
        <v>41</v>
      </c>
      <c r="B12" s="5" t="s">
        <v>74</v>
      </c>
      <c r="D12" s="5" t="s">
        <v>41</v>
      </c>
      <c r="E12" s="4" t="s">
        <v>94</v>
      </c>
      <c r="F12" s="4" t="s">
        <v>256</v>
      </c>
      <c r="G12" t="str">
        <f t="shared" si="1"/>
        <v xml:space="preserve"> ,rF varchar(4) </v>
      </c>
      <c r="I12" t="str">
        <f t="shared" si="2"/>
        <v xml:space="preserve"> ,rF</v>
      </c>
      <c r="J12" t="str">
        <f t="shared" si="0"/>
        <v>private _rF: string;</v>
      </c>
    </row>
    <row r="13" spans="1:10">
      <c r="A13" s="5" t="s">
        <v>137</v>
      </c>
      <c r="B13" s="5" t="s">
        <v>133</v>
      </c>
      <c r="D13" s="5" t="s">
        <v>138</v>
      </c>
      <c r="E13" s="4" t="s">
        <v>136</v>
      </c>
      <c r="F13" s="4" t="s">
        <v>256</v>
      </c>
      <c r="G13" t="str">
        <f t="shared" si="1"/>
        <v xml:space="preserve"> ,ot varchar(4) </v>
      </c>
      <c r="I13" t="str">
        <f t="shared" si="2"/>
        <v xml:space="preserve"> ,ot</v>
      </c>
      <c r="J13" t="str">
        <f t="shared" si="0"/>
        <v>private _ot: string;</v>
      </c>
    </row>
    <row r="14" spans="1:10">
      <c r="A14" s="5" t="s">
        <v>57</v>
      </c>
      <c r="B14" s="5" t="s">
        <v>76</v>
      </c>
      <c r="D14" s="5" t="s">
        <v>57</v>
      </c>
      <c r="E14" s="4" t="s">
        <v>95</v>
      </c>
      <c r="F14" s="4" t="s">
        <v>256</v>
      </c>
      <c r="G14" t="str">
        <f t="shared" ref="G14:G15" si="3">" ," &amp; E14 &amp; " " &amp; F14 &amp; " "</f>
        <v xml:space="preserve"> ,rel varchar(4) </v>
      </c>
      <c r="I14" t="str">
        <f t="shared" ref="I14:I15" si="4">" ," &amp; E14</f>
        <v xml:space="preserve"> ,rel</v>
      </c>
      <c r="J14" t="str">
        <f t="shared" ref="J14:J15" si="5">"private _"&amp;E14&amp;": string;"</f>
        <v>private _rel: string;</v>
      </c>
    </row>
    <row r="15" spans="1:10">
      <c r="A15" s="5" t="s">
        <v>75</v>
      </c>
      <c r="B15" s="5"/>
      <c r="D15" s="5" t="s">
        <v>75</v>
      </c>
      <c r="E15" s="4" t="s">
        <v>79</v>
      </c>
      <c r="F15" s="4" t="s">
        <v>30</v>
      </c>
      <c r="G15" t="str">
        <f t="shared" si="3"/>
        <v xml:space="preserve"> ,uI varchar(50) </v>
      </c>
      <c r="I15" t="str">
        <f t="shared" si="4"/>
        <v xml:space="preserve"> ,uI</v>
      </c>
      <c r="J15" t="str">
        <f t="shared" si="5"/>
        <v>private _uI: string;</v>
      </c>
    </row>
    <row r="16" spans="1:10">
      <c r="A16" s="5"/>
      <c r="B16" s="5"/>
      <c r="D16" s="5"/>
      <c r="E16" s="4"/>
      <c r="F16" s="4"/>
      <c r="G16" t="str">
        <f>CONCATENATE(G4,G5,G6,G7,G8,G9,G10,G11,G12,G13,G14,G15)</f>
        <v xml:space="preserve"> pwI varchar(50) PRIMARY KEY ,ran varchar(50)  ,ranpy varchar(20)  ,rI varchar(50)  ,hiu varchar(200)  ,rN varchar(20)  ,rNpy varchar(20)  ,rC varchar(20)  ,rF varchar(4)  ,ot varchar(4)  ,rel varchar(4)  ,uI varchar(50) </v>
      </c>
    </row>
    <row r="17" spans="1:7">
      <c r="A17" s="5"/>
      <c r="B17" s="5"/>
      <c r="D17" s="5"/>
      <c r="E17" s="4"/>
      <c r="F17" s="4"/>
      <c r="G17" t="str">
        <f>CONCATENATE(I4,I5,I6,I7,I8,I9,I10,I11,I12,I13,I14,I15)</f>
        <v xml:space="preserve"> pwI ,ran ,ranpy ,rI ,hiu ,rN ,rNpy ,rC ,rF ,ot ,rel ,uI</v>
      </c>
    </row>
    <row r="20" spans="1:7">
      <c r="A20" s="18" t="s">
        <v>77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G16" sqref="G16:G1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151</v>
      </c>
      <c r="D2" s="2" t="s">
        <v>0</v>
      </c>
      <c r="E2" s="21" t="s">
        <v>189</v>
      </c>
      <c r="F2" s="21"/>
    </row>
    <row r="3" spans="1:10">
      <c r="A3" s="2" t="s">
        <v>6</v>
      </c>
      <c r="B3" s="2" t="s">
        <v>7</v>
      </c>
      <c r="D3" s="2" t="s">
        <v>8</v>
      </c>
      <c r="E3" s="19" t="s">
        <v>9</v>
      </c>
      <c r="F3" s="19" t="s">
        <v>10</v>
      </c>
    </row>
    <row r="4" spans="1:10">
      <c r="A4" s="5" t="s">
        <v>59</v>
      </c>
      <c r="B4" s="5"/>
      <c r="D4" s="5" t="s">
        <v>59</v>
      </c>
      <c r="E4" s="4" t="s">
        <v>191</v>
      </c>
      <c r="F4" s="4" t="s">
        <v>66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190</v>
      </c>
      <c r="B5" s="5"/>
      <c r="D5" s="5" t="s">
        <v>190</v>
      </c>
      <c r="E5" s="4" t="s">
        <v>192</v>
      </c>
      <c r="F5" s="4" t="s">
        <v>61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193</v>
      </c>
      <c r="B6" s="5"/>
      <c r="D6" s="5" t="s">
        <v>193</v>
      </c>
      <c r="E6" s="4" t="s">
        <v>194</v>
      </c>
      <c r="F6" s="4" t="s">
        <v>61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77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D24" sqref="D24:E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42</v>
      </c>
      <c r="D2" s="2" t="s">
        <v>0</v>
      </c>
      <c r="E2" s="21" t="s">
        <v>64</v>
      </c>
      <c r="F2" s="21"/>
    </row>
    <row r="3" spans="1:10">
      <c r="A3" s="2" t="s">
        <v>6</v>
      </c>
      <c r="B3" s="2" t="s">
        <v>7</v>
      </c>
      <c r="D3" s="2" t="s">
        <v>8</v>
      </c>
      <c r="E3" s="16" t="s">
        <v>9</v>
      </c>
      <c r="F3" s="16" t="s">
        <v>10</v>
      </c>
    </row>
    <row r="4" spans="1:10">
      <c r="A4" s="5" t="s">
        <v>59</v>
      </c>
      <c r="B4" s="5"/>
      <c r="D4" s="5" t="s">
        <v>60</v>
      </c>
      <c r="E4" s="4" t="s">
        <v>96</v>
      </c>
      <c r="F4" s="4" t="s">
        <v>61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62</v>
      </c>
      <c r="B5" s="5"/>
      <c r="D5" s="5" t="s">
        <v>62</v>
      </c>
      <c r="E5" s="4" t="s">
        <v>97</v>
      </c>
      <c r="F5" s="4" t="s">
        <v>63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77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G26" sqref="G2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40</v>
      </c>
      <c r="D2" s="2" t="s">
        <v>0</v>
      </c>
      <c r="E2" s="21" t="s">
        <v>195</v>
      </c>
      <c r="F2" s="21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257</v>
      </c>
      <c r="B4" s="5"/>
      <c r="D4" s="5" t="s">
        <v>257</v>
      </c>
      <c r="E4" s="4" t="s">
        <v>123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50</v>
      </c>
      <c r="B5" s="5"/>
      <c r="D5" s="5" t="s">
        <v>50</v>
      </c>
      <c r="E5" s="4" t="s">
        <v>125</v>
      </c>
      <c r="F5" s="4" t="s">
        <v>51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209</v>
      </c>
      <c r="E6" s="4" t="s">
        <v>208</v>
      </c>
      <c r="F6" s="4" t="s">
        <v>51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48</v>
      </c>
      <c r="B7" s="5"/>
      <c r="D7" s="5" t="s">
        <v>48</v>
      </c>
      <c r="E7" s="4" t="s">
        <v>124</v>
      </c>
      <c r="F7" s="4" t="s">
        <v>51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49</v>
      </c>
      <c r="B8" s="5"/>
      <c r="D8" s="5" t="s">
        <v>212</v>
      </c>
      <c r="E8" s="4" t="s">
        <v>227</v>
      </c>
      <c r="F8" s="4" t="s">
        <v>51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213</v>
      </c>
      <c r="E9" s="4" t="s">
        <v>228</v>
      </c>
      <c r="F9" s="4" t="s">
        <v>216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50</v>
      </c>
      <c r="E15" t="s">
        <v>203</v>
      </c>
    </row>
    <row r="16" spans="1:10">
      <c r="A16" s="18" t="s">
        <v>77</v>
      </c>
      <c r="E16" t="s">
        <v>210</v>
      </c>
    </row>
    <row r="17" spans="5:7">
      <c r="E17" t="s">
        <v>211</v>
      </c>
    </row>
    <row r="18" spans="5:7">
      <c r="E18" t="s">
        <v>214</v>
      </c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215</v>
      </c>
      <c r="G19" t="str">
        <f>CONCATENATE(I4,I5,I6,I7,I8,I9,I10,I11,I12,I13)</f>
        <v xml:space="preserve"> si ,st ,stn ,sn ,yk ,yv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G19" sqref="G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55</v>
      </c>
      <c r="D2" s="2" t="s">
        <v>0</v>
      </c>
      <c r="E2" s="21" t="s">
        <v>223</v>
      </c>
      <c r="F2" s="21"/>
    </row>
    <row r="3" spans="1:10">
      <c r="A3" s="2" t="s">
        <v>6</v>
      </c>
      <c r="B3" s="2" t="s">
        <v>7</v>
      </c>
      <c r="D3" s="2" t="s">
        <v>8</v>
      </c>
      <c r="E3" s="14" t="s">
        <v>9</v>
      </c>
      <c r="F3" s="14" t="s">
        <v>10</v>
      </c>
    </row>
    <row r="4" spans="1:10">
      <c r="A4" s="5" t="s">
        <v>258</v>
      </c>
      <c r="B4" s="5"/>
      <c r="D4" s="5" t="s">
        <v>258</v>
      </c>
      <c r="E4" s="4" t="s">
        <v>222</v>
      </c>
      <c r="F4" s="4" t="s">
        <v>29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217</v>
      </c>
      <c r="B5" s="5"/>
      <c r="D5" s="5" t="s">
        <v>217</v>
      </c>
      <c r="E5" s="4" t="s">
        <v>224</v>
      </c>
      <c r="F5" s="4" t="s">
        <v>51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218</v>
      </c>
      <c r="B6" s="5"/>
      <c r="D6" s="5" t="s">
        <v>218</v>
      </c>
      <c r="E6" s="4" t="s">
        <v>225</v>
      </c>
      <c r="F6" s="4" t="s">
        <v>51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219</v>
      </c>
      <c r="B7" s="5"/>
      <c r="D7" s="5" t="s">
        <v>219</v>
      </c>
      <c r="E7" s="4" t="s">
        <v>226</v>
      </c>
      <c r="F7" s="4" t="s">
        <v>51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220</v>
      </c>
      <c r="B8" s="5"/>
      <c r="D8" s="5" t="s">
        <v>220</v>
      </c>
      <c r="E8" s="4" t="s">
        <v>227</v>
      </c>
      <c r="F8" s="4" t="s">
        <v>51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221</v>
      </c>
      <c r="B9" s="5"/>
      <c r="D9" s="5" t="s">
        <v>221</v>
      </c>
      <c r="E9" s="4" t="s">
        <v>228</v>
      </c>
      <c r="F9" s="4" t="s">
        <v>216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77</v>
      </c>
      <c r="E19" t="s">
        <v>50</v>
      </c>
      <c r="F19" t="s">
        <v>204</v>
      </c>
      <c r="G19" t="str">
        <f>CONCATENATE(I4,I5,I6,I7,I8,I9,I10,I11,I12,I13)</f>
        <v xml:space="preserve"> yi ,yt ,ytn ,yn ,yk ,yv</v>
      </c>
    </row>
    <row r="20" spans="1:7">
      <c r="F20" t="s">
        <v>205</v>
      </c>
    </row>
    <row r="21" spans="1:7">
      <c r="F21" t="s">
        <v>206</v>
      </c>
    </row>
    <row r="22" spans="1:7">
      <c r="F22" t="s">
        <v>207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145</v>
      </c>
      <c r="B2" s="7">
        <v>43415</v>
      </c>
      <c r="C2" s="1" t="s">
        <v>36</v>
      </c>
      <c r="D2" t="s">
        <v>32</v>
      </c>
    </row>
    <row r="3" spans="1:4">
      <c r="A3" t="s">
        <v>145</v>
      </c>
      <c r="B3" s="7">
        <v>43528</v>
      </c>
      <c r="C3" s="1" t="s">
        <v>146</v>
      </c>
      <c r="D3" t="s">
        <v>147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5" sqref="E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5</v>
      </c>
      <c r="B2" s="2" t="s">
        <v>156</v>
      </c>
      <c r="D2" s="2" t="s">
        <v>0</v>
      </c>
      <c r="E2" s="21" t="s">
        <v>243</v>
      </c>
      <c r="F2" s="21"/>
    </row>
    <row r="3" spans="1:7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7">
      <c r="A4" s="5" t="s">
        <v>158</v>
      </c>
      <c r="B4" s="5"/>
      <c r="D4" s="5" t="s">
        <v>158</v>
      </c>
      <c r="E4" s="4" t="s">
        <v>162</v>
      </c>
      <c r="F4" s="4" t="s">
        <v>30</v>
      </c>
      <c r="G4" t="str">
        <f>" " &amp; E4 &amp; " " &amp; F4 &amp; " PRIMARY KEY"</f>
        <v xml:space="preserve"> aI varchar(50) PRIMARY KEY</v>
      </c>
    </row>
    <row r="5" spans="1:7">
      <c r="A5" s="5" t="s">
        <v>159</v>
      </c>
      <c r="B5" s="5"/>
      <c r="D5" s="5" t="s">
        <v>159</v>
      </c>
      <c r="E5" s="4" t="s">
        <v>244</v>
      </c>
      <c r="F5" s="4" t="s">
        <v>245</v>
      </c>
      <c r="G5" t="str">
        <f>" ," &amp; E5 &amp; " " &amp; F5 &amp; " "</f>
        <v xml:space="preserve"> ,aN varchar(10) </v>
      </c>
    </row>
    <row r="6" spans="1:7">
      <c r="A6" s="5" t="s">
        <v>155</v>
      </c>
      <c r="B6" s="5"/>
      <c r="D6" s="5" t="s">
        <v>155</v>
      </c>
      <c r="E6" s="4" t="s">
        <v>246</v>
      </c>
      <c r="F6" s="4" t="s">
        <v>247</v>
      </c>
      <c r="G6" t="str">
        <f t="shared" ref="G6:G9" si="0">" ," &amp; E6 &amp; " " &amp; F6 &amp; " "</f>
        <v xml:space="preserve"> ,aM varchar(11) </v>
      </c>
    </row>
    <row r="7" spans="1:7">
      <c r="A7" s="5" t="s">
        <v>161</v>
      </c>
      <c r="B7" s="5"/>
      <c r="D7" s="5" t="s">
        <v>161</v>
      </c>
      <c r="E7" s="4" t="s">
        <v>164</v>
      </c>
      <c r="F7" s="4" t="s">
        <v>248</v>
      </c>
      <c r="G7" t="str">
        <f t="shared" si="0"/>
        <v xml:space="preserve"> ,aE varchar(20) </v>
      </c>
    </row>
    <row r="8" spans="1:7">
      <c r="A8" s="8" t="s">
        <v>163</v>
      </c>
      <c r="B8" s="9"/>
      <c r="D8" s="8" t="s">
        <v>163</v>
      </c>
      <c r="E8" s="4" t="s">
        <v>249</v>
      </c>
      <c r="F8" s="4" t="s">
        <v>30</v>
      </c>
      <c r="G8" t="str">
        <f t="shared" si="0"/>
        <v xml:space="preserve"> ,aT varchar(50) </v>
      </c>
    </row>
    <row r="9" spans="1:7">
      <c r="A9" s="5" t="s">
        <v>160</v>
      </c>
      <c r="B9" s="5"/>
      <c r="D9" s="5" t="s">
        <v>160</v>
      </c>
      <c r="E9" s="4" t="s">
        <v>84</v>
      </c>
      <c r="F9" s="4" t="s">
        <v>250</v>
      </c>
      <c r="G9" t="str">
        <f t="shared" si="0"/>
        <v xml:space="preserve"> ,aQ varchar(100) </v>
      </c>
    </row>
    <row r="10" spans="1:7">
      <c r="A10" s="5"/>
      <c r="B10" s="5"/>
      <c r="D10" s="5"/>
      <c r="E10" s="4"/>
      <c r="F10" s="4"/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</v>
      </c>
    </row>
    <row r="15" spans="1:7">
      <c r="A15" s="18" t="s">
        <v>77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topLeftCell="C1" workbookViewId="0">
      <selection activeCell="F12" sqref="F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5</v>
      </c>
      <c r="B2" s="2" t="s">
        <v>1</v>
      </c>
      <c r="D2" s="2" t="s">
        <v>0</v>
      </c>
      <c r="E2" s="21" t="s">
        <v>157</v>
      </c>
      <c r="F2" s="21"/>
    </row>
    <row r="3" spans="1:9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9">
      <c r="A4" s="5" t="s">
        <v>11</v>
      </c>
      <c r="B4" s="5"/>
      <c r="D4" s="5" t="s">
        <v>11</v>
      </c>
      <c r="E4" s="4" t="s">
        <v>79</v>
      </c>
      <c r="F4" s="4" t="s">
        <v>30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158</v>
      </c>
      <c r="B5" s="5"/>
      <c r="D5" s="5" t="s">
        <v>158</v>
      </c>
      <c r="E5" s="4" t="s">
        <v>162</v>
      </c>
      <c r="F5" s="4" t="s">
        <v>30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13</v>
      </c>
      <c r="B6" s="5"/>
      <c r="D6" s="5" t="s">
        <v>13</v>
      </c>
      <c r="E6" s="4" t="s">
        <v>80</v>
      </c>
      <c r="F6" s="4" t="s">
        <v>14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15</v>
      </c>
      <c r="B7" s="5"/>
      <c r="D7" s="5" t="s">
        <v>15</v>
      </c>
      <c r="E7" s="4" t="s">
        <v>251</v>
      </c>
      <c r="F7" s="4" t="s">
        <v>16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17</v>
      </c>
      <c r="B8" s="5"/>
      <c r="D8" s="5" t="s">
        <v>17</v>
      </c>
      <c r="E8" s="4" t="s">
        <v>252</v>
      </c>
      <c r="F8" s="4" t="s">
        <v>14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37</v>
      </c>
      <c r="B9" s="5"/>
      <c r="D9" s="5" t="s">
        <v>37</v>
      </c>
      <c r="E9" s="4" t="s">
        <v>81</v>
      </c>
      <c r="F9" s="4" t="s">
        <v>14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38</v>
      </c>
      <c r="B10" s="5"/>
      <c r="D10" s="5" t="s">
        <v>38</v>
      </c>
      <c r="E10" s="4" t="s">
        <v>82</v>
      </c>
      <c r="F10" s="4" t="s">
        <v>39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18</v>
      </c>
      <c r="B11" s="5" t="s">
        <v>44</v>
      </c>
      <c r="D11" s="5" t="s">
        <v>18</v>
      </c>
      <c r="E11" s="4" t="s">
        <v>253</v>
      </c>
      <c r="F11" s="4" t="s">
        <v>256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165</v>
      </c>
      <c r="B12" s="5"/>
      <c r="D12" s="5" t="s">
        <v>165</v>
      </c>
      <c r="E12" s="4" t="s">
        <v>83</v>
      </c>
      <c r="F12" s="4" t="s">
        <v>12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/>
      <c r="B13" s="5"/>
      <c r="D13" s="5"/>
      <c r="E13" s="4"/>
      <c r="F13" s="4"/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77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F11" sqref="F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2</v>
      </c>
      <c r="D2" s="2" t="s">
        <v>0</v>
      </c>
      <c r="E2" s="22" t="s">
        <v>45</v>
      </c>
      <c r="F2" s="23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19</v>
      </c>
      <c r="B4" s="5"/>
      <c r="D4" s="5" t="s">
        <v>19</v>
      </c>
      <c r="E4" s="4" t="s">
        <v>98</v>
      </c>
      <c r="F4" s="4" t="s">
        <v>30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166</v>
      </c>
      <c r="B5" s="5"/>
      <c r="D5" s="5" t="s">
        <v>166</v>
      </c>
      <c r="E5" s="4" t="s">
        <v>99</v>
      </c>
      <c r="F5" s="4" t="s">
        <v>31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2" si="0">"private _"&amp;E5&amp;": string;"</f>
        <v>private _sN: string;</v>
      </c>
    </row>
    <row r="6" spans="1:10">
      <c r="A6" s="5" t="s">
        <v>54</v>
      </c>
      <c r="B6" s="5"/>
      <c r="D6" s="5" t="s">
        <v>54</v>
      </c>
      <c r="E6" s="4" t="s">
        <v>79</v>
      </c>
      <c r="F6" s="4" t="s">
        <v>30</v>
      </c>
      <c r="G6" t="str">
        <f t="shared" ref="G6:G12" si="1">" ," &amp; E6 &amp; " " &amp; F6 &amp; " "</f>
        <v xml:space="preserve"> ,uI varchar(50) </v>
      </c>
      <c r="I6" t="str">
        <f t="shared" ref="I6:I12" si="2">" ," &amp; E6</f>
        <v xml:space="preserve"> ,uI</v>
      </c>
      <c r="J6" t="str">
        <f t="shared" si="0"/>
        <v>private _uI: string;</v>
      </c>
    </row>
    <row r="7" spans="1:10">
      <c r="A7" s="10" t="s">
        <v>199</v>
      </c>
      <c r="B7" s="10"/>
      <c r="C7" s="11"/>
      <c r="D7" s="10" t="s">
        <v>198</v>
      </c>
      <c r="E7" s="12" t="s">
        <v>102</v>
      </c>
      <c r="F7" s="4" t="s">
        <v>134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100</v>
      </c>
      <c r="B8" s="10"/>
      <c r="C8" s="11"/>
      <c r="D8" s="10" t="s">
        <v>100</v>
      </c>
      <c r="E8" s="12" t="s">
        <v>200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201</v>
      </c>
      <c r="B9" s="10"/>
      <c r="C9" s="11"/>
      <c r="D9" s="10" t="s">
        <v>201</v>
      </c>
      <c r="E9" s="12" t="s">
        <v>103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101</v>
      </c>
      <c r="B10" s="10"/>
      <c r="C10" s="11"/>
      <c r="D10" s="10" t="s">
        <v>101</v>
      </c>
      <c r="E10" s="12" t="s">
        <v>202</v>
      </c>
      <c r="F10" s="4" t="s">
        <v>135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168</v>
      </c>
      <c r="B11" s="5" t="s">
        <v>170</v>
      </c>
      <c r="D11" s="5" t="s">
        <v>168</v>
      </c>
      <c r="E11" s="4" t="s">
        <v>169</v>
      </c>
      <c r="F11" s="4" t="s">
        <v>256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105</v>
      </c>
      <c r="B12" s="5"/>
      <c r="D12" s="5" t="s">
        <v>104</v>
      </c>
      <c r="E12" s="4" t="s">
        <v>107</v>
      </c>
      <c r="F12" s="4" t="s">
        <v>30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>
      <c r="A17" s="5"/>
      <c r="B17" s="5"/>
      <c r="D17" s="5"/>
      <c r="E17" s="4"/>
      <c r="F17" s="4"/>
      <c r="G17" t="str">
        <f>CONCATENATE(I4,I5,I6,I7,I8,I9,I10,I11,I12,)</f>
        <v xml:space="preserve"> sI ,sN ,uI ,sd ,st ,ed ,et ,rT ,ji</v>
      </c>
    </row>
    <row r="20" spans="1:7">
      <c r="A20" s="18" t="s">
        <v>77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19"/>
  <sheetViews>
    <sheetView topLeftCell="B1" workbookViewId="0">
      <selection activeCell="G4" sqref="G4:J1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171</v>
      </c>
      <c r="D2" s="2" t="s">
        <v>0</v>
      </c>
      <c r="E2" s="22" t="s">
        <v>172</v>
      </c>
      <c r="F2" s="23"/>
    </row>
    <row r="3" spans="1:10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10">
      <c r="A4" s="5" t="s">
        <v>177</v>
      </c>
      <c r="B4" s="5"/>
      <c r="D4" s="5" t="s">
        <v>177</v>
      </c>
      <c r="E4" s="4" t="s">
        <v>173</v>
      </c>
      <c r="F4" s="4" t="s">
        <v>30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19</v>
      </c>
      <c r="B5" s="5"/>
      <c r="D5" s="5" t="s">
        <v>19</v>
      </c>
      <c r="E5" s="4" t="s">
        <v>98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178</v>
      </c>
      <c r="B6" s="5"/>
      <c r="D6" s="5" t="s">
        <v>178</v>
      </c>
      <c r="E6" s="4" t="s">
        <v>179</v>
      </c>
      <c r="F6" s="4" t="s">
        <v>30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199</v>
      </c>
      <c r="B7" s="10"/>
      <c r="C7" s="11"/>
      <c r="D7" s="10" t="s">
        <v>198</v>
      </c>
      <c r="E7" s="12" t="s">
        <v>102</v>
      </c>
      <c r="F7" s="4" t="s">
        <v>134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100</v>
      </c>
      <c r="B8" s="10"/>
      <c r="C8" s="11"/>
      <c r="D8" s="10" t="s">
        <v>100</v>
      </c>
      <c r="E8" s="12" t="s">
        <v>200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201</v>
      </c>
      <c r="B9" s="10"/>
      <c r="C9" s="11"/>
      <c r="D9" s="10" t="s">
        <v>101</v>
      </c>
      <c r="E9" s="12" t="s">
        <v>103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101</v>
      </c>
      <c r="B10" s="10"/>
      <c r="C10" s="11"/>
      <c r="D10" s="10" t="s">
        <v>101</v>
      </c>
      <c r="E10" s="12" t="s">
        <v>202</v>
      </c>
      <c r="F10" s="4" t="s">
        <v>39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105</v>
      </c>
      <c r="B11" s="5"/>
      <c r="D11" s="5" t="s">
        <v>104</v>
      </c>
      <c r="E11" s="4" t="s">
        <v>107</v>
      </c>
      <c r="F11" s="4" t="s">
        <v>30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174</v>
      </c>
      <c r="B12" s="5"/>
      <c r="D12" s="5" t="s">
        <v>174</v>
      </c>
      <c r="E12" s="4" t="s">
        <v>175</v>
      </c>
      <c r="F12" s="4" t="s">
        <v>30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176</v>
      </c>
      <c r="B13" s="5" t="s">
        <v>186</v>
      </c>
      <c r="D13" s="5" t="s">
        <v>176</v>
      </c>
      <c r="E13" s="4" t="s">
        <v>254</v>
      </c>
      <c r="F13" s="4" t="s">
        <v>256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77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G4" sqref="G4:J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3</v>
      </c>
      <c r="D2" s="2" t="s">
        <v>0</v>
      </c>
      <c r="E2" s="21" t="s">
        <v>46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23</v>
      </c>
      <c r="B4" s="5"/>
      <c r="D4" s="5" t="s">
        <v>20</v>
      </c>
      <c r="E4" s="4" t="s">
        <v>108</v>
      </c>
      <c r="F4" s="4" t="s">
        <v>29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187</v>
      </c>
      <c r="B5" s="5"/>
      <c r="D5" s="5" t="s">
        <v>19</v>
      </c>
      <c r="E5" s="4" t="s">
        <v>109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5" t="s">
        <v>184</v>
      </c>
      <c r="B6" s="5" t="s">
        <v>188</v>
      </c>
      <c r="D6" s="5" t="s">
        <v>184</v>
      </c>
      <c r="E6" s="4" t="s">
        <v>185</v>
      </c>
      <c r="F6" s="4" t="s">
        <v>30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5" t="s">
        <v>33</v>
      </c>
      <c r="B7" s="5"/>
      <c r="D7" s="5" t="s">
        <v>33</v>
      </c>
      <c r="E7" s="4" t="s">
        <v>110</v>
      </c>
      <c r="F7" s="4" t="s">
        <v>29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5" t="s">
        <v>43</v>
      </c>
      <c r="B8" s="5" t="s">
        <v>122</v>
      </c>
      <c r="D8" s="5" t="s">
        <v>43</v>
      </c>
      <c r="E8" s="4" t="s">
        <v>111</v>
      </c>
      <c r="F8" s="4" t="s">
        <v>255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196</v>
      </c>
      <c r="B9" s="5"/>
      <c r="D9" s="5" t="s">
        <v>196</v>
      </c>
      <c r="E9" s="4" t="s">
        <v>197</v>
      </c>
      <c r="F9" s="4" t="s">
        <v>29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5" t="s">
        <v>114</v>
      </c>
      <c r="B10" s="5" t="s">
        <v>112</v>
      </c>
      <c r="D10" s="5" t="s">
        <v>113</v>
      </c>
      <c r="E10" s="4" t="s">
        <v>115</v>
      </c>
      <c r="F10" s="4" t="s">
        <v>255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5" t="s">
        <v>117</v>
      </c>
      <c r="B11" s="5"/>
      <c r="D11" s="5" t="s">
        <v>117</v>
      </c>
      <c r="E11" s="4" t="s">
        <v>116</v>
      </c>
      <c r="F11" s="4" t="s">
        <v>29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5" t="s">
        <v>121</v>
      </c>
      <c r="B12" s="5" t="s">
        <v>119</v>
      </c>
      <c r="D12" s="5" t="s">
        <v>120</v>
      </c>
      <c r="E12" s="4" t="s">
        <v>118</v>
      </c>
      <c r="F12" s="4" t="s">
        <v>255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5" spans="1:10">
      <c r="A15" s="18" t="s">
        <v>77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F4" sqref="F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</v>
      </c>
      <c r="D2" s="2" t="s">
        <v>0</v>
      </c>
      <c r="E2" s="21" t="s">
        <v>47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24</v>
      </c>
      <c r="B4" s="5"/>
      <c r="D4" s="5" t="s">
        <v>21</v>
      </c>
      <c r="E4" s="4" t="s">
        <v>180</v>
      </c>
      <c r="F4" s="4" t="s">
        <v>29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19</v>
      </c>
      <c r="B5" s="5"/>
      <c r="D5" s="5" t="s">
        <v>19</v>
      </c>
      <c r="E5" s="4" t="s">
        <v>98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_"&amp;E5&amp;": string;"</f>
        <v>private _sI: string;</v>
      </c>
    </row>
    <row r="6" spans="1:10">
      <c r="A6" s="5" t="s">
        <v>184</v>
      </c>
      <c r="B6" s="5" t="s">
        <v>188</v>
      </c>
      <c r="D6" s="5" t="s">
        <v>184</v>
      </c>
      <c r="E6" s="4" t="s">
        <v>185</v>
      </c>
      <c r="F6" s="4" t="s">
        <v>30</v>
      </c>
      <c r="G6" t="str">
        <f t="shared" ref="G6:G8" si="1">" ," &amp; E6 &amp; " " &amp; F6 &amp; " "</f>
        <v xml:space="preserve"> ,sT varchar(50) </v>
      </c>
      <c r="I6" t="str">
        <f t="shared" ref="I6:I8" si="2">" ," &amp; E6</f>
        <v xml:space="preserve"> ,sT</v>
      </c>
      <c r="J6" t="str">
        <f t="shared" si="0"/>
        <v>private _sT: string;</v>
      </c>
    </row>
    <row r="7" spans="1:10">
      <c r="A7" s="5" t="s">
        <v>181</v>
      </c>
      <c r="B7" s="5"/>
      <c r="D7" s="5" t="s">
        <v>181</v>
      </c>
      <c r="E7" s="4" t="s">
        <v>182</v>
      </c>
      <c r="F7" s="4" t="s">
        <v>134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35</v>
      </c>
      <c r="B8" s="5"/>
      <c r="D8" s="5" t="s">
        <v>22</v>
      </c>
      <c r="E8" s="4" t="s">
        <v>183</v>
      </c>
      <c r="F8" s="4" t="s">
        <v>134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77</v>
      </c>
      <c r="G16" t="str">
        <f>CONCATENATE(G4,G5,G6,G7,G8,G9,G10,G11,G12,G13)</f>
        <v xml:space="preserve"> wI varchar(50) PRIMARY KEY ,sI varchar(50)  ,sT varchar(50)  ,wD varchar(20)  ,wT varchar(20) </v>
      </c>
    </row>
    <row r="17" spans="7:7">
      <c r="G17" t="str">
        <f>CONCATENATE(I4,I5,I6,I7,I8,I9,I10,I11,I12,I13)</f>
        <v xml:space="preserve"> wI ,sI ,sT ,wD ,wT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F7" sqref="F7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5</v>
      </c>
      <c r="B1" s="2" t="s">
        <v>132</v>
      </c>
      <c r="D1" s="2" t="s">
        <v>0</v>
      </c>
      <c r="E1" s="21" t="s">
        <v>140</v>
      </c>
      <c r="F1" s="21"/>
    </row>
    <row r="2" spans="1:10">
      <c r="A2" s="2" t="s">
        <v>6</v>
      </c>
      <c r="B2" s="2" t="s">
        <v>7</v>
      </c>
      <c r="D2" s="2" t="s">
        <v>8</v>
      </c>
      <c r="E2" s="17" t="s">
        <v>9</v>
      </c>
      <c r="F2" s="17" t="s">
        <v>10</v>
      </c>
    </row>
    <row r="3" spans="1:10">
      <c r="A3" s="5" t="s">
        <v>167</v>
      </c>
      <c r="B3" s="5"/>
      <c r="D3" s="5" t="s">
        <v>167</v>
      </c>
      <c r="E3" s="4" t="s">
        <v>106</v>
      </c>
      <c r="F3" s="4" t="s">
        <v>52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128</v>
      </c>
      <c r="B4" s="5"/>
      <c r="D4" s="5" t="s">
        <v>128</v>
      </c>
      <c r="E4" s="4" t="s">
        <v>126</v>
      </c>
      <c r="F4" s="4" t="s">
        <v>131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130</v>
      </c>
      <c r="B5" s="5"/>
      <c r="D5" s="5" t="s">
        <v>129</v>
      </c>
      <c r="E5" s="4" t="s">
        <v>127</v>
      </c>
      <c r="F5" s="4" t="s">
        <v>78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260</v>
      </c>
      <c r="B6" s="5"/>
      <c r="D6" s="5" t="s">
        <v>260</v>
      </c>
      <c r="E6" s="4" t="s">
        <v>261</v>
      </c>
      <c r="F6" s="4" t="s">
        <v>262</v>
      </c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139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一览</vt:lpstr>
      <vt:lpstr>更新日志</vt:lpstr>
      <vt:lpstr>账户表</vt:lpstr>
      <vt:lpstr>用户信息表</vt:lpstr>
      <vt:lpstr>日程事件表</vt:lpstr>
      <vt:lpstr>日程特殊事件表</vt:lpstr>
      <vt:lpstr>日程参与人表</vt:lpstr>
      <vt:lpstr>提醒时间表</vt:lpstr>
      <vt:lpstr>计划表</vt:lpstr>
      <vt:lpstr>参与人</vt:lpstr>
      <vt:lpstr>群组</vt:lpstr>
      <vt:lpstr>群组参与人关系</vt:lpstr>
      <vt:lpstr>系統設置表</vt:lpstr>
      <vt:lpstr>用户偏好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2019-03-07T07:40:29Z</dcterms:modified>
</cp:coreProperties>
</file>