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trix" sheetId="2" r:id="rId1"/>
  </sheets>
  <calcPr calcId="152511"/>
</workbook>
</file>

<file path=xl/calcChain.xml><?xml version="1.0" encoding="utf-8"?>
<calcChain xmlns="http://schemas.openxmlformats.org/spreadsheetml/2006/main">
  <c r="B10" i="2" l="1"/>
  <c r="B9" i="2"/>
  <c r="B13" i="2" l="1"/>
  <c r="F14" i="2" s="1"/>
  <c r="B12" i="2"/>
  <c r="F13" i="2" s="1"/>
  <c r="B11" i="2"/>
  <c r="F12" i="2" s="1"/>
  <c r="A18" i="2" l="1"/>
  <c r="C24" i="2"/>
  <c r="C25" i="2"/>
  <c r="A17" i="2"/>
  <c r="B18" i="2" s="1"/>
  <c r="C26" i="2"/>
  <c r="D11" i="2"/>
  <c r="D10" i="2"/>
  <c r="B14" i="2"/>
  <c r="D9" i="2"/>
  <c r="B19" i="2" l="1"/>
  <c r="B17" i="2"/>
  <c r="A20" i="2"/>
  <c r="A26" i="2" s="1"/>
  <c r="D12" i="2"/>
  <c r="D13" i="2" s="1"/>
  <c r="F9" i="2" s="1"/>
  <c r="D24" i="2" s="1"/>
  <c r="B20" i="2" l="1"/>
  <c r="B24" i="2" s="1"/>
  <c r="A24" i="2"/>
  <c r="A25" i="2"/>
  <c r="F10" i="2"/>
  <c r="D25" i="2" s="1"/>
  <c r="F11" i="2"/>
  <c r="D26" i="2" s="1"/>
  <c r="B25" i="2" l="1"/>
  <c r="B26" i="2"/>
</calcChain>
</file>

<file path=xl/sharedStrings.xml><?xml version="1.0" encoding="utf-8"?>
<sst xmlns="http://schemas.openxmlformats.org/spreadsheetml/2006/main" count="36" uniqueCount="36">
  <si>
    <t>x</t>
    <phoneticPr fontId="1" type="noConversion"/>
  </si>
  <si>
    <t>y</t>
    <phoneticPr fontId="1" type="noConversion"/>
  </si>
  <si>
    <t>z</t>
    <phoneticPr fontId="1" type="noConversion"/>
  </si>
  <si>
    <t>c</t>
    <phoneticPr fontId="1" type="noConversion"/>
  </si>
  <si>
    <t>a</t>
    <phoneticPr fontId="1" type="noConversion"/>
  </si>
  <si>
    <t>b</t>
    <phoneticPr fontId="1" type="noConversion"/>
  </si>
  <si>
    <t>x0</t>
    <phoneticPr fontId="1" type="noConversion"/>
  </si>
  <si>
    <t>y0</t>
    <phoneticPr fontId="1" type="noConversion"/>
  </si>
  <si>
    <t>z0</t>
    <phoneticPr fontId="1" type="noConversion"/>
  </si>
  <si>
    <t>east</t>
    <phoneticPr fontId="1" type="noConversion"/>
  </si>
  <si>
    <t>经度</t>
    <phoneticPr fontId="1" type="noConversion"/>
  </si>
  <si>
    <t>维度</t>
    <phoneticPr fontId="1" type="noConversion"/>
  </si>
  <si>
    <t>经-弧度</t>
    <phoneticPr fontId="1" type="noConversion"/>
  </si>
  <si>
    <t>维-弧度</t>
    <phoneticPr fontId="1" type="noConversion"/>
  </si>
  <si>
    <t>xn</t>
    <phoneticPr fontId="1" type="noConversion"/>
  </si>
  <si>
    <t>px</t>
    <phoneticPr fontId="1" type="noConversion"/>
  </si>
  <si>
    <t>yn</t>
    <phoneticPr fontId="1" type="noConversion"/>
  </si>
  <si>
    <t>py</t>
    <phoneticPr fontId="1" type="noConversion"/>
  </si>
  <si>
    <t>zn</t>
    <phoneticPr fontId="1" type="noConversion"/>
  </si>
  <si>
    <t>pz</t>
    <phoneticPr fontId="1" type="noConversion"/>
  </si>
  <si>
    <t>normal</t>
    <phoneticPr fontId="1" type="noConversion"/>
  </si>
  <si>
    <t>dot</t>
    <phoneticPr fontId="1" type="noConversion"/>
  </si>
  <si>
    <t>gamma</t>
    <phoneticPr fontId="1" type="noConversion"/>
  </si>
  <si>
    <t>north</t>
    <phoneticPr fontId="1" type="noConversion"/>
  </si>
  <si>
    <t>r</t>
    <phoneticPr fontId="1" type="noConversion"/>
  </si>
  <si>
    <t>计算过程</t>
    <phoneticPr fontId="1" type="noConversion"/>
  </si>
  <si>
    <t>输入条件</t>
    <phoneticPr fontId="1" type="noConversion"/>
  </si>
  <si>
    <t>x_长度（米）</t>
    <phoneticPr fontId="1" type="noConversion"/>
  </si>
  <si>
    <t>y_长度（米）</t>
    <phoneticPr fontId="1" type="noConversion"/>
  </si>
  <si>
    <t>最小高度（米）</t>
    <phoneticPr fontId="1" type="noConversion"/>
  </si>
  <si>
    <t>计算常数</t>
    <phoneticPr fontId="1" type="noConversion"/>
  </si>
  <si>
    <t>计算结果</t>
    <phoneticPr fontId="1" type="noConversion"/>
  </si>
  <si>
    <t>matrix：</t>
    <phoneticPr fontId="1" type="noConversion"/>
  </si>
  <si>
    <t>dx</t>
    <phoneticPr fontId="1" type="noConversion"/>
  </si>
  <si>
    <t>dy</t>
    <phoneticPr fontId="1" type="noConversion"/>
  </si>
  <si>
    <t>dz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</si>
</sst>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8"/>
      <color rgb="FF333333"/>
      <name val="Microsoft YaHei"/>
      <family val="2"/>
      <charset val="134"/>
    </font>
    <font>
      <b/>
      <sz val="1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4" borderId="0" xfId="0" applyFill="1"/>
    <xf numFmtId="0" fontId="2" fillId="4" borderId="0" xfId="0" applyFont="1" applyFill="1"/>
    <xf numFmtId="0" fontId="2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2" fillId="0" borderId="0" xfId="0" applyFont="1" applyBorder="1"/>
    <xf numFmtId="0" fontId="3" fillId="4" borderId="0" xfId="0" applyFont="1" applyFill="1"/>
    <xf numFmtId="0" fontId="2" fillId="2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2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G6" sqref="G6"/>
    </sheetView>
  </sheetViews>
  <sheetFormatPr defaultRowHeight="13.5"/>
  <cols>
    <col min="1" max="1" width="18.375" customWidth="1"/>
    <col min="2" max="2" width="22.875" bestFit="1" customWidth="1"/>
    <col min="3" max="3" width="19.75" customWidth="1"/>
    <col min="4" max="4" width="19.125" customWidth="1"/>
    <col min="5" max="5" width="25" customWidth="1"/>
    <col min="6" max="6" width="22" customWidth="1"/>
    <col min="7" max="7" width="19.875" bestFit="1" customWidth="1"/>
    <col min="8" max="8" width="17.125" customWidth="1"/>
  </cols>
  <sheetData>
    <row r="1" spans="1:8" s="2" customFormat="1" ht="30" customHeight="1">
      <c r="A1" s="8" t="s">
        <v>30</v>
      </c>
    </row>
    <row r="2" spans="1:8" ht="30" customHeight="1">
      <c r="A2" s="4" t="s">
        <v>4</v>
      </c>
      <c r="B2" s="4">
        <v>40680631590769</v>
      </c>
      <c r="C2" s="4"/>
      <c r="D2" s="5"/>
    </row>
    <row r="3" spans="1:8" ht="30" customHeight="1">
      <c r="A3" s="4" t="s">
        <v>5</v>
      </c>
      <c r="B3" s="4">
        <v>40680631590769</v>
      </c>
      <c r="C3" s="4"/>
      <c r="D3" s="5"/>
    </row>
    <row r="4" spans="1:8" ht="30" customHeight="1">
      <c r="A4" s="4" t="s">
        <v>3</v>
      </c>
      <c r="B4" s="4">
        <v>40408299984661.398</v>
      </c>
      <c r="C4" s="4"/>
      <c r="D4" s="4"/>
      <c r="F4" s="1"/>
      <c r="G4" s="1"/>
    </row>
    <row r="5" spans="1:8" s="2" customFormat="1" ht="30" customHeight="1">
      <c r="A5" s="8" t="s">
        <v>26</v>
      </c>
      <c r="B5" s="3"/>
      <c r="C5" s="3"/>
      <c r="D5" s="3"/>
      <c r="E5" s="3"/>
      <c r="F5" s="3"/>
      <c r="G5" s="3"/>
    </row>
    <row r="6" spans="1:8" ht="30" customHeight="1">
      <c r="A6" s="4" t="s">
        <v>10</v>
      </c>
      <c r="B6" s="6">
        <v>120</v>
      </c>
      <c r="C6" s="4" t="s">
        <v>27</v>
      </c>
      <c r="D6" s="6">
        <v>250</v>
      </c>
      <c r="E6" s="4" t="s">
        <v>29</v>
      </c>
      <c r="F6" s="6">
        <v>-1160</v>
      </c>
      <c r="G6" s="7"/>
    </row>
    <row r="7" spans="1:8" ht="30" customHeight="1">
      <c r="A7" s="4" t="s">
        <v>11</v>
      </c>
      <c r="B7" s="6">
        <v>30</v>
      </c>
      <c r="C7" s="4" t="s">
        <v>28</v>
      </c>
      <c r="D7" s="6">
        <v>250</v>
      </c>
      <c r="E7" s="4"/>
      <c r="F7" s="12"/>
      <c r="G7" s="7"/>
    </row>
    <row r="8" spans="1:8" s="2" customFormat="1" ht="30" customHeight="1">
      <c r="A8" s="8" t="s">
        <v>25</v>
      </c>
      <c r="B8" s="3"/>
      <c r="C8" s="3"/>
      <c r="D8" s="3"/>
      <c r="E8" s="3"/>
      <c r="F8" s="3"/>
      <c r="G8" s="3"/>
    </row>
    <row r="9" spans="1:8" ht="30" customHeight="1">
      <c r="A9" s="4" t="s">
        <v>12</v>
      </c>
      <c r="B9" s="4">
        <f>B6/180*PI()</f>
        <v>2.0943951023931953</v>
      </c>
      <c r="C9" s="4" t="s">
        <v>6</v>
      </c>
      <c r="D9" s="4">
        <f>B11*B2</f>
        <v>-17615230199800.852</v>
      </c>
      <c r="E9" s="4" t="s">
        <v>15</v>
      </c>
      <c r="F9" s="4">
        <f>D9/D13</f>
        <v>-2764128.3196464176</v>
      </c>
      <c r="G9" s="1"/>
      <c r="H9" s="1"/>
    </row>
    <row r="10" spans="1:8" ht="30" customHeight="1">
      <c r="A10" s="4" t="s">
        <v>13</v>
      </c>
      <c r="B10" s="4">
        <f>B7/180*PI()</f>
        <v>0.52359877559829882</v>
      </c>
      <c r="C10" s="4" t="s">
        <v>7</v>
      </c>
      <c r="D10" s="4">
        <f>B12*B3</f>
        <v>30510473693076.754</v>
      </c>
      <c r="E10" s="4" t="s">
        <v>17</v>
      </c>
      <c r="F10" s="4">
        <f>D10/D13</f>
        <v>4787610.688267583</v>
      </c>
      <c r="H10" s="1"/>
    </row>
    <row r="11" spans="1:8" ht="30" customHeight="1">
      <c r="A11" s="4" t="s">
        <v>14</v>
      </c>
      <c r="B11" s="4">
        <f>COS(B9)*COS(B10)</f>
        <v>-0.43301270189221919</v>
      </c>
      <c r="C11" s="4" t="s">
        <v>8</v>
      </c>
      <c r="D11" s="4">
        <f>B13*B4</f>
        <v>20204149992330.695</v>
      </c>
      <c r="E11" s="4" t="s">
        <v>19</v>
      </c>
      <c r="F11" s="4">
        <f>D11/D13</f>
        <v>3170373.735383634</v>
      </c>
      <c r="H11" s="1"/>
    </row>
    <row r="12" spans="1:8" ht="30" customHeight="1">
      <c r="A12" s="4" t="s">
        <v>16</v>
      </c>
      <c r="B12" s="4">
        <f>SIN(B9)*COS(B10)</f>
        <v>0.75000000000000011</v>
      </c>
      <c r="C12" s="4" t="s">
        <v>21</v>
      </c>
      <c r="D12" s="4">
        <f>B11*D9+B12*D10+B13*D11</f>
        <v>40612548689242.102</v>
      </c>
      <c r="E12" s="4" t="s">
        <v>33</v>
      </c>
      <c r="F12" s="4">
        <f>F6*B11</f>
        <v>502.29473419497424</v>
      </c>
    </row>
    <row r="13" spans="1:8" ht="30" customHeight="1">
      <c r="A13" s="4" t="s">
        <v>18</v>
      </c>
      <c r="B13" s="4">
        <f>SIN(B10)</f>
        <v>0.49999999999999994</v>
      </c>
      <c r="C13" s="4" t="s">
        <v>22</v>
      </c>
      <c r="D13" s="4">
        <f>SQRT(D12)</f>
        <v>6372797.5559593998</v>
      </c>
      <c r="E13" s="4" t="s">
        <v>34</v>
      </c>
      <c r="F13" s="4">
        <f>F6*B12</f>
        <v>-870.00000000000011</v>
      </c>
      <c r="G13" s="1"/>
    </row>
    <row r="14" spans="1:8" ht="30" customHeight="1">
      <c r="A14" s="4" t="s">
        <v>20</v>
      </c>
      <c r="B14" s="4">
        <f>B11*B11+B12*B12+B13*B13</f>
        <v>1</v>
      </c>
      <c r="C14" s="5"/>
      <c r="D14" s="5"/>
      <c r="E14" s="4" t="s">
        <v>35</v>
      </c>
      <c r="F14" s="4">
        <f>F6*B13</f>
        <v>-579.99999999999989</v>
      </c>
      <c r="G14" s="1"/>
    </row>
    <row r="15" spans="1:8" ht="30" customHeight="1">
      <c r="A15" s="10"/>
      <c r="B15" s="10"/>
      <c r="C15" s="11"/>
      <c r="D15" s="11"/>
      <c r="E15" s="11"/>
      <c r="F15" s="11"/>
      <c r="G15" s="1"/>
    </row>
    <row r="16" spans="1:8" ht="30" customHeight="1">
      <c r="A16" s="4" t="s">
        <v>9</v>
      </c>
      <c r="B16" s="4" t="s">
        <v>23</v>
      </c>
      <c r="C16" s="4"/>
      <c r="D16" s="4"/>
      <c r="E16" s="4"/>
      <c r="F16" s="4"/>
      <c r="G16" s="1"/>
    </row>
    <row r="17" spans="1:9" ht="30" customHeight="1">
      <c r="A17" s="4">
        <f>-B12</f>
        <v>-0.75000000000000011</v>
      </c>
      <c r="B17" s="4">
        <f>B12*A19-A18*B13</f>
        <v>0.21650635094610957</v>
      </c>
      <c r="C17" s="4"/>
      <c r="D17" s="4"/>
      <c r="E17" s="4"/>
      <c r="F17" s="4"/>
      <c r="G17" s="1"/>
    </row>
    <row r="18" spans="1:9" ht="30" customHeight="1">
      <c r="A18" s="4">
        <f>B11</f>
        <v>-0.43301270189221919</v>
      </c>
      <c r="B18" s="4">
        <f>B13*A17-A19*B11</f>
        <v>-0.375</v>
      </c>
      <c r="C18" s="4"/>
      <c r="D18" s="4"/>
      <c r="E18" s="4"/>
      <c r="F18" s="4"/>
      <c r="H18" s="1"/>
      <c r="I18" s="1"/>
    </row>
    <row r="19" spans="1:9" ht="30" customHeight="1">
      <c r="A19" s="4">
        <v>0</v>
      </c>
      <c r="B19" s="4">
        <f>B11*A18-B12*A17</f>
        <v>0.75000000000000011</v>
      </c>
      <c r="C19" s="4"/>
      <c r="D19" s="4"/>
      <c r="E19" s="4"/>
      <c r="F19" s="4"/>
      <c r="H19" s="1"/>
      <c r="I19" s="1"/>
    </row>
    <row r="20" spans="1:9" ht="30" customHeight="1">
      <c r="A20" s="4">
        <f>SQRT(A17*A17+A18*A18+A19*A19)</f>
        <v>0.86602540378443871</v>
      </c>
      <c r="B20" s="4">
        <f>SQRT(B17*B17+B18*B18+B19*B19)</f>
        <v>0.86602540378443882</v>
      </c>
      <c r="C20" s="4"/>
      <c r="D20" s="4"/>
      <c r="E20" s="4"/>
      <c r="F20" s="4"/>
      <c r="H20" s="1"/>
      <c r="I20" s="1"/>
    </row>
    <row r="21" spans="1:9" s="2" customFormat="1" ht="30" customHeight="1">
      <c r="A21" s="8" t="s">
        <v>31</v>
      </c>
      <c r="B21" s="3"/>
      <c r="C21" s="3"/>
      <c r="D21" s="3"/>
      <c r="E21" s="3"/>
      <c r="F21" s="3"/>
      <c r="G21" s="3"/>
    </row>
    <row r="22" spans="1:9" ht="30" customHeight="1">
      <c r="A22" s="1" t="s">
        <v>32</v>
      </c>
      <c r="B22" s="1"/>
      <c r="C22" s="1"/>
      <c r="D22" s="1"/>
      <c r="E22" s="1"/>
      <c r="F22" s="1"/>
      <c r="H22" s="1"/>
      <c r="I22" s="1"/>
    </row>
    <row r="23" spans="1:9" ht="30" customHeight="1">
      <c r="A23" s="9" t="s">
        <v>0</v>
      </c>
      <c r="B23" s="9" t="s">
        <v>1</v>
      </c>
      <c r="C23" s="9" t="s">
        <v>2</v>
      </c>
      <c r="D23" s="9" t="s">
        <v>24</v>
      </c>
      <c r="F23" s="1"/>
      <c r="H23" s="1"/>
      <c r="I23" s="1"/>
    </row>
    <row r="24" spans="1:9" ht="30" customHeight="1">
      <c r="A24" s="9">
        <f>A17/A20</f>
        <v>-0.86602540378443871</v>
      </c>
      <c r="B24" s="9">
        <f>B17/B20</f>
        <v>0.24999999999999983</v>
      </c>
      <c r="C24" s="9">
        <f>B11</f>
        <v>-0.43301270189221919</v>
      </c>
      <c r="D24" s="9">
        <f>F9+F12</f>
        <v>-2763626.0249122228</v>
      </c>
      <c r="E24" s="1"/>
      <c r="F24" s="1"/>
      <c r="G24" s="1"/>
      <c r="H24" s="1"/>
      <c r="I24" s="1"/>
    </row>
    <row r="25" spans="1:9" ht="30" customHeight="1">
      <c r="A25" s="9">
        <f>A18/A20</f>
        <v>-0.49999999999999983</v>
      </c>
      <c r="B25" s="9">
        <f>B18/B20</f>
        <v>-0.43301270189221924</v>
      </c>
      <c r="C25" s="9">
        <f>B12</f>
        <v>0.75000000000000011</v>
      </c>
      <c r="D25" s="9">
        <f t="shared" ref="D25:D26" si="0">F10+F13</f>
        <v>4786740.688267583</v>
      </c>
      <c r="E25" s="1"/>
      <c r="F25" s="1"/>
      <c r="G25" s="1"/>
      <c r="H25" s="1"/>
      <c r="I25" s="1"/>
    </row>
    <row r="26" spans="1:9" ht="30" customHeight="1">
      <c r="A26" s="9">
        <f>A19/A20</f>
        <v>0</v>
      </c>
      <c r="B26" s="9">
        <f>B19/B20</f>
        <v>0.8660254037844386</v>
      </c>
      <c r="C26" s="9">
        <f>B13</f>
        <v>0.49999999999999994</v>
      </c>
      <c r="D26" s="9">
        <f t="shared" si="0"/>
        <v>3169793.735383634</v>
      </c>
      <c r="E26" s="1"/>
      <c r="F26" s="1"/>
      <c r="G26" s="1"/>
      <c r="H26" s="1"/>
      <c r="I26" s="1"/>
    </row>
    <row r="27" spans="1:9" ht="30" customHeight="1">
      <c r="A27" s="9">
        <v>0</v>
      </c>
      <c r="B27" s="9">
        <v>0</v>
      </c>
      <c r="C27" s="9">
        <v>0</v>
      </c>
      <c r="D27" s="9">
        <v>1</v>
      </c>
      <c r="E27" s="1"/>
      <c r="F27" s="1"/>
      <c r="G27" s="1"/>
      <c r="H27" s="1"/>
      <c r="I27" s="1"/>
    </row>
    <row r="28" spans="1:9" ht="30" customHeight="1">
      <c r="E28" s="1"/>
      <c r="F28" s="1"/>
      <c r="G28" s="1"/>
      <c r="H28" s="1"/>
      <c r="I28" s="1"/>
    </row>
    <row r="29" spans="1:9" ht="30" customHeight="1">
      <c r="E29" s="1"/>
      <c r="F29" s="1"/>
      <c r="G29" s="1"/>
      <c r="H29" s="1"/>
      <c r="I29" s="1"/>
    </row>
    <row r="30" spans="1:9" ht="30" customHeight="1">
      <c r="B30" s="1"/>
      <c r="C30" s="1"/>
      <c r="D30" s="1"/>
      <c r="E30" s="1"/>
      <c r="F30" s="1"/>
      <c r="G30" s="1"/>
      <c r="H30" s="1"/>
      <c r="I30" s="1"/>
    </row>
    <row r="31" spans="1:9" ht="30" customHeight="1">
      <c r="B31" s="1"/>
      <c r="C31" s="1"/>
      <c r="D31" s="1"/>
      <c r="E31" s="1"/>
      <c r="F31" s="1"/>
      <c r="G31" s="1"/>
      <c r="H31" s="1"/>
      <c r="I31" s="1"/>
    </row>
    <row r="32" spans="1:9" ht="30" customHeight="1">
      <c r="B32" s="1"/>
      <c r="C32" s="1"/>
      <c r="D32" s="1"/>
      <c r="E32" s="1"/>
      <c r="F32" s="1"/>
      <c r="G32" s="1"/>
    </row>
    <row r="33" spans="2:7" ht="30" customHeight="1">
      <c r="B33" s="1"/>
      <c r="C33" s="1"/>
      <c r="D33" s="1"/>
      <c r="E33" s="1"/>
      <c r="F33" s="1"/>
      <c r="G33" s="1"/>
    </row>
    <row r="34" spans="2:7" ht="30" customHeight="1">
      <c r="B34" s="1"/>
      <c r="C34" s="1"/>
      <c r="D34" s="1"/>
      <c r="E34" s="1"/>
      <c r="F34" s="1"/>
      <c r="G34" s="1"/>
    </row>
    <row r="35" spans="2:7" ht="30" customHeight="1">
      <c r="B35" s="1"/>
      <c r="C35" s="1"/>
      <c r="D35" s="1"/>
      <c r="E35" s="1"/>
      <c r="F35" s="1"/>
      <c r="G35" s="1"/>
    </row>
    <row r="36" spans="2:7" ht="30" customHeight="1">
      <c r="B36" s="1"/>
      <c r="C36" s="1"/>
      <c r="D36" s="1"/>
      <c r="E36" s="1"/>
      <c r="F36" s="1"/>
      <c r="G36" s="1"/>
    </row>
    <row r="37" spans="2:7" ht="30" customHeight="1">
      <c r="B37" s="1"/>
      <c r="C37" s="1"/>
      <c r="D37" s="1"/>
      <c r="E37" s="1"/>
      <c r="G37" s="1"/>
    </row>
    <row r="38" spans="2:7" ht="30" customHeight="1">
      <c r="B38" s="1"/>
      <c r="C38" s="1"/>
      <c r="D38" s="1"/>
      <c r="E38" s="1"/>
      <c r="G38" s="1"/>
    </row>
    <row r="39" spans="2:7" ht="30" customHeight="1">
      <c r="B39" s="1"/>
      <c r="C39" s="1"/>
      <c r="D39" s="1"/>
      <c r="E39" s="1"/>
      <c r="G39" s="1"/>
    </row>
    <row r="40" spans="2:7" ht="30" customHeight="1">
      <c r="B40" s="1"/>
      <c r="C40" s="1"/>
      <c r="D40" s="1"/>
      <c r="E40" s="1"/>
      <c r="G40" s="1"/>
    </row>
    <row r="41" spans="2:7" ht="30" customHeight="1">
      <c r="B41" s="1"/>
      <c r="C41" s="1"/>
      <c r="D41" s="1"/>
      <c r="E41" s="1"/>
      <c r="G41" s="1"/>
    </row>
    <row r="42" spans="2:7" ht="30" customHeight="1">
      <c r="B42" s="1"/>
      <c r="C42" s="1"/>
      <c r="D42" s="1"/>
      <c r="E42" s="1"/>
      <c r="G42" s="1"/>
    </row>
    <row r="43" spans="2:7" ht="30" customHeight="1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2018-03-01T03:35:41Z</dcterms:modified>
</cp:coreProperties>
</file>