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Xue\Desktop\SCNU\2024\data\统计学\硬碳负极\"/>
    </mc:Choice>
  </mc:AlternateContent>
  <xr:revisionPtr revIDLastSave="0" documentId="13_ncr:1_{2AE4CFD5-5315-49F1-80A3-5ABF5ACD0AF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Q7" i="1" s="1"/>
  <c r="P8" i="1"/>
  <c r="Q8" i="1" s="1"/>
  <c r="P9" i="1"/>
  <c r="P10" i="1"/>
  <c r="P11" i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P34" i="1"/>
  <c r="P35" i="1"/>
  <c r="P36" i="1"/>
  <c r="Q36" i="1" s="1"/>
  <c r="P37" i="1"/>
  <c r="Q37" i="1" s="1"/>
  <c r="P38" i="1"/>
  <c r="Q38" i="1" s="1"/>
  <c r="P39" i="1"/>
  <c r="Q39" i="1" s="1"/>
  <c r="P40" i="1"/>
  <c r="Q40" i="1" s="1"/>
  <c r="P41" i="1"/>
  <c r="P42" i="1"/>
  <c r="P43" i="1"/>
  <c r="P44" i="1"/>
  <c r="P45" i="1"/>
  <c r="P46" i="1"/>
  <c r="P47" i="1"/>
  <c r="P48" i="1"/>
  <c r="P49" i="1"/>
  <c r="P50" i="1"/>
  <c r="P51" i="1"/>
  <c r="Q51" i="1"/>
  <c r="Q50" i="1"/>
  <c r="Q49" i="1"/>
  <c r="Q48" i="1"/>
  <c r="Q47" i="1"/>
  <c r="Q46" i="1"/>
  <c r="Q45" i="1"/>
  <c r="Q44" i="1"/>
  <c r="Q43" i="1"/>
  <c r="Q42" i="1"/>
  <c r="Q41" i="1"/>
  <c r="Q35" i="1"/>
  <c r="Q34" i="1"/>
  <c r="Q33" i="1"/>
  <c r="Q11" i="1"/>
  <c r="Q10" i="1"/>
  <c r="Q9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<sst xmlns="http://schemas.openxmlformats.org/spreadsheetml/2006/main" count="18" uniqueCount="18">
  <si>
    <t>num</t>
    <phoneticPr fontId="1" type="noConversion"/>
  </si>
  <si>
    <t>2theta-002</t>
    <phoneticPr fontId="1" type="noConversion"/>
  </si>
  <si>
    <t>d002</t>
    <phoneticPr fontId="1" type="noConversion"/>
  </si>
  <si>
    <t>Lc</t>
    <phoneticPr fontId="1" type="noConversion"/>
  </si>
  <si>
    <t>layers</t>
    <phoneticPr fontId="1" type="noConversion"/>
  </si>
  <si>
    <t>Id/Ig</t>
    <phoneticPr fontId="1" type="noConversion"/>
  </si>
  <si>
    <t>La</t>
    <phoneticPr fontId="1" type="noConversion"/>
  </si>
  <si>
    <r>
      <t>Vm(cm3 g-</t>
    </r>
    <r>
      <rPr>
        <sz val="11"/>
        <color theme="1"/>
        <rFont val="等线"/>
        <family val="3"/>
        <charset val="134"/>
        <scheme val="minor"/>
      </rPr>
      <t>1)</t>
    </r>
    <phoneticPr fontId="1" type="noConversion"/>
  </si>
  <si>
    <r>
      <t>Vd(cm3g-1</t>
    </r>
    <r>
      <rPr>
        <sz val="11"/>
        <color theme="1"/>
        <rFont val="等线"/>
        <family val="3"/>
        <charset val="134"/>
        <scheme val="minor"/>
      </rPr>
      <t>)</t>
    </r>
    <phoneticPr fontId="1" type="noConversion"/>
  </si>
  <si>
    <t>Average pore sizee (nm)</t>
  </si>
  <si>
    <t>R</t>
    <phoneticPr fontId="1" type="noConversion"/>
  </si>
  <si>
    <t xml:space="preserve">slope </t>
    <phoneticPr fontId="1" type="noConversion"/>
  </si>
  <si>
    <t>plate</t>
    <phoneticPr fontId="1" type="noConversion"/>
  </si>
  <si>
    <t>S/P</t>
    <phoneticPr fontId="1" type="noConversion"/>
  </si>
  <si>
    <t>lg(s/p)</t>
    <phoneticPr fontId="1" type="noConversion"/>
  </si>
  <si>
    <t>ICE</t>
    <phoneticPr fontId="1" type="noConversion"/>
  </si>
  <si>
    <r>
      <t>Vt(cm3g-</t>
    </r>
    <r>
      <rPr>
        <sz val="11"/>
        <color theme="1"/>
        <rFont val="等线"/>
        <family val="3"/>
        <charset val="134"/>
        <scheme val="minor"/>
      </rPr>
      <t>1)</t>
    </r>
    <phoneticPr fontId="1" type="noConversion"/>
  </si>
  <si>
    <t>surface areas (m2g-1)-N2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</si>
</sst>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76" fontId="0" fillId="2" borderId="0" xfId="0" applyNumberFormat="1" applyFill="1"/>
    <xf numFmtId="0" fontId="0" fillId="3" borderId="0" xfId="0" applyFill="1"/>
    <xf numFmtId="176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M2" sqref="M2"/>
    </sheetView>
  </sheetViews>
  <sheetFormatPr defaultRowHeight="1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7</v>
      </c>
      <c r="J1" s="1" t="s">
        <v>8</v>
      </c>
      <c r="K1" s="1" t="s">
        <v>17</v>
      </c>
      <c r="L1" s="1" t="s">
        <v>9</v>
      </c>
      <c r="M1" s="1" t="s">
        <v>10</v>
      </c>
      <c r="N1" s="2" t="s">
        <v>11</v>
      </c>
      <c r="O1" s="3" t="s">
        <v>12</v>
      </c>
      <c r="P1" s="4" t="s">
        <v>13</v>
      </c>
      <c r="Q1" s="4" t="s">
        <v>14</v>
      </c>
      <c r="R1" s="5" t="s">
        <v>15</v>
      </c>
    </row>
    <row r="2" spans="1:18" x14ac:dyDescent="0.3">
      <c r="A2" s="1">
        <v>1</v>
      </c>
      <c r="B2" s="1">
        <v>23.76</v>
      </c>
      <c r="C2" s="1">
        <v>0.37</v>
      </c>
      <c r="D2" s="1">
        <v>0.88</v>
      </c>
      <c r="E2" s="1"/>
      <c r="F2" s="1"/>
      <c r="G2" s="1">
        <v>2.04</v>
      </c>
      <c r="H2" s="1">
        <v>0.79</v>
      </c>
      <c r="I2" s="1">
        <v>7.0000000000000007E-2</v>
      </c>
      <c r="J2" s="1">
        <v>0.43</v>
      </c>
      <c r="K2" s="1">
        <v>248</v>
      </c>
      <c r="L2" s="1">
        <v>12.86</v>
      </c>
      <c r="M2" s="1">
        <v>1.49</v>
      </c>
      <c r="N2" s="2">
        <v>0.98989898989898994</v>
      </c>
      <c r="O2" s="3">
        <v>1.0526315789473684E-2</v>
      </c>
      <c r="P2" s="4">
        <f>N2/O2</f>
        <v>94.040404040404042</v>
      </c>
      <c r="Q2" s="4">
        <f>LOG10(P2)</f>
        <v>1.9733144863837928</v>
      </c>
      <c r="R2" s="5">
        <v>40</v>
      </c>
    </row>
    <row r="3" spans="1:18" x14ac:dyDescent="0.3">
      <c r="A3" s="1">
        <v>2</v>
      </c>
      <c r="B3" s="1">
        <v>23.01</v>
      </c>
      <c r="C3" s="1">
        <v>0.39</v>
      </c>
      <c r="D3" s="1">
        <v>0.75</v>
      </c>
      <c r="E3" s="1"/>
      <c r="F3" s="1"/>
      <c r="G3" s="1">
        <v>2.29</v>
      </c>
      <c r="H3" s="1">
        <v>0.92</v>
      </c>
      <c r="I3" s="1">
        <v>7.0000000000000007E-2</v>
      </c>
      <c r="J3" s="1">
        <v>0.62</v>
      </c>
      <c r="K3" s="1">
        <v>517</v>
      </c>
      <c r="L3" s="1">
        <v>7.35</v>
      </c>
      <c r="M3" s="1">
        <v>1.32</v>
      </c>
      <c r="N3" s="2">
        <v>4.0740740740740744</v>
      </c>
      <c r="O3" s="3">
        <v>2.6315789473684209E-2</v>
      </c>
      <c r="P3" s="4">
        <f t="shared" ref="P3:P51" si="0">N3/O3</f>
        <v>154.81481481481484</v>
      </c>
      <c r="Q3" s="4">
        <f>LOG10(P3)</f>
        <v>2.1898125176160481</v>
      </c>
      <c r="R3" s="5">
        <v>43</v>
      </c>
    </row>
    <row r="4" spans="1:18" x14ac:dyDescent="0.3">
      <c r="A4" s="1">
        <v>3</v>
      </c>
      <c r="B4" s="1">
        <v>23.01</v>
      </c>
      <c r="C4" s="1">
        <v>0.39</v>
      </c>
      <c r="D4" s="1">
        <v>0.79</v>
      </c>
      <c r="E4" s="1"/>
      <c r="F4" s="1"/>
      <c r="G4" s="1">
        <v>1.93</v>
      </c>
      <c r="H4" s="1">
        <v>1.06</v>
      </c>
      <c r="I4" s="1">
        <v>0.09</v>
      </c>
      <c r="J4" s="1">
        <v>0.87</v>
      </c>
      <c r="K4" s="1">
        <v>483</v>
      </c>
      <c r="L4" s="1">
        <v>8.81</v>
      </c>
      <c r="M4" s="1">
        <v>1.33</v>
      </c>
      <c r="N4" s="2">
        <v>3.67003367003367</v>
      </c>
      <c r="O4" s="3">
        <v>1.0526315789473684E-2</v>
      </c>
      <c r="P4" s="4">
        <f t="shared" si="0"/>
        <v>348.65319865319867</v>
      </c>
      <c r="Q4" s="4">
        <f>LOG10(P4)</f>
        <v>2.5423936539122591</v>
      </c>
      <c r="R4" s="5">
        <v>39</v>
      </c>
    </row>
    <row r="5" spans="1:18" x14ac:dyDescent="0.3">
      <c r="A5" s="1">
        <v>4</v>
      </c>
      <c r="B5" s="1">
        <v>23.76</v>
      </c>
      <c r="C5" s="1">
        <v>0.37</v>
      </c>
      <c r="D5" s="1">
        <v>0.8</v>
      </c>
      <c r="E5" s="1"/>
      <c r="F5" s="1"/>
      <c r="G5" s="1">
        <v>2.29</v>
      </c>
      <c r="H5" s="1">
        <v>0.72</v>
      </c>
      <c r="I5" s="1">
        <v>0.06</v>
      </c>
      <c r="J5" s="1">
        <v>0.31</v>
      </c>
      <c r="K5" s="1">
        <v>428</v>
      </c>
      <c r="L5" s="1">
        <v>6.83</v>
      </c>
      <c r="M5" s="1">
        <v>1.43</v>
      </c>
      <c r="N5" s="2">
        <v>3.2316498316498317</v>
      </c>
      <c r="O5" s="3">
        <v>1.1052631578947369E-2</v>
      </c>
      <c r="P5" s="4">
        <f t="shared" si="0"/>
        <v>292.38736572069905</v>
      </c>
      <c r="Q5" s="4">
        <f>LOG10(P5)</f>
        <v>2.4659586024980999</v>
      </c>
      <c r="R5" s="5">
        <v>36</v>
      </c>
    </row>
    <row r="6" spans="1:18" x14ac:dyDescent="0.3">
      <c r="A6" s="1">
        <v>5</v>
      </c>
      <c r="B6" s="1">
        <v>23.76</v>
      </c>
      <c r="C6" s="1">
        <v>0.37</v>
      </c>
      <c r="D6" s="1">
        <v>0.79</v>
      </c>
      <c r="E6" s="1"/>
      <c r="F6" s="1"/>
      <c r="G6" s="1">
        <v>1.82</v>
      </c>
      <c r="H6" s="1">
        <v>0.62</v>
      </c>
      <c r="I6" s="1">
        <v>0.05</v>
      </c>
      <c r="J6" s="1">
        <v>0.2</v>
      </c>
      <c r="K6" s="1">
        <v>361</v>
      </c>
      <c r="L6" s="1">
        <v>6.89</v>
      </c>
      <c r="M6" s="1">
        <v>1.45</v>
      </c>
      <c r="N6" s="2">
        <v>2.9346801346801348</v>
      </c>
      <c r="O6" s="3">
        <v>1.1578947368421053E-2</v>
      </c>
      <c r="P6" s="4">
        <f t="shared" si="0"/>
        <v>253.44964799510254</v>
      </c>
      <c r="Q6" s="4">
        <f>LOG10(P6)</f>
        <v>2.4038916923876283</v>
      </c>
      <c r="R6" s="5">
        <v>37</v>
      </c>
    </row>
    <row r="7" spans="1:18" x14ac:dyDescent="0.3">
      <c r="A7" s="1">
        <v>6</v>
      </c>
      <c r="B7" s="1">
        <v>23.01</v>
      </c>
      <c r="C7" s="1">
        <v>0.39</v>
      </c>
      <c r="D7" s="1">
        <v>0.77</v>
      </c>
      <c r="E7" s="1"/>
      <c r="F7" s="1"/>
      <c r="G7" s="1">
        <v>1.92</v>
      </c>
      <c r="H7" s="1">
        <v>1.1499999999999999</v>
      </c>
      <c r="I7" s="1">
        <v>0.27</v>
      </c>
      <c r="J7" s="1">
        <v>0.59</v>
      </c>
      <c r="K7" s="1">
        <v>753</v>
      </c>
      <c r="L7" s="1">
        <v>6.37</v>
      </c>
      <c r="M7" s="1">
        <v>1.1299999999999999</v>
      </c>
      <c r="N7" s="2">
        <v>5.34006734006734</v>
      </c>
      <c r="O7" s="3">
        <v>2.6315789473684209E-2</v>
      </c>
      <c r="P7" s="4">
        <f t="shared" si="0"/>
        <v>202.92255892255892</v>
      </c>
      <c r="Q7" s="4">
        <f>LOG10(P7)</f>
        <v>2.3073303302811827</v>
      </c>
      <c r="R7" s="5">
        <v>45</v>
      </c>
    </row>
    <row r="8" spans="1:18" x14ac:dyDescent="0.3">
      <c r="A8" s="1">
        <v>7</v>
      </c>
      <c r="B8" s="1">
        <v>22.26</v>
      </c>
      <c r="C8" s="1">
        <v>0.4</v>
      </c>
      <c r="D8" s="1">
        <v>0.76</v>
      </c>
      <c r="E8" s="1"/>
      <c r="F8" s="1"/>
      <c r="G8" s="1">
        <v>2.37</v>
      </c>
      <c r="H8" s="1">
        <v>0.51</v>
      </c>
      <c r="I8" s="1">
        <v>0.13</v>
      </c>
      <c r="J8" s="1">
        <v>0.37</v>
      </c>
      <c r="K8" s="1">
        <v>237</v>
      </c>
      <c r="L8" s="1">
        <v>9.4499999999999993</v>
      </c>
      <c r="M8" s="1">
        <v>1.43</v>
      </c>
      <c r="N8" s="2">
        <v>3.0370370370370372</v>
      </c>
      <c r="O8" s="3">
        <v>1.0526315789473684E-2</v>
      </c>
      <c r="P8" s="4">
        <f t="shared" si="0"/>
        <v>288.51851851851853</v>
      </c>
      <c r="Q8" s="4">
        <f>LOG10(P8)</f>
        <v>2.460173693513577</v>
      </c>
      <c r="R8" s="5">
        <v>38</v>
      </c>
    </row>
    <row r="9" spans="1:18" x14ac:dyDescent="0.3">
      <c r="A9" s="1">
        <v>11</v>
      </c>
      <c r="B9">
        <v>25.38</v>
      </c>
      <c r="C9">
        <v>0.35399999999999998</v>
      </c>
      <c r="D9">
        <v>1.74</v>
      </c>
      <c r="E9">
        <v>4.92</v>
      </c>
      <c r="F9">
        <v>2.15</v>
      </c>
      <c r="G9">
        <v>8.93</v>
      </c>
      <c r="H9" s="1"/>
      <c r="I9" s="1"/>
      <c r="J9" s="1"/>
      <c r="K9">
        <v>0.59660000000000002</v>
      </c>
      <c r="L9" s="1"/>
      <c r="M9" s="1"/>
      <c r="N9" s="2">
        <v>1.0168350168350169</v>
      </c>
      <c r="O9" s="3">
        <v>5.2631578947368418E-2</v>
      </c>
      <c r="P9" s="4">
        <f t="shared" si="0"/>
        <v>19.319865319865322</v>
      </c>
      <c r="Q9" s="4">
        <f>LOG10(P9)</f>
        <v>1.2860040945927673</v>
      </c>
      <c r="R9" s="5">
        <v>45.48</v>
      </c>
    </row>
    <row r="10" spans="1:18" x14ac:dyDescent="0.3">
      <c r="A10" s="1">
        <v>12</v>
      </c>
      <c r="B10">
        <v>25.35</v>
      </c>
      <c r="C10">
        <v>0.35799999999999998</v>
      </c>
      <c r="D10">
        <v>1.5</v>
      </c>
      <c r="E10">
        <v>4.18</v>
      </c>
      <c r="F10">
        <v>2.2400000000000002</v>
      </c>
      <c r="G10">
        <v>8.58</v>
      </c>
      <c r="H10" s="1"/>
      <c r="I10" s="1"/>
      <c r="J10" s="1"/>
      <c r="K10">
        <v>2.18E-2</v>
      </c>
      <c r="L10" s="1"/>
      <c r="M10" s="1"/>
      <c r="N10" s="2">
        <v>1.1784511784511784</v>
      </c>
      <c r="O10" s="3">
        <v>0.16842105263157894</v>
      </c>
      <c r="P10" s="4">
        <f t="shared" si="0"/>
        <v>6.997053872053872</v>
      </c>
      <c r="Q10" s="4">
        <f>LOG10(P10)</f>
        <v>0.84491521766598632</v>
      </c>
      <c r="R10" s="5">
        <v>75.09</v>
      </c>
    </row>
    <row r="11" spans="1:18" x14ac:dyDescent="0.3">
      <c r="A11" s="1">
        <v>13</v>
      </c>
      <c r="B11">
        <v>25.32</v>
      </c>
      <c r="C11">
        <v>0.36</v>
      </c>
      <c r="D11">
        <v>1.47</v>
      </c>
      <c r="E11">
        <v>4.09</v>
      </c>
      <c r="F11">
        <v>2.57</v>
      </c>
      <c r="G11">
        <v>7.47</v>
      </c>
      <c r="H11" s="1"/>
      <c r="I11" s="1"/>
      <c r="J11" s="1"/>
      <c r="K11">
        <v>1.6108</v>
      </c>
      <c r="L11" s="1"/>
      <c r="M11" s="1"/>
      <c r="N11" s="2">
        <v>1.4377104377104377</v>
      </c>
      <c r="O11" s="3">
        <v>0.26052631578947366</v>
      </c>
      <c r="P11" s="4">
        <f t="shared" si="0"/>
        <v>5.5184845083834988</v>
      </c>
      <c r="Q11" s="4">
        <f>LOG10(P11)</f>
        <v>0.74181982772707178</v>
      </c>
      <c r="R11" s="5">
        <v>79.599999999999994</v>
      </c>
    </row>
    <row r="12" spans="1:18" x14ac:dyDescent="0.3">
      <c r="A12" s="1">
        <v>14</v>
      </c>
      <c r="B12">
        <v>25.37</v>
      </c>
      <c r="C12">
        <v>0.36</v>
      </c>
      <c r="D12">
        <v>1.58</v>
      </c>
      <c r="E12">
        <v>4.38</v>
      </c>
      <c r="F12">
        <v>2.38</v>
      </c>
      <c r="G12">
        <v>8.08</v>
      </c>
      <c r="H12" s="1"/>
      <c r="I12" s="1"/>
      <c r="J12" s="1"/>
      <c r="K12">
        <v>7.3099999999999998E-2</v>
      </c>
      <c r="L12" s="1"/>
      <c r="M12" s="1"/>
      <c r="N12" s="2">
        <v>1.1582491582491583</v>
      </c>
      <c r="O12" s="3">
        <v>0.16315789473684211</v>
      </c>
      <c r="P12" s="4">
        <f t="shared" si="0"/>
        <v>7.0989464537851639</v>
      </c>
      <c r="Q12" s="4">
        <f>LOG10(P12)</f>
        <v>0.85119390037287401</v>
      </c>
      <c r="R12" s="5">
        <v>75.88</v>
      </c>
    </row>
    <row r="13" spans="1:18" x14ac:dyDescent="0.3">
      <c r="A13" s="1">
        <v>15</v>
      </c>
      <c r="B13">
        <v>25.43</v>
      </c>
      <c r="C13">
        <v>0.35899999999999999</v>
      </c>
      <c r="D13">
        <v>1.6</v>
      </c>
      <c r="E13">
        <v>4.46</v>
      </c>
      <c r="F13">
        <v>1.99</v>
      </c>
      <c r="G13">
        <v>9.68</v>
      </c>
      <c r="H13" s="1"/>
      <c r="I13" s="1"/>
      <c r="J13" s="1"/>
      <c r="K13">
        <v>3.4695999999999998</v>
      </c>
      <c r="L13" s="1"/>
      <c r="M13" s="1"/>
      <c r="N13" s="2">
        <v>0.85521885521885521</v>
      </c>
      <c r="O13" s="3">
        <v>0.2</v>
      </c>
      <c r="P13" s="4">
        <f t="shared" si="0"/>
        <v>4.2760942760942759</v>
      </c>
      <c r="Q13" s="4">
        <f>LOG10(P13)</f>
        <v>0.63104727163874452</v>
      </c>
      <c r="R13" s="5">
        <v>75.489999999999995</v>
      </c>
    </row>
    <row r="14" spans="1:18" x14ac:dyDescent="0.3">
      <c r="A14" s="1">
        <v>16</v>
      </c>
      <c r="B14">
        <v>25.47</v>
      </c>
      <c r="C14">
        <v>0.35799999999999998</v>
      </c>
      <c r="D14">
        <v>2.35</v>
      </c>
      <c r="E14">
        <v>6.57</v>
      </c>
      <c r="F14">
        <v>1.67</v>
      </c>
      <c r="G14">
        <v>11.5</v>
      </c>
      <c r="H14" s="1"/>
      <c r="I14" s="1"/>
      <c r="J14" s="1"/>
      <c r="K14">
        <v>5.2682000000000002</v>
      </c>
      <c r="L14" s="1"/>
      <c r="M14" s="1"/>
      <c r="N14" s="2">
        <v>0.68013468013468015</v>
      </c>
      <c r="O14" s="3">
        <v>0.1368421052631579</v>
      </c>
      <c r="P14" s="4">
        <f t="shared" si="0"/>
        <v>4.9702149702149701</v>
      </c>
      <c r="Q14" s="4">
        <f>LOG10(P14)</f>
        <v>0.69637517311142239</v>
      </c>
      <c r="R14" s="5">
        <v>65.75</v>
      </c>
    </row>
    <row r="15" spans="1:18" x14ac:dyDescent="0.3">
      <c r="A15" s="1">
        <v>17</v>
      </c>
      <c r="B15">
        <v>25.76</v>
      </c>
      <c r="C15">
        <v>0.35399999999999998</v>
      </c>
      <c r="D15">
        <v>3.91</v>
      </c>
      <c r="E15">
        <v>11.03</v>
      </c>
      <c r="F15">
        <v>1.45</v>
      </c>
      <c r="G15">
        <v>13.24</v>
      </c>
      <c r="H15" s="1"/>
      <c r="I15" s="1"/>
      <c r="J15" s="1"/>
      <c r="K15">
        <v>2.8847999999999998</v>
      </c>
      <c r="L15" s="1"/>
      <c r="M15" s="1"/>
      <c r="N15" s="2">
        <v>0.42424242424242425</v>
      </c>
      <c r="O15" s="3">
        <v>8.4210526315789472E-2</v>
      </c>
      <c r="P15" s="4">
        <f t="shared" si="0"/>
        <v>5.0378787878787881</v>
      </c>
      <c r="Q15" s="4">
        <f>LOG10(P15)</f>
        <v>0.70224771409725473</v>
      </c>
      <c r="R15" s="5">
        <v>59.13</v>
      </c>
    </row>
    <row r="16" spans="1:18" x14ac:dyDescent="0.3">
      <c r="A16" s="1">
        <v>18</v>
      </c>
      <c r="B16">
        <v>25.83</v>
      </c>
      <c r="C16">
        <v>0.35299999999999998</v>
      </c>
      <c r="D16">
        <v>6.71</v>
      </c>
      <c r="E16">
        <v>18.989999999999998</v>
      </c>
      <c r="F16">
        <v>0.94</v>
      </c>
      <c r="G16">
        <v>20.5</v>
      </c>
      <c r="H16" s="1"/>
      <c r="I16" s="1"/>
      <c r="J16" s="1"/>
      <c r="K16">
        <v>3.8523999999999998</v>
      </c>
      <c r="L16" s="1"/>
      <c r="M16" s="1"/>
      <c r="N16" s="2">
        <v>0.40404040404040403</v>
      </c>
      <c r="O16" s="3">
        <v>7.8947368421052627E-2</v>
      </c>
      <c r="P16" s="4">
        <f t="shared" si="0"/>
        <v>5.1178451178451176</v>
      </c>
      <c r="Q16" s="4">
        <f>LOG10(P16)</f>
        <v>0.70908713862756023</v>
      </c>
      <c r="R16" s="5">
        <v>46.3</v>
      </c>
    </row>
    <row r="17" spans="1:18" x14ac:dyDescent="0.3">
      <c r="A17" s="1">
        <v>19</v>
      </c>
      <c r="B17">
        <v>23.294</v>
      </c>
      <c r="C17">
        <v>3.81</v>
      </c>
      <c r="D17">
        <v>1.24</v>
      </c>
      <c r="E17" s="1"/>
      <c r="F17">
        <v>1.38</v>
      </c>
      <c r="G17">
        <v>13.84</v>
      </c>
      <c r="H17">
        <v>0.55000000000000004</v>
      </c>
      <c r="I17">
        <v>454</v>
      </c>
      <c r="J17">
        <v>291</v>
      </c>
      <c r="K17">
        <v>707</v>
      </c>
      <c r="L17">
        <v>3.09</v>
      </c>
      <c r="M17" s="1"/>
      <c r="N17" s="2">
        <v>2.2558922558922561</v>
      </c>
      <c r="O17" s="3">
        <v>7.8947368421052627E-2</v>
      </c>
      <c r="P17" s="4">
        <f t="shared" si="0"/>
        <v>28.574635241301912</v>
      </c>
      <c r="Q17" s="4">
        <f>LOG10(P17)</f>
        <v>1.4559806952807619</v>
      </c>
      <c r="R17" s="5">
        <v>40.697674418604649</v>
      </c>
    </row>
    <row r="18" spans="1:18" x14ac:dyDescent="0.3">
      <c r="A18" s="1">
        <v>20</v>
      </c>
      <c r="B18">
        <v>22.905999999999999</v>
      </c>
      <c r="C18">
        <v>3.88</v>
      </c>
      <c r="D18">
        <v>1.1399999999999999</v>
      </c>
      <c r="E18" s="1"/>
      <c r="F18">
        <v>1.65</v>
      </c>
      <c r="G18">
        <v>11.64</v>
      </c>
      <c r="H18">
        <v>0.36</v>
      </c>
      <c r="I18">
        <v>314</v>
      </c>
      <c r="J18">
        <v>196</v>
      </c>
      <c r="K18">
        <v>470</v>
      </c>
      <c r="L18">
        <v>3.09</v>
      </c>
      <c r="M18" s="1"/>
      <c r="N18" s="2">
        <v>2.3164983164983166</v>
      </c>
      <c r="O18" s="3">
        <v>8.4210526315789472E-2</v>
      </c>
      <c r="P18" s="4">
        <f t="shared" si="0"/>
        <v>27.508417508417509</v>
      </c>
      <c r="Q18" s="4">
        <f>LOG10(P18)</f>
        <v>1.4394656072152032</v>
      </c>
      <c r="R18" s="5">
        <v>46.451612903225808</v>
      </c>
    </row>
    <row r="19" spans="1:18" x14ac:dyDescent="0.3">
      <c r="A19" s="1">
        <v>21</v>
      </c>
      <c r="B19">
        <v>22.434999999999999</v>
      </c>
      <c r="C19">
        <v>3.96</v>
      </c>
      <c r="D19">
        <v>1.22</v>
      </c>
      <c r="E19" s="1"/>
      <c r="F19">
        <v>1.51</v>
      </c>
      <c r="G19">
        <v>12.75</v>
      </c>
      <c r="H19">
        <v>0.79</v>
      </c>
      <c r="I19">
        <v>176</v>
      </c>
      <c r="J19">
        <v>440</v>
      </c>
      <c r="K19">
        <v>676</v>
      </c>
      <c r="L19">
        <v>4.6900000000000004</v>
      </c>
      <c r="M19" s="1"/>
      <c r="N19" s="2">
        <v>3.7912457912457911</v>
      </c>
      <c r="O19" s="3">
        <v>8.9473684210526316E-2</v>
      </c>
      <c r="P19" s="4">
        <f t="shared" si="0"/>
        <v>42.37274707862943</v>
      </c>
      <c r="Q19" s="4">
        <f>LOG10(P19)</f>
        <v>1.6270866207726702</v>
      </c>
      <c r="R19" s="5">
        <v>57.999999999999993</v>
      </c>
    </row>
    <row r="20" spans="1:18" x14ac:dyDescent="0.3">
      <c r="A20" s="1">
        <v>22</v>
      </c>
      <c r="B20">
        <v>22.742000000000001</v>
      </c>
      <c r="C20">
        <v>3.91</v>
      </c>
      <c r="D20">
        <v>1.23</v>
      </c>
      <c r="E20" s="1"/>
      <c r="F20">
        <v>1.62</v>
      </c>
      <c r="G20">
        <v>11.85</v>
      </c>
      <c r="H20">
        <v>0.82</v>
      </c>
      <c r="I20">
        <v>291</v>
      </c>
      <c r="J20">
        <v>345</v>
      </c>
      <c r="K20">
        <v>587</v>
      </c>
      <c r="L20">
        <v>5.63</v>
      </c>
      <c r="M20" s="1"/>
      <c r="N20" s="2">
        <v>2.6397306397306397</v>
      </c>
      <c r="O20" s="3">
        <v>9.4736842105263161E-2</v>
      </c>
      <c r="P20" s="4">
        <f t="shared" si="0"/>
        <v>27.863823419378974</v>
      </c>
      <c r="Q20" s="4">
        <f>LOG10(P20)</f>
        <v>1.445040709216749</v>
      </c>
      <c r="R20" s="5">
        <v>44.565217391304344</v>
      </c>
    </row>
    <row r="21" spans="1:18" x14ac:dyDescent="0.3">
      <c r="A21" s="1">
        <v>23</v>
      </c>
      <c r="B21" s="1">
        <v>23.5</v>
      </c>
      <c r="C21" s="1"/>
      <c r="D21" s="1"/>
      <c r="E21" s="1"/>
      <c r="F21">
        <v>1.35</v>
      </c>
      <c r="G21" s="1"/>
      <c r="H21" s="1"/>
      <c r="I21" s="1"/>
      <c r="J21" s="1"/>
      <c r="K21" s="1">
        <v>148.84200000000001</v>
      </c>
      <c r="L21" s="1">
        <v>4.5810000000000004</v>
      </c>
      <c r="M21" s="1"/>
      <c r="N21" s="2">
        <v>2.8114478114478114</v>
      </c>
      <c r="O21" s="3">
        <v>4.736842105263158E-2</v>
      </c>
      <c r="P21" s="4">
        <f t="shared" si="0"/>
        <v>59.352787130564906</v>
      </c>
      <c r="Q21" s="4">
        <f>LOG10(P21)</f>
        <v>1.7734411176798939</v>
      </c>
      <c r="R21" s="6">
        <v>57.8</v>
      </c>
    </row>
    <row r="22" spans="1:18" x14ac:dyDescent="0.3">
      <c r="A22" s="1">
        <v>24</v>
      </c>
      <c r="B22" s="1">
        <v>23.5</v>
      </c>
      <c r="C22" s="1"/>
      <c r="D22" s="1"/>
      <c r="E22" s="1"/>
      <c r="F22" s="1">
        <v>1.36</v>
      </c>
      <c r="G22" s="1"/>
      <c r="H22" s="1"/>
      <c r="I22" s="1"/>
      <c r="J22" s="1"/>
      <c r="K22" s="1">
        <v>226.71299999999999</v>
      </c>
      <c r="L22" s="1">
        <v>6.8150000000000004</v>
      </c>
      <c r="M22" s="1"/>
      <c r="N22" s="2">
        <v>5.8700336700336706</v>
      </c>
      <c r="O22" s="3">
        <v>0.12105263157894737</v>
      </c>
      <c r="P22" s="4">
        <f t="shared" si="0"/>
        <v>48.491582491582498</v>
      </c>
      <c r="Q22" s="4">
        <f>LOG10(P22)</f>
        <v>1.6856663572676702</v>
      </c>
      <c r="R22" s="6">
        <v>53</v>
      </c>
    </row>
    <row r="23" spans="1:18" x14ac:dyDescent="0.3">
      <c r="A23" s="1">
        <v>25</v>
      </c>
      <c r="B23" s="1">
        <v>23.5</v>
      </c>
      <c r="C23" s="1"/>
      <c r="D23" s="1"/>
      <c r="E23" s="1"/>
      <c r="F23" s="1">
        <v>1.4</v>
      </c>
      <c r="G23" s="1"/>
      <c r="H23" s="1"/>
      <c r="I23" s="1"/>
      <c r="J23" s="1"/>
      <c r="K23" s="1">
        <v>351.01799999999997</v>
      </c>
      <c r="L23" s="1">
        <v>6.5590000000000002</v>
      </c>
      <c r="M23" s="1"/>
      <c r="N23" s="2">
        <v>7.3057239057239061</v>
      </c>
      <c r="O23" s="3">
        <v>0.12631578947368421</v>
      </c>
      <c r="P23" s="4">
        <f t="shared" si="0"/>
        <v>57.836980920314254</v>
      </c>
      <c r="Q23" s="4">
        <f>LOG10(P23)</f>
        <v>1.7622056147866687</v>
      </c>
      <c r="R23" s="6">
        <v>58.6</v>
      </c>
    </row>
    <row r="24" spans="1:18" x14ac:dyDescent="0.3">
      <c r="A24" s="1">
        <v>26</v>
      </c>
      <c r="B24" s="1">
        <v>23.5</v>
      </c>
      <c r="C24" s="1"/>
      <c r="D24" s="1"/>
      <c r="E24" s="1"/>
      <c r="F24" s="1">
        <v>1.37</v>
      </c>
      <c r="G24" s="1"/>
      <c r="H24" s="1"/>
      <c r="I24" s="1"/>
      <c r="J24" s="1"/>
      <c r="K24" s="1">
        <v>461.71100000000001</v>
      </c>
      <c r="L24" s="1">
        <v>15.18</v>
      </c>
      <c r="M24" s="1"/>
      <c r="N24" s="2">
        <v>6.7750841750841744</v>
      </c>
      <c r="O24" s="3">
        <v>0.13157894736842105</v>
      </c>
      <c r="P24" s="4">
        <f t="shared" si="0"/>
        <v>51.490639730639728</v>
      </c>
      <c r="Q24" s="4">
        <f>LOG10(P24)</f>
        <v>1.7117282876276001</v>
      </c>
      <c r="R24" s="6">
        <v>59.7</v>
      </c>
    </row>
    <row r="25" spans="1:18" x14ac:dyDescent="0.3">
      <c r="A25" s="1">
        <v>27</v>
      </c>
      <c r="B25" s="1"/>
      <c r="C25">
        <v>0.372</v>
      </c>
      <c r="D25">
        <v>0.62</v>
      </c>
      <c r="E25" s="1"/>
      <c r="F25">
        <v>0.99</v>
      </c>
      <c r="G25" s="1"/>
      <c r="H25" s="1"/>
      <c r="I25" s="1"/>
      <c r="J25" s="1"/>
      <c r="K25" s="1"/>
      <c r="L25" s="1"/>
      <c r="M25" s="1"/>
      <c r="N25" s="2">
        <v>0.653198653198653</v>
      </c>
      <c r="O25" s="3">
        <v>0.24736842105263157</v>
      </c>
      <c r="P25" s="4">
        <f>N25/O25</f>
        <v>2.6405903001647677</v>
      </c>
      <c r="Q25" s="4">
        <f>LOG10(P25)</f>
        <v>0.42170102363012513</v>
      </c>
      <c r="R25" s="7">
        <v>63.436123348017624</v>
      </c>
    </row>
    <row r="26" spans="1:18" x14ac:dyDescent="0.3">
      <c r="A26" s="1">
        <v>28</v>
      </c>
      <c r="B26" s="1"/>
      <c r="C26">
        <v>0.372</v>
      </c>
      <c r="D26">
        <v>0.54</v>
      </c>
      <c r="E26" s="1"/>
      <c r="F26">
        <v>1</v>
      </c>
      <c r="G26" s="1"/>
      <c r="H26" s="1"/>
      <c r="I26" s="1"/>
      <c r="J26" s="1"/>
      <c r="K26" s="1"/>
      <c r="L26" s="1"/>
      <c r="M26" s="1"/>
      <c r="N26" s="2">
        <v>0.93602693602693599</v>
      </c>
      <c r="O26" s="3">
        <v>0.3473684210526316</v>
      </c>
      <c r="P26" s="4">
        <f t="shared" si="0"/>
        <v>2.6946229976533003</v>
      </c>
      <c r="Q26" s="4">
        <f>LOG10(P26)</f>
        <v>0.43049801201182414</v>
      </c>
      <c r="R26" s="7">
        <v>70.205479452054803</v>
      </c>
    </row>
    <row r="27" spans="1:18" x14ac:dyDescent="0.3">
      <c r="A27" s="1">
        <v>29</v>
      </c>
      <c r="B27" s="1"/>
      <c r="C27">
        <v>0.377</v>
      </c>
      <c r="D27">
        <v>0.48</v>
      </c>
      <c r="E27" s="1"/>
      <c r="F27">
        <v>1.02</v>
      </c>
      <c r="G27" s="1"/>
      <c r="H27" s="1"/>
      <c r="I27" s="1"/>
      <c r="J27" s="1"/>
      <c r="K27" s="1"/>
      <c r="L27" s="1"/>
      <c r="M27" s="1"/>
      <c r="N27" s="2">
        <v>1.3063973063973064</v>
      </c>
      <c r="O27" s="3">
        <v>0.37894736842105264</v>
      </c>
      <c r="P27" s="4">
        <f t="shared" si="0"/>
        <v>3.4474373363262254</v>
      </c>
      <c r="Q27" s="4">
        <f>LOG10(P27)</f>
        <v>0.53749638079855544</v>
      </c>
      <c r="R27" s="7">
        <v>74.06</v>
      </c>
    </row>
    <row r="28" spans="1:18" x14ac:dyDescent="0.3">
      <c r="A28" s="1">
        <v>30</v>
      </c>
      <c r="B28" s="1"/>
      <c r="C28">
        <v>0.38300000000000001</v>
      </c>
      <c r="D28">
        <v>0.41</v>
      </c>
      <c r="E28" s="1"/>
      <c r="F28">
        <v>1.04</v>
      </c>
      <c r="G28" s="1"/>
      <c r="H28" s="1"/>
      <c r="I28" s="1"/>
      <c r="J28" s="1"/>
      <c r="K28" s="1"/>
      <c r="L28" s="1"/>
      <c r="M28" s="1"/>
      <c r="N28" s="2">
        <v>1.5218855218855218</v>
      </c>
      <c r="O28" s="3">
        <v>0.33157894736842103</v>
      </c>
      <c r="P28" s="4">
        <f t="shared" si="0"/>
        <v>4.5898134787023679</v>
      </c>
      <c r="Q28" s="4">
        <f>LOG10(P28)</f>
        <v>0.66179503699341702</v>
      </c>
      <c r="R28" s="7">
        <v>80.726256983240219</v>
      </c>
    </row>
    <row r="29" spans="1:18" x14ac:dyDescent="0.3">
      <c r="A29" s="1">
        <v>31</v>
      </c>
      <c r="B29" s="1"/>
      <c r="C29">
        <v>0.39300000000000002</v>
      </c>
      <c r="D29">
        <v>0.38</v>
      </c>
      <c r="E29" s="1"/>
      <c r="F29">
        <v>1.08</v>
      </c>
      <c r="G29" s="1"/>
      <c r="H29" s="1"/>
      <c r="I29" s="1"/>
      <c r="J29" s="1"/>
      <c r="K29" s="1"/>
      <c r="L29" s="1"/>
      <c r="M29" s="1"/>
      <c r="N29" s="2">
        <v>1.4612794612794613</v>
      </c>
      <c r="O29" s="3">
        <v>0.25263157894736843</v>
      </c>
      <c r="P29" s="4">
        <f t="shared" si="0"/>
        <v>5.7842312008978674</v>
      </c>
      <c r="Q29" s="4">
        <f>LOG10(P29)</f>
        <v>0.76224564377254012</v>
      </c>
      <c r="R29" s="7">
        <v>78.86999999999999</v>
      </c>
    </row>
    <row r="30" spans="1:18" x14ac:dyDescent="0.3">
      <c r="A30" s="1">
        <v>32</v>
      </c>
      <c r="B30" s="1"/>
      <c r="C30" s="1"/>
      <c r="D30" s="1"/>
      <c r="E30" s="1"/>
      <c r="F30" s="1"/>
      <c r="G30" s="1"/>
      <c r="H30" s="1"/>
      <c r="I30" s="1"/>
      <c r="J30" s="1"/>
      <c r="K30" s="1">
        <v>47.6</v>
      </c>
      <c r="L30" s="1"/>
      <c r="M30" s="1"/>
      <c r="N30" s="2">
        <v>0.65319865319865322</v>
      </c>
      <c r="O30" s="3">
        <v>1.5421052631578946</v>
      </c>
      <c r="P30" s="4">
        <f t="shared" si="0"/>
        <v>0.42357591845646458</v>
      </c>
      <c r="Q30" s="4">
        <f>LOG10(P30)</f>
        <v>-0.37306873878826674</v>
      </c>
      <c r="R30" s="6">
        <v>73.2</v>
      </c>
    </row>
    <row r="31" spans="1:18" x14ac:dyDescent="0.3">
      <c r="A31" s="1">
        <v>33</v>
      </c>
      <c r="B31" s="1"/>
      <c r="C31" s="1"/>
      <c r="D31" s="1"/>
      <c r="E31" s="1"/>
      <c r="F31" s="1"/>
      <c r="G31" s="1"/>
      <c r="H31" s="1"/>
      <c r="I31" s="1"/>
      <c r="J31" s="1"/>
      <c r="K31" s="1">
        <v>14.6</v>
      </c>
      <c r="L31" s="1"/>
      <c r="M31" s="1"/>
      <c r="N31" s="2">
        <v>0.48484848484848486</v>
      </c>
      <c r="O31" s="3">
        <v>1.1157894736842104</v>
      </c>
      <c r="P31" s="4">
        <f t="shared" si="0"/>
        <v>0.43453401943967984</v>
      </c>
      <c r="Q31" s="4">
        <f>LOG10(P31)</f>
        <v>-0.36197621719788514</v>
      </c>
      <c r="R31" s="6">
        <v>69.099756690997566</v>
      </c>
    </row>
    <row r="32" spans="1:18" x14ac:dyDescent="0.3">
      <c r="A32" s="1">
        <v>34</v>
      </c>
      <c r="B32" s="1"/>
      <c r="C32" s="1"/>
      <c r="D32" s="1"/>
      <c r="E32" s="1"/>
      <c r="F32" s="1"/>
      <c r="G32" s="1"/>
      <c r="H32" s="1"/>
      <c r="I32" s="1"/>
      <c r="J32" s="1"/>
      <c r="K32" s="1">
        <v>2.6</v>
      </c>
      <c r="L32" s="1"/>
      <c r="M32" s="1"/>
      <c r="N32" s="2">
        <v>0.66666666666666663</v>
      </c>
      <c r="O32" s="3">
        <v>0.98421052631578942</v>
      </c>
      <c r="P32" s="4">
        <f t="shared" si="0"/>
        <v>0.67736185383244207</v>
      </c>
      <c r="Q32" s="4">
        <f>LOG10(P32)</f>
        <v>-0.16917926463935123</v>
      </c>
      <c r="R32" s="6">
        <v>64.125560538116588</v>
      </c>
    </row>
    <row r="33" spans="1:18" x14ac:dyDescent="0.3">
      <c r="A33" s="1">
        <v>35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>
        <v>0.85521885521885521</v>
      </c>
      <c r="O33" s="3">
        <v>1.0526315789473684</v>
      </c>
      <c r="P33" s="4">
        <f t="shared" si="0"/>
        <v>0.81245791245791255</v>
      </c>
      <c r="Q33" s="4">
        <f>LOG10(P33)</f>
        <v>-9.0199127408426477E-2</v>
      </c>
      <c r="R33" s="6">
        <v>57.8</v>
      </c>
    </row>
    <row r="34" spans="1:18" x14ac:dyDescent="0.3">
      <c r="A34" s="1">
        <v>36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>
        <v>0.7407407407407407</v>
      </c>
      <c r="O34" s="3">
        <v>1.263157894736842</v>
      </c>
      <c r="P34" s="4">
        <f t="shared" si="0"/>
        <v>0.5864197530864198</v>
      </c>
      <c r="Q34" s="4">
        <f>LOG10(P34)</f>
        <v>-0.23179140925378314</v>
      </c>
      <c r="R34" s="6">
        <v>67</v>
      </c>
    </row>
    <row r="35" spans="1:18" x14ac:dyDescent="0.3">
      <c r="A35" s="1">
        <v>37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>
        <v>0.61279461279461278</v>
      </c>
      <c r="O35" s="3">
        <v>1.0736842105263158</v>
      </c>
      <c r="P35" s="4">
        <f t="shared" si="0"/>
        <v>0.57074008054400205</v>
      </c>
      <c r="Q35" s="4">
        <f>LOG10(P35)</f>
        <v>-0.2435616278052074</v>
      </c>
      <c r="R35" s="6">
        <v>69.599999999999994</v>
      </c>
    </row>
    <row r="36" spans="1:18" x14ac:dyDescent="0.3">
      <c r="A36" s="1">
        <v>38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>
        <v>0.69360269360269355</v>
      </c>
      <c r="O36" s="3">
        <v>1.1105263157894736</v>
      </c>
      <c r="P36" s="4">
        <f t="shared" si="0"/>
        <v>0.6245711458981601</v>
      </c>
      <c r="Q36" s="4">
        <f>LOG10(P36)</f>
        <v>-0.20441808329292266</v>
      </c>
      <c r="R36" s="6">
        <v>67.8</v>
      </c>
    </row>
    <row r="37" spans="1:18" x14ac:dyDescent="0.3">
      <c r="A37" s="1">
        <v>39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v>0.60606060606060608</v>
      </c>
      <c r="O37" s="3">
        <v>1.0631578947368421</v>
      </c>
      <c r="P37" s="4">
        <f t="shared" si="0"/>
        <v>0.57005700570057005</v>
      </c>
      <c r="Q37" s="4">
        <f>LOG10(P37)</f>
        <v>-0.2440817127077011</v>
      </c>
      <c r="R37" s="6">
        <v>69.7</v>
      </c>
    </row>
    <row r="38" spans="1:18" x14ac:dyDescent="0.3">
      <c r="A38" s="1">
        <v>40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>
        <v>0.72727272727272729</v>
      </c>
      <c r="O38" s="3">
        <v>0.92105263157894735</v>
      </c>
      <c r="P38" s="4">
        <f t="shared" si="0"/>
        <v>0.78961038961038965</v>
      </c>
      <c r="Q38" s="4">
        <f>LOG10(P38)</f>
        <v>-0.10258714589974691</v>
      </c>
      <c r="R38" s="6">
        <v>62.3</v>
      </c>
    </row>
    <row r="39" spans="1:18" x14ac:dyDescent="0.3">
      <c r="A39" s="1">
        <v>41</v>
      </c>
      <c r="B39" s="1"/>
      <c r="C39" s="1"/>
      <c r="D39" s="1"/>
      <c r="E39" s="1"/>
      <c r="F39" s="1"/>
      <c r="G39" s="1"/>
      <c r="H39" s="1"/>
      <c r="I39" s="1"/>
      <c r="J39" s="1"/>
      <c r="K39">
        <v>11.67</v>
      </c>
      <c r="L39" s="1">
        <v>5.44</v>
      </c>
      <c r="M39" s="1"/>
      <c r="N39" s="8">
        <v>1.1717171717171717</v>
      </c>
      <c r="O39" s="9">
        <v>0.43157894736842106</v>
      </c>
      <c r="P39" s="4">
        <f t="shared" si="0"/>
        <v>2.7149544222714952</v>
      </c>
      <c r="Q39" s="4">
        <f>LOG10(P39)</f>
        <v>0.43376254319848079</v>
      </c>
      <c r="R39" s="10">
        <v>62</v>
      </c>
    </row>
    <row r="40" spans="1:18" x14ac:dyDescent="0.3">
      <c r="A40" s="1">
        <v>42</v>
      </c>
      <c r="B40" s="1"/>
      <c r="C40" s="1"/>
      <c r="D40" s="1"/>
      <c r="E40" s="1"/>
      <c r="F40" s="1"/>
      <c r="G40" s="1"/>
      <c r="H40" s="1"/>
      <c r="I40" s="1"/>
      <c r="J40" s="1"/>
      <c r="K40">
        <v>9.23</v>
      </c>
      <c r="L40" s="1">
        <v>9.44</v>
      </c>
      <c r="M40" s="1"/>
      <c r="N40" s="8">
        <v>1.0168350168350169</v>
      </c>
      <c r="O40" s="9">
        <v>0.84210526315789469</v>
      </c>
      <c r="P40" s="4">
        <f t="shared" si="0"/>
        <v>1.2074915824915826</v>
      </c>
      <c r="Q40" s="4">
        <f>LOG10(P40)</f>
        <v>8.1884111936842502E-2</v>
      </c>
      <c r="R40" s="10">
        <v>71</v>
      </c>
    </row>
    <row r="41" spans="1:18" x14ac:dyDescent="0.3">
      <c r="A41" s="1">
        <v>43</v>
      </c>
      <c r="B41" s="1"/>
      <c r="C41" s="1"/>
      <c r="D41" s="1"/>
      <c r="E41" s="1"/>
      <c r="F41" s="1"/>
      <c r="G41" s="1"/>
      <c r="H41" s="1"/>
      <c r="I41" s="1"/>
      <c r="J41" s="1"/>
      <c r="K41">
        <v>8.57</v>
      </c>
      <c r="L41" s="1">
        <v>9.01</v>
      </c>
      <c r="M41" s="1"/>
      <c r="N41" s="8">
        <v>0.92255892255892258</v>
      </c>
      <c r="O41" s="9">
        <v>0.99473684210526314</v>
      </c>
      <c r="P41" s="4">
        <f t="shared" si="0"/>
        <v>0.92744018669944595</v>
      </c>
      <c r="Q41" s="4">
        <f>LOG10(P41)</f>
        <v>-3.2714089717239575E-2</v>
      </c>
      <c r="R41" s="10">
        <v>76</v>
      </c>
    </row>
    <row r="42" spans="1:18" x14ac:dyDescent="0.3">
      <c r="A42" s="1">
        <v>44</v>
      </c>
      <c r="B42" s="1"/>
      <c r="C42" s="1"/>
      <c r="D42" s="1"/>
      <c r="E42" s="1"/>
      <c r="F42" s="1"/>
      <c r="G42" s="1"/>
      <c r="H42" s="1"/>
      <c r="I42" s="1"/>
      <c r="J42" s="1"/>
      <c r="K42">
        <v>5.54</v>
      </c>
      <c r="L42" s="1">
        <v>11.72</v>
      </c>
      <c r="M42" s="1"/>
      <c r="N42" s="2">
        <v>0.85521885521885521</v>
      </c>
      <c r="O42" s="3">
        <v>1.2157894736842105</v>
      </c>
      <c r="P42" s="4">
        <f t="shared" si="0"/>
        <v>0.70342676403282467</v>
      </c>
      <c r="Q42" s="4">
        <f>LOG10(P42)</f>
        <v>-0.15278111163658961</v>
      </c>
      <c r="R42" s="5">
        <v>81</v>
      </c>
    </row>
    <row r="43" spans="1:18" x14ac:dyDescent="0.3">
      <c r="A43" s="1">
        <v>45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>
        <v>0.82154882154882158</v>
      </c>
      <c r="O43" s="3">
        <v>1.0526315789473684E-2</v>
      </c>
      <c r="P43" s="4">
        <f t="shared" si="0"/>
        <v>78.047138047138048</v>
      </c>
      <c r="Q43" s="4">
        <f>LOG10(P43)</f>
        <v>1.8923569823103648</v>
      </c>
      <c r="R43" s="5">
        <v>30.466830466830469</v>
      </c>
    </row>
    <row r="44" spans="1:18" x14ac:dyDescent="0.3">
      <c r="A44" s="1">
        <v>46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>
        <v>0.734006734006734</v>
      </c>
      <c r="O44" s="3">
        <v>1.0526315789473684E-2</v>
      </c>
      <c r="P44" s="4">
        <f t="shared" si="0"/>
        <v>69.730639730639737</v>
      </c>
      <c r="Q44" s="4">
        <f>LOG10(P44)</f>
        <v>1.8434236495762404</v>
      </c>
      <c r="R44" s="5">
        <v>63.428571428571423</v>
      </c>
    </row>
    <row r="45" spans="1:18" x14ac:dyDescent="0.3">
      <c r="A45" s="1">
        <v>47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>
        <v>0.61952861952861948</v>
      </c>
      <c r="O45" s="3">
        <v>1.0526315789473684E-2</v>
      </c>
      <c r="P45" s="4">
        <f t="shared" si="0"/>
        <v>58.855218855218851</v>
      </c>
      <c r="Q45" s="4">
        <f>LOG10(P45)</f>
        <v>1.7697849789811719</v>
      </c>
      <c r="R45" s="5">
        <v>27.325581395348834</v>
      </c>
    </row>
    <row r="46" spans="1:18" x14ac:dyDescent="0.3">
      <c r="A46" s="1">
        <v>48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>
        <v>0.9494949494949495</v>
      </c>
      <c r="O46" s="3">
        <v>1.5789473684210527E-2</v>
      </c>
      <c r="P46" s="4">
        <f t="shared" si="0"/>
        <v>60.134680134680131</v>
      </c>
      <c r="Q46" s="4">
        <f>LOG10(P46)</f>
        <v>1.7791250052353151</v>
      </c>
      <c r="R46" s="5">
        <v>32.801822323462417</v>
      </c>
    </row>
    <row r="47" spans="1:18" x14ac:dyDescent="0.3">
      <c r="A47" s="1">
        <v>49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>
        <v>0.98989898989898994</v>
      </c>
      <c r="O47" s="3">
        <v>1.5789473684210527E-2</v>
      </c>
      <c r="P47" s="4">
        <f t="shared" si="0"/>
        <v>62.693602693602692</v>
      </c>
      <c r="Q47" s="4">
        <f>LOG10(P47)</f>
        <v>1.7972232273281115</v>
      </c>
      <c r="R47" s="5">
        <v>55.147058823529413</v>
      </c>
    </row>
    <row r="48" spans="1:18" x14ac:dyDescent="0.3">
      <c r="A48" s="1">
        <v>50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>
        <v>0.40404040404040403</v>
      </c>
      <c r="O48" s="3">
        <v>1.5789473684210527E-2</v>
      </c>
      <c r="P48" s="4">
        <f t="shared" si="0"/>
        <v>25.589225589225588</v>
      </c>
      <c r="Q48" s="4">
        <f>LOG10(P48)</f>
        <v>1.4080571429635791</v>
      </c>
      <c r="R48" s="5">
        <v>21.140939597315437</v>
      </c>
    </row>
    <row r="49" spans="1:18" x14ac:dyDescent="0.3">
      <c r="A49" s="1">
        <v>51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v>0.78787878787878785</v>
      </c>
      <c r="O49" s="3">
        <v>2.1052631578947368E-2</v>
      </c>
      <c r="P49" s="4">
        <f t="shared" si="0"/>
        <v>37.424242424242422</v>
      </c>
      <c r="Q49" s="4">
        <f>LOG10(P49)</f>
        <v>1.573153017717797</v>
      </c>
      <c r="R49" s="5">
        <v>32.095490716180372</v>
      </c>
    </row>
    <row r="50" spans="1:18" x14ac:dyDescent="0.3">
      <c r="A50" s="1">
        <v>52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>
        <v>0.68686868686868685</v>
      </c>
      <c r="O50" s="3">
        <v>2.1052631578947368E-2</v>
      </c>
      <c r="P50" s="4">
        <f t="shared" si="0"/>
        <v>32.626262626262623</v>
      </c>
      <c r="Q50" s="4">
        <f>LOG10(P50)</f>
        <v>1.5135673277335528</v>
      </c>
      <c r="R50" s="5">
        <v>29.691876750700281</v>
      </c>
    </row>
    <row r="51" spans="1:18" x14ac:dyDescent="0.3">
      <c r="A51" s="1">
        <v>53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>
        <v>0.4781144781144781</v>
      </c>
      <c r="O51" s="3">
        <v>2.1052631578947368E-2</v>
      </c>
      <c r="P51" s="4">
        <f t="shared" si="0"/>
        <v>22.710437710437709</v>
      </c>
      <c r="Q51" s="4">
        <f>LOG10(P51)</f>
        <v>1.3562255046907106</v>
      </c>
      <c r="R51" s="5">
        <v>21.613832853025936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p.c. xue</dc:creator>
  <cp:lastModifiedBy>X P.C.</cp:lastModifiedBy>
  <dcterms:created xsi:type="dcterms:W3CDTF">2015-06-05T18:19:34Z</dcterms:created>
  <dcterms:modified xsi:type="dcterms:W3CDTF">2024-05-05T11:27:43Z</dcterms:modified>
</cp:coreProperties>
</file>