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cuments\Ky_8\Co Dieu AISDLC\HCMS---Healthcare-Clinic-System\Testing\01_UT\"/>
    </mc:Choice>
  </mc:AlternateContent>
  <xr:revisionPtr revIDLastSave="0" documentId="13_ncr:1_{C39C4659-E308-43FE-BB8D-D46CE0C978F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Cover" sheetId="1" r:id="rId1"/>
    <sheet name="MethodList" sheetId="2" r:id="rId2"/>
    <sheet name="Statistics" sheetId="3" r:id="rId3"/>
    <sheet name="Create Patient" sheetId="4" r:id="rId4"/>
    <sheet name="getPatientById" sheetId="5" r:id="rId5"/>
    <sheet name="updatePatientProfile" sheetId="6" r:id="rId6"/>
    <sheet name="searchPatientsByPhone" sheetId="7" r:id="rId7"/>
    <sheet name="TS_HealthProfile_001" sheetId="8" r:id="rId8"/>
    <sheet name="TS_Daily_001" sheetId="9" r:id="rId9"/>
    <sheet name="TS_Daily_002" sheetId="10" r:id="rId10"/>
    <sheet name="TS_Daily_003" sheetId="11" r:id="rId11"/>
    <sheet name="TS_Daily_004" sheetId="12" r:id="rId12"/>
    <sheet name="TS_Daily_005" sheetId="13" r:id="rId13"/>
    <sheet name="TS_Daily_006" sheetId="14" r:id="rId14"/>
    <sheet name="TS_Reminder_001" sheetId="15" r:id="rId15"/>
    <sheet name="TS_Reminder_002" sheetId="16" r:id="rId16"/>
    <sheet name="TS_Doctor_001" sheetId="17" r:id="rId17"/>
    <sheet name="TS_News_001" sheetId="18" r:id="rId18"/>
    <sheet name="TS_News_002" sheetId="19" r:id="rId19"/>
    <sheet name="TS_News_003" sheetId="20" r:id="rId20"/>
    <sheet name="TS_News_004" sheetId="21" r:id="rId21"/>
    <sheet name="TS_Appointment_001" sheetId="22" r:id="rId22"/>
    <sheet name="TS_Appointment_002" sheetId="23" r:id="rId23"/>
  </sheets>
  <definedNames>
    <definedName name="ACTION">#REF!</definedName>
    <definedName name="Google_Sheet_Link_1098246316_1032061147" hidden="1">Z_BE54E0AD_3725_4423_92D7_4F1C045BE1BC_.wvu.Cols</definedName>
    <definedName name="Google_Sheet_Link_1103623464_1212885587" hidden="1">Z_2C0D9096_8D85_462A_A9B5_0B488ADB4269_.wvu.Cols</definedName>
    <definedName name="Google_Sheet_Link_1137400015_1938014152" hidden="1">TS_Appointment_001!Z_2C0D9096_8D85_462A_A9B5_0B488ADB4269_.wvu.Cols</definedName>
    <definedName name="Google_Sheet_Link_1148896042_1589596585" hidden="1">TS_Appointment_001!Z_BE54E0AD_3725_4423_92D7_4F1C045BE1BC_.wvu.Cols</definedName>
    <definedName name="Google_Sheet_Link_1200871510_1227779154" hidden="1">TS_Appointment_001!Z_BE54E0AD_3725_4423_92D7_4F1C045BE1BC_.wvu.Cols</definedName>
    <definedName name="Google_Sheet_Link_1207362137_2001023587" hidden="1">TS_Appointment_001!Z_2C0D9096_8D85_462A_A9B5_0B488ADB4269_.wvu.Cols</definedName>
    <definedName name="Google_Sheet_Link_1235063415_1844024634" hidden="1">TS_Appointment_001!Z_2C0D9096_8D85_462A_A9B5_0B488ADB4269_.wvu.Cols</definedName>
    <definedName name="Google_Sheet_Link_1239796608_1032061147" hidden="1">TS_Appointment_001!Z_2C0D9096_8D85_462A_A9B5_0B488ADB4269_.wvu.Cols</definedName>
    <definedName name="Google_Sheet_Link_1375569491_457926400" hidden="1">Z_6F1DCD5D_5DAC_4817_BF40_2B66F6F593E6_.wvu.Cols</definedName>
    <definedName name="Google_Sheet_Link_1380967027_836289610" hidden="1">TS_Appointment_001!Z_BE54E0AD_3725_4423_92D7_4F1C045BE1BC_.wvu.Cols</definedName>
    <definedName name="Google_Sheet_Link_1381386820_457926400" hidden="1">TS_Appointment_001!Z_2C0D9096_8D85_462A_A9B5_0B488ADB4269_.wvu.Cols</definedName>
    <definedName name="Google_Sheet_Link_1462841302_443155844" hidden="1">TS_Appointment_001!Z_2C0D9096_8D85_462A_A9B5_0B488ADB4269_.wvu.Cols</definedName>
    <definedName name="Google_Sheet_Link_1495382629_1970406849" hidden="1">TS_Appointment_001!Z_BE54E0AD_3725_4423_92D7_4F1C045BE1BC_.wvu.Cols</definedName>
    <definedName name="Google_Sheet_Link_1515989383_1844024634" hidden="1">TS_Appointment_001!Z_BE54E0AD_3725_4423_92D7_4F1C045BE1BC_.wvu.Cols</definedName>
    <definedName name="Google_Sheet_Link_1534938845_614365675" hidden="1">TS_Appointment_001!Z_2C0D9096_8D85_462A_A9B5_0B488ADB4269_.wvu.Cols</definedName>
    <definedName name="Google_Sheet_Link_1545736735_1246277745" hidden="1">TS_Appointment_001!Z_2C0D9096_8D85_462A_A9B5_0B488ADB4269_.wvu.Cols</definedName>
    <definedName name="Google_Sheet_Link_1546559296_1246387294" hidden="1">TS_Appointment_001!Z_2C0D9096_8D85_462A_A9B5_0B488ADB4269_.wvu.Cols</definedName>
    <definedName name="Google_Sheet_Link_1568231931_650617948" hidden="1">TS_Appointment_001!Z_2C0D9096_8D85_462A_A9B5_0B488ADB4269_.wvu.Cols</definedName>
    <definedName name="Google_Sheet_Link_1569441556_614365675" hidden="1">TS_Appointment_001!Z_6F1DCD5D_5DAC_4817_BF40_2B66F6F593E6_.wvu.Cols</definedName>
    <definedName name="Google_Sheet_Link_1569454127_522751739" hidden="1">TS_Appointment_001!Z_BE54E0AD_3725_4423_92D7_4F1C045BE1BC_.wvu.Cols</definedName>
    <definedName name="Google_Sheet_Link_1613237080_1227779154" hidden="1">TS_Appointment_001!Z_6F1DCD5D_5DAC_4817_BF40_2B66F6F593E6_.wvu.Cols</definedName>
    <definedName name="Google_Sheet_Link_162677050_1032061147" hidden="1">TS_Appointment_001!Z_6F1DCD5D_5DAC_4817_BF40_2B66F6F593E6_.wvu.Cols</definedName>
    <definedName name="Google_Sheet_Link_1633349944_443155844" hidden="1">TS_Appointment_001!Z_BE54E0AD_3725_4423_92D7_4F1C045BE1BC_.wvu.Cols</definedName>
    <definedName name="Google_Sheet_Link_1644939943_174591909" hidden="1">TS_Appointment_001!Z_6F1DCD5D_5DAC_4817_BF40_2B66F6F593E6_.wvu.Cols</definedName>
    <definedName name="Google_Sheet_Link_1648998476_2001023587" hidden="1">TS_Appointment_001!Z_6F1DCD5D_5DAC_4817_BF40_2B66F6F593E6_.wvu.Cols</definedName>
    <definedName name="Google_Sheet_Link_1668470992_1431632462" hidden="1">TS_Appointment_001!Z_BE54E0AD_3725_4423_92D7_4F1C045BE1BC_.wvu.Cols</definedName>
    <definedName name="Google_Sheet_Link_1695411994_443155844" hidden="1">TS_Appointment_001!Z_6F1DCD5D_5DAC_4817_BF40_2B66F6F593E6_.wvu.Cols</definedName>
    <definedName name="Google_Sheet_Link_1700616339_1938014152" hidden="1">TS_Appointment_001!Z_6F1DCD5D_5DAC_4817_BF40_2B66F6F593E6_.wvu.Cols</definedName>
    <definedName name="Google_Sheet_Link_1762643496_1246387294" hidden="1">TS_Appointment_001!Z_6F1DCD5D_5DAC_4817_BF40_2B66F6F593E6_.wvu.Cols</definedName>
    <definedName name="Google_Sheet_Link_1767351103_1227779154" hidden="1">TS_Appointment_001!Z_2C0D9096_8D85_462A_A9B5_0B488ADB4269_.wvu.Cols</definedName>
    <definedName name="Google_Sheet_Link_1847236965_1938014152" hidden="1">TS_Appointment_001!Z_BE54E0AD_3725_4423_92D7_4F1C045BE1BC_.wvu.Cols</definedName>
    <definedName name="Google_Sheet_Link_191989772_1006647325" hidden="1">TS_Appointment_001!Z_2C0D9096_8D85_462A_A9B5_0B488ADB4269_.wvu.Cols</definedName>
    <definedName name="Google_Sheet_Link_1981698022_1006647325" hidden="1">TS_Appointment_001!Z_BE54E0AD_3725_4423_92D7_4F1C045BE1BC_.wvu.Cols</definedName>
    <definedName name="Google_Sheet_Link_2002435450_522751739" hidden="1">TS_Appointment_001!Z_6F1DCD5D_5DAC_4817_BF40_2B66F6F593E6_.wvu.Cols</definedName>
    <definedName name="Google_Sheet_Link_2053408092_1431632462" hidden="1">TS_Appointment_001!Z_6F1DCD5D_5DAC_4817_BF40_2B66F6F593E6_.wvu.Cols</definedName>
    <definedName name="Google_Sheet_Link_2112448285_1506911130" hidden="1">TS_Appointment_001!Z_2C0D9096_8D85_462A_A9B5_0B488ADB4269_.wvu.Cols</definedName>
    <definedName name="Google_Sheet_Link_2117504331_1506911130" hidden="1">TS_Appointment_001!Z_BE54E0AD_3725_4423_92D7_4F1C045BE1BC_.wvu.Cols</definedName>
    <definedName name="Google_Sheet_Link_2134544378_174591909" hidden="1">TS_Appointment_001!Z_BE54E0AD_3725_4423_92D7_4F1C045BE1BC_.wvu.Cols</definedName>
    <definedName name="Google_Sheet_Link_227152401_836289610" hidden="1">TS_Appointment_001!Z_2C0D9096_8D85_462A_A9B5_0B488ADB4269_.wvu.Cols</definedName>
    <definedName name="Google_Sheet_Link_265382286_1246387294" hidden="1">TS_Appointment_001!Z_BE54E0AD_3725_4423_92D7_4F1C045BE1BC_.wvu.Cols</definedName>
    <definedName name="Google_Sheet_Link_315847370_522751739" hidden="1">TS_Appointment_001!Z_2C0D9096_8D85_462A_A9B5_0B488ADB4269_.wvu.Cols</definedName>
    <definedName name="Google_Sheet_Link_319020339_1970406849" hidden="1">TS_Appointment_001!Z_6F1DCD5D_5DAC_4817_BF40_2B66F6F593E6_.wvu.Cols</definedName>
    <definedName name="Google_Sheet_Link_352232080_650617948" hidden="1">TS_Appointment_001!Z_BE54E0AD_3725_4423_92D7_4F1C045BE1BC_.wvu.Cols</definedName>
    <definedName name="Google_Sheet_Link_428883281_628299554" hidden="1">Z_BE54E0AD_3725_4423_92D7_4F1C045BE1BC_.wvu.PrintArea</definedName>
    <definedName name="Google_Sheet_Link_482015394_1844024634" hidden="1">TS_Appointment_001!Z_6F1DCD5D_5DAC_4817_BF40_2B66F6F593E6_.wvu.Cols</definedName>
    <definedName name="Google_Sheet_Link_503116382_2001023587" hidden="1">TS_Appointment_001!Z_BE54E0AD_3725_4423_92D7_4F1C045BE1BC_.wvu.Cols</definedName>
    <definedName name="Google_Sheet_Link_512452068_1006647325" hidden="1">TS_Appointment_001!Z_6F1DCD5D_5DAC_4817_BF40_2B66F6F593E6_.wvu.Cols</definedName>
    <definedName name="Google_Sheet_Link_541898642_1246277745" hidden="1">TS_Appointment_001!Z_BE54E0AD_3725_4423_92D7_4F1C045BE1BC_.wvu.Cols</definedName>
    <definedName name="Google_Sheet_Link_5734835_1506911130" hidden="1">TS_Appointment_001!Z_6F1DCD5D_5DAC_4817_BF40_2B66F6F593E6_.wvu.Cols</definedName>
    <definedName name="Google_Sheet_Link_577650732_1431632462" hidden="1">TS_Appointment_001!Z_2C0D9096_8D85_462A_A9B5_0B488ADB4269_.wvu.Cols</definedName>
    <definedName name="Google_Sheet_Link_585707174_1589596585" hidden="1">TS_Appointment_001!Z_2C0D9096_8D85_462A_A9B5_0B488ADB4269_.wvu.Cols</definedName>
    <definedName name="Google_Sheet_Link_597840065_1970406849" hidden="1">TS_Appointment_001!Z_2C0D9096_8D85_462A_A9B5_0B488ADB4269_.wvu.Cols</definedName>
    <definedName name="Google_Sheet_Link_685202650_836289610" hidden="1">TS_Appointment_001!Z_6F1DCD5D_5DAC_4817_BF40_2B66F6F593E6_.wvu.Cols</definedName>
    <definedName name="Google_Sheet_Link_69867345_1212885587" hidden="1">TS_Appointment_001!Z_BE54E0AD_3725_4423_92D7_4F1C045BE1BC_.wvu.Cols</definedName>
    <definedName name="Google_Sheet_Link_702161936_1589596585" hidden="1">TS_Appointment_001!Z_6F1DCD5D_5DAC_4817_BF40_2B66F6F593E6_.wvu.Cols</definedName>
    <definedName name="Google_Sheet_Link_741381683_628299554" hidden="1">Z_2C0D9096_8D85_462A_A9B5_0B488ADB4269_.wvu.PrintArea</definedName>
    <definedName name="Google_Sheet_Link_782429141_457926400" hidden="1">TS_Appointment_001!Z_BE54E0AD_3725_4423_92D7_4F1C045BE1BC_.wvu.Cols</definedName>
    <definedName name="Google_Sheet_Link_822083556_174591909" hidden="1">TS_Appointment_001!Z_2C0D9096_8D85_462A_A9B5_0B488ADB4269_.wvu.Cols</definedName>
    <definedName name="Google_Sheet_Link_875049147_650617948" hidden="1">TS_Appointment_001!Z_6F1DCD5D_5DAC_4817_BF40_2B66F6F593E6_.wvu.Cols</definedName>
    <definedName name="Google_Sheet_Link_924457585_628299554" hidden="1">Z_6F1DCD5D_5DAC_4817_BF40_2B66F6F593E6_.wvu.PrintArea</definedName>
    <definedName name="Google_Sheet_Link_935783644_1246277745" hidden="1">TS_Appointment_001!Z_6F1DCD5D_5DAC_4817_BF40_2B66F6F593E6_.wvu.Cols</definedName>
    <definedName name="Google_Sheet_Link_961435584_1212885587" hidden="1">TS_Appointment_001!Z_6F1DCD5D_5DAC_4817_BF40_2B66F6F593E6_.wvu.Cols</definedName>
    <definedName name="Google_Sheet_Link_979499526_614365675" hidden="1">TS_Appointment_001!Z_BE54E0AD_3725_4423_92D7_4F1C045BE1BC_.wvu.Cols</definedName>
    <definedName name="Z_2C0D9096_8D85_462A_A9B5_0B488ADB4269_.wvu.Cols" localSheetId="3">'Create Patient'!$E:$E</definedName>
    <definedName name="Z_2C0D9096_8D85_462A_A9B5_0B488ADB4269_.wvu.Cols" localSheetId="4">getPatientById!$E:$E</definedName>
    <definedName name="Z_2C0D9096_8D85_462A_A9B5_0B488ADB4269_.wvu.Cols" localSheetId="6">searchPatientsByPhone!$E:$E</definedName>
    <definedName name="Z_2C0D9096_8D85_462A_A9B5_0B488ADB4269_.wvu.Cols" localSheetId="21">TS_Appointment_001!$E:$E</definedName>
    <definedName name="Z_2C0D9096_8D85_462A_A9B5_0B488ADB4269_.wvu.Cols" localSheetId="22">TS_Appointment_002!$E:$E</definedName>
    <definedName name="Z_2C0D9096_8D85_462A_A9B5_0B488ADB4269_.wvu.Cols" localSheetId="8">TS_Daily_001!$E:$E</definedName>
    <definedName name="Z_2C0D9096_8D85_462A_A9B5_0B488ADB4269_.wvu.Cols" localSheetId="9">TS_Daily_002!$E:$E</definedName>
    <definedName name="Z_2C0D9096_8D85_462A_A9B5_0B488ADB4269_.wvu.Cols" localSheetId="10">TS_Daily_003!$E:$E</definedName>
    <definedName name="Z_2C0D9096_8D85_462A_A9B5_0B488ADB4269_.wvu.Cols" localSheetId="11">TS_Daily_004!$E:$E</definedName>
    <definedName name="Z_2C0D9096_8D85_462A_A9B5_0B488ADB4269_.wvu.Cols" localSheetId="12">TS_Daily_005!$E:$E</definedName>
    <definedName name="Z_2C0D9096_8D85_462A_A9B5_0B488ADB4269_.wvu.Cols" localSheetId="13">TS_Daily_006!$E:$E</definedName>
    <definedName name="Z_2C0D9096_8D85_462A_A9B5_0B488ADB4269_.wvu.Cols" localSheetId="16">TS_Doctor_001!$E:$E</definedName>
    <definedName name="Z_2C0D9096_8D85_462A_A9B5_0B488ADB4269_.wvu.Cols" localSheetId="7">TS_HealthProfile_001!$E:$E</definedName>
    <definedName name="Z_2C0D9096_8D85_462A_A9B5_0B488ADB4269_.wvu.Cols" localSheetId="17">TS_News_001!$E:$E</definedName>
    <definedName name="Z_2C0D9096_8D85_462A_A9B5_0B488ADB4269_.wvu.Cols" localSheetId="18">TS_News_002!$E:$E</definedName>
    <definedName name="Z_2C0D9096_8D85_462A_A9B5_0B488ADB4269_.wvu.Cols" localSheetId="19">TS_News_003!$E:$E</definedName>
    <definedName name="Z_2C0D9096_8D85_462A_A9B5_0B488ADB4269_.wvu.Cols" localSheetId="20">TS_News_004!$E:$E</definedName>
    <definedName name="Z_2C0D9096_8D85_462A_A9B5_0B488ADB4269_.wvu.Cols" localSheetId="14">TS_Reminder_001!$E:$E</definedName>
    <definedName name="Z_2C0D9096_8D85_462A_A9B5_0B488ADB4269_.wvu.Cols" localSheetId="15">TS_Reminder_002!$E:$E</definedName>
    <definedName name="Z_2C0D9096_8D85_462A_A9B5_0B488ADB4269_.wvu.Cols" localSheetId="5">updatePatientProfile!$E:$E</definedName>
    <definedName name="Z_2C0D9096_8D85_462A_A9B5_0B488ADB4269_.wvu.PrintArea" localSheetId="2">Statistics!$A:$I</definedName>
    <definedName name="Z_6F1DCD5D_5DAC_4817_BF40_2B66F6F593E6_.wvu.Cols" localSheetId="3">'Create Patient'!$E:$E</definedName>
    <definedName name="Z_6F1DCD5D_5DAC_4817_BF40_2B66F6F593E6_.wvu.Cols" localSheetId="4">getPatientById!$E:$E</definedName>
    <definedName name="Z_6F1DCD5D_5DAC_4817_BF40_2B66F6F593E6_.wvu.Cols" localSheetId="6">searchPatientsByPhone!$E:$E</definedName>
    <definedName name="Z_6F1DCD5D_5DAC_4817_BF40_2B66F6F593E6_.wvu.Cols" localSheetId="21">TS_Appointment_001!$E:$E</definedName>
    <definedName name="Z_6F1DCD5D_5DAC_4817_BF40_2B66F6F593E6_.wvu.Cols" localSheetId="22">TS_Appointment_002!$E:$E</definedName>
    <definedName name="Z_6F1DCD5D_5DAC_4817_BF40_2B66F6F593E6_.wvu.Cols" localSheetId="8">TS_Daily_001!$E:$E</definedName>
    <definedName name="Z_6F1DCD5D_5DAC_4817_BF40_2B66F6F593E6_.wvu.Cols" localSheetId="9">TS_Daily_002!$E:$E</definedName>
    <definedName name="Z_6F1DCD5D_5DAC_4817_BF40_2B66F6F593E6_.wvu.Cols" localSheetId="10">TS_Daily_003!$E:$E</definedName>
    <definedName name="Z_6F1DCD5D_5DAC_4817_BF40_2B66F6F593E6_.wvu.Cols" localSheetId="11">TS_Daily_004!$E:$E</definedName>
    <definedName name="Z_6F1DCD5D_5DAC_4817_BF40_2B66F6F593E6_.wvu.Cols" localSheetId="12">TS_Daily_005!$E:$E</definedName>
    <definedName name="Z_6F1DCD5D_5DAC_4817_BF40_2B66F6F593E6_.wvu.Cols" localSheetId="13">TS_Daily_006!$E:$E</definedName>
    <definedName name="Z_6F1DCD5D_5DAC_4817_BF40_2B66F6F593E6_.wvu.Cols" localSheetId="16">TS_Doctor_001!$E:$E</definedName>
    <definedName name="Z_6F1DCD5D_5DAC_4817_BF40_2B66F6F593E6_.wvu.Cols" localSheetId="7">TS_HealthProfile_001!$E:$E</definedName>
    <definedName name="Z_6F1DCD5D_5DAC_4817_BF40_2B66F6F593E6_.wvu.Cols" localSheetId="17">TS_News_001!$E:$E</definedName>
    <definedName name="Z_6F1DCD5D_5DAC_4817_BF40_2B66F6F593E6_.wvu.Cols" localSheetId="18">TS_News_002!$E:$E</definedName>
    <definedName name="Z_6F1DCD5D_5DAC_4817_BF40_2B66F6F593E6_.wvu.Cols" localSheetId="19">TS_News_003!$E:$E</definedName>
    <definedName name="Z_6F1DCD5D_5DAC_4817_BF40_2B66F6F593E6_.wvu.Cols" localSheetId="20">TS_News_004!$E:$E</definedName>
    <definedName name="Z_6F1DCD5D_5DAC_4817_BF40_2B66F6F593E6_.wvu.Cols" localSheetId="14">TS_Reminder_001!$E:$E</definedName>
    <definedName name="Z_6F1DCD5D_5DAC_4817_BF40_2B66F6F593E6_.wvu.Cols" localSheetId="15">TS_Reminder_002!$E:$E</definedName>
    <definedName name="Z_6F1DCD5D_5DAC_4817_BF40_2B66F6F593E6_.wvu.Cols" localSheetId="5">updatePatientProfile!$E:$E</definedName>
    <definedName name="Z_6F1DCD5D_5DAC_4817_BF40_2B66F6F593E6_.wvu.PrintArea" localSheetId="2">Statistics!$A:$I</definedName>
    <definedName name="Z_BE54E0AD_3725_4423_92D7_4F1C045BE1BC_.wvu.Cols" localSheetId="3">'Create Patient'!$E:$E</definedName>
    <definedName name="Z_BE54E0AD_3725_4423_92D7_4F1C045BE1BC_.wvu.Cols" localSheetId="4">getPatientById!$E:$E</definedName>
    <definedName name="Z_BE54E0AD_3725_4423_92D7_4F1C045BE1BC_.wvu.Cols" localSheetId="6">searchPatientsByPhone!$E:$E</definedName>
    <definedName name="Z_BE54E0AD_3725_4423_92D7_4F1C045BE1BC_.wvu.Cols" localSheetId="21">TS_Appointment_001!$E:$E</definedName>
    <definedName name="Z_BE54E0AD_3725_4423_92D7_4F1C045BE1BC_.wvu.Cols" localSheetId="22">TS_Appointment_002!$E:$E</definedName>
    <definedName name="Z_BE54E0AD_3725_4423_92D7_4F1C045BE1BC_.wvu.Cols" localSheetId="8">TS_Daily_001!$E:$E</definedName>
    <definedName name="Z_BE54E0AD_3725_4423_92D7_4F1C045BE1BC_.wvu.Cols" localSheetId="9">TS_Daily_002!$E:$E</definedName>
    <definedName name="Z_BE54E0AD_3725_4423_92D7_4F1C045BE1BC_.wvu.Cols" localSheetId="10">TS_Daily_003!$E:$E</definedName>
    <definedName name="Z_BE54E0AD_3725_4423_92D7_4F1C045BE1BC_.wvu.Cols" localSheetId="11">TS_Daily_004!$E:$E</definedName>
    <definedName name="Z_BE54E0AD_3725_4423_92D7_4F1C045BE1BC_.wvu.Cols" localSheetId="12">TS_Daily_005!$E:$E</definedName>
    <definedName name="Z_BE54E0AD_3725_4423_92D7_4F1C045BE1BC_.wvu.Cols" localSheetId="13">TS_Daily_006!$E:$E</definedName>
    <definedName name="Z_BE54E0AD_3725_4423_92D7_4F1C045BE1BC_.wvu.Cols" localSheetId="16">TS_Doctor_001!$E:$E</definedName>
    <definedName name="Z_BE54E0AD_3725_4423_92D7_4F1C045BE1BC_.wvu.Cols" localSheetId="7">TS_HealthProfile_001!$E:$E</definedName>
    <definedName name="Z_BE54E0AD_3725_4423_92D7_4F1C045BE1BC_.wvu.Cols" localSheetId="17">TS_News_001!$E:$E</definedName>
    <definedName name="Z_BE54E0AD_3725_4423_92D7_4F1C045BE1BC_.wvu.Cols" localSheetId="18">TS_News_002!$E:$E</definedName>
    <definedName name="Z_BE54E0AD_3725_4423_92D7_4F1C045BE1BC_.wvu.Cols" localSheetId="19">TS_News_003!$E:$E</definedName>
    <definedName name="Z_BE54E0AD_3725_4423_92D7_4F1C045BE1BC_.wvu.Cols" localSheetId="20">TS_News_004!$E:$E</definedName>
    <definedName name="Z_BE54E0AD_3725_4423_92D7_4F1C045BE1BC_.wvu.Cols" localSheetId="14">TS_Reminder_001!$E:$E</definedName>
    <definedName name="Z_BE54E0AD_3725_4423_92D7_4F1C045BE1BC_.wvu.Cols" localSheetId="15">TS_Reminder_002!$E:$E</definedName>
    <definedName name="Z_BE54E0AD_3725_4423_92D7_4F1C045BE1BC_.wvu.Cols" localSheetId="5">updatePatientProfile!$E:$E</definedName>
    <definedName name="Z_BE54E0AD_3725_4423_92D7_4F1C045BE1BC_.wvu.PrintArea" localSheetId="2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3" l="1"/>
  <c r="M5" i="23"/>
  <c r="L5" i="23"/>
  <c r="C5" i="23"/>
  <c r="A5" i="23"/>
  <c r="F5" i="23" s="1"/>
  <c r="E31" i="3" s="1"/>
  <c r="N5" i="22"/>
  <c r="M5" i="22"/>
  <c r="L5" i="22"/>
  <c r="C5" i="22"/>
  <c r="A5" i="22"/>
  <c r="F5" i="22" s="1"/>
  <c r="E30" i="3" s="1"/>
  <c r="N5" i="21"/>
  <c r="M5" i="21"/>
  <c r="L5" i="21"/>
  <c r="C5" i="21"/>
  <c r="A5" i="21"/>
  <c r="F5" i="21" s="1"/>
  <c r="E29" i="3" s="1"/>
  <c r="N5" i="20"/>
  <c r="M5" i="20"/>
  <c r="L5" i="20"/>
  <c r="C5" i="20"/>
  <c r="A5" i="20"/>
  <c r="F5" i="20" s="1"/>
  <c r="E28" i="3" s="1"/>
  <c r="N5" i="19"/>
  <c r="M5" i="19"/>
  <c r="L5" i="19"/>
  <c r="C5" i="19"/>
  <c r="A5" i="19"/>
  <c r="F5" i="19" s="1"/>
  <c r="E27" i="3" s="1"/>
  <c r="N5" i="18"/>
  <c r="M5" i="18"/>
  <c r="L5" i="18"/>
  <c r="C5" i="18"/>
  <c r="A5" i="18"/>
  <c r="F5" i="18" s="1"/>
  <c r="E26" i="3" s="1"/>
  <c r="N5" i="17"/>
  <c r="M5" i="17"/>
  <c r="L5" i="17"/>
  <c r="C5" i="17"/>
  <c r="A5" i="17"/>
  <c r="F5" i="17" s="1"/>
  <c r="E25" i="3" s="1"/>
  <c r="N5" i="16"/>
  <c r="M5" i="16"/>
  <c r="L5" i="16"/>
  <c r="C5" i="16"/>
  <c r="A5" i="16"/>
  <c r="F5" i="16" s="1"/>
  <c r="E24" i="3" s="1"/>
  <c r="N5" i="15"/>
  <c r="M5" i="15"/>
  <c r="L5" i="15"/>
  <c r="C5" i="15"/>
  <c r="A5" i="15"/>
  <c r="F5" i="15" s="1"/>
  <c r="E23" i="3" s="1"/>
  <c r="N5" i="14"/>
  <c r="M5" i="14"/>
  <c r="L5" i="14"/>
  <c r="C5" i="14"/>
  <c r="A5" i="14"/>
  <c r="F5" i="14" s="1"/>
  <c r="E22" i="3" s="1"/>
  <c r="N5" i="13"/>
  <c r="M5" i="13"/>
  <c r="L5" i="13"/>
  <c r="C5" i="13"/>
  <c r="A5" i="13"/>
  <c r="F5" i="13" s="1"/>
  <c r="E21" i="3" s="1"/>
  <c r="N5" i="12"/>
  <c r="M5" i="12"/>
  <c r="L5" i="12"/>
  <c r="C5" i="12"/>
  <c r="A5" i="12"/>
  <c r="F5" i="12" s="1"/>
  <c r="E20" i="3" s="1"/>
  <c r="N5" i="11"/>
  <c r="M5" i="11"/>
  <c r="L5" i="11"/>
  <c r="C5" i="11"/>
  <c r="A5" i="11"/>
  <c r="F5" i="11" s="1"/>
  <c r="E19" i="3" s="1"/>
  <c r="N5" i="10"/>
  <c r="M5" i="10"/>
  <c r="L5" i="10"/>
  <c r="C5" i="10"/>
  <c r="A5" i="10"/>
  <c r="F5" i="10" s="1"/>
  <c r="E18" i="3" s="1"/>
  <c r="N5" i="9"/>
  <c r="M5" i="9"/>
  <c r="L5" i="9"/>
  <c r="C5" i="9"/>
  <c r="A5" i="9"/>
  <c r="F5" i="9" s="1"/>
  <c r="E17" i="3" s="1"/>
  <c r="N5" i="8"/>
  <c r="M5" i="8"/>
  <c r="L5" i="8"/>
  <c r="C5" i="8"/>
  <c r="A5" i="8"/>
  <c r="F5" i="8" s="1"/>
  <c r="E16" i="3" s="1"/>
  <c r="I31" i="3"/>
  <c r="H31" i="3"/>
  <c r="G31" i="3"/>
  <c r="F31" i="3"/>
  <c r="D31" i="3"/>
  <c r="C31" i="3"/>
  <c r="I30" i="3"/>
  <c r="H30" i="3"/>
  <c r="G30" i="3"/>
  <c r="F30" i="3"/>
  <c r="D30" i="3"/>
  <c r="C30" i="3"/>
  <c r="I29" i="3"/>
  <c r="H29" i="3"/>
  <c r="G29" i="3"/>
  <c r="F29" i="3"/>
  <c r="D29" i="3"/>
  <c r="C29" i="3"/>
  <c r="I28" i="3"/>
  <c r="H28" i="3"/>
  <c r="G28" i="3"/>
  <c r="F28" i="3"/>
  <c r="D28" i="3"/>
  <c r="C28" i="3"/>
  <c r="I27" i="3"/>
  <c r="H27" i="3"/>
  <c r="G27" i="3"/>
  <c r="F27" i="3"/>
  <c r="D27" i="3"/>
  <c r="C27" i="3"/>
  <c r="I26" i="3"/>
  <c r="H26" i="3"/>
  <c r="G26" i="3"/>
  <c r="F26" i="3"/>
  <c r="D26" i="3"/>
  <c r="C26" i="3"/>
  <c r="I25" i="3"/>
  <c r="H25" i="3"/>
  <c r="G25" i="3"/>
  <c r="F25" i="3"/>
  <c r="D25" i="3"/>
  <c r="C25" i="3"/>
  <c r="I24" i="3"/>
  <c r="H24" i="3"/>
  <c r="G24" i="3"/>
  <c r="F24" i="3"/>
  <c r="D24" i="3"/>
  <c r="C24" i="3"/>
  <c r="I23" i="3"/>
  <c r="H23" i="3"/>
  <c r="G23" i="3"/>
  <c r="F23" i="3"/>
  <c r="D23" i="3"/>
  <c r="C23" i="3"/>
  <c r="I22" i="3"/>
  <c r="H22" i="3"/>
  <c r="G22" i="3"/>
  <c r="F22" i="3"/>
  <c r="D22" i="3"/>
  <c r="C22" i="3"/>
  <c r="I21" i="3"/>
  <c r="H21" i="3"/>
  <c r="G21" i="3"/>
  <c r="F21" i="3"/>
  <c r="D21" i="3"/>
  <c r="C21" i="3"/>
  <c r="I20" i="3"/>
  <c r="H20" i="3"/>
  <c r="G20" i="3"/>
  <c r="F20" i="3"/>
  <c r="D20" i="3"/>
  <c r="C20" i="3"/>
  <c r="I19" i="3"/>
  <c r="H19" i="3"/>
  <c r="G19" i="3"/>
  <c r="F19" i="3"/>
  <c r="D19" i="3"/>
  <c r="C19" i="3"/>
  <c r="I18" i="3"/>
  <c r="H18" i="3"/>
  <c r="G18" i="3"/>
  <c r="F18" i="3"/>
  <c r="D18" i="3"/>
  <c r="C18" i="3"/>
  <c r="I17" i="3"/>
  <c r="H17" i="3"/>
  <c r="G17" i="3"/>
  <c r="F17" i="3"/>
  <c r="D17" i="3"/>
  <c r="C17" i="3"/>
  <c r="I16" i="3"/>
  <c r="H16" i="3"/>
  <c r="G16" i="3"/>
  <c r="F16" i="3"/>
  <c r="D16" i="3"/>
  <c r="C16" i="3"/>
  <c r="I15" i="3"/>
  <c r="H15" i="3"/>
  <c r="G15" i="3"/>
  <c r="F15" i="3"/>
  <c r="E15" i="3"/>
  <c r="D15" i="3"/>
  <c r="C15" i="3"/>
  <c r="I14" i="3"/>
  <c r="H14" i="3"/>
  <c r="G14" i="3"/>
  <c r="F14" i="3"/>
  <c r="E14" i="3"/>
  <c r="D14" i="3"/>
  <c r="C14" i="3"/>
  <c r="I13" i="3"/>
  <c r="H13" i="3"/>
  <c r="G13" i="3"/>
  <c r="F13" i="3"/>
  <c r="E13" i="3"/>
  <c r="D13" i="3"/>
  <c r="C13" i="3"/>
  <c r="I12" i="3"/>
  <c r="I33" i="3" s="1"/>
  <c r="H12" i="3"/>
  <c r="H33" i="3" s="1"/>
  <c r="D39" i="3" s="1"/>
  <c r="G12" i="3"/>
  <c r="G33" i="3" s="1"/>
  <c r="D38" i="3" s="1"/>
  <c r="F12" i="3"/>
  <c r="F33" i="3" s="1"/>
  <c r="D37" i="3" s="1"/>
  <c r="E12" i="3"/>
  <c r="E33" i="3" s="1"/>
  <c r="D12" i="3"/>
  <c r="D33" i="3" s="1"/>
  <c r="C12" i="3"/>
  <c r="C33" i="3" s="1"/>
  <c r="B5" i="3"/>
  <c r="B6" i="3" s="1"/>
  <c r="B4" i="3"/>
  <c r="B6" i="1"/>
  <c r="C5" i="2"/>
  <c r="C4" i="2"/>
  <c r="D35" i="3" l="1"/>
  <c r="D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>======
ID#AAABXFO5deE
    (2024-10-23 14:31:30)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8" authorId="0" shapeId="0" xr:uid="{00000000-0006-0000-0900-000001000000}">
      <text>
        <r>
          <rPr>
            <sz val="11"/>
            <color rgb="FF000000"/>
            <rFont val="MS PGothic"/>
            <scheme val="minor"/>
          </rPr>
          <t>======
ID#AAABX_8kAdg
đồ án 24FA    (2024-11-03 14:55:58)
thiếu case nhập chữ.
Nên sử dụng design TC theo vùng giá trị biên: -1, 0,...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9" authorId="0" shapeId="0" xr:uid="{00000000-0006-0000-0C00-000001000000}">
      <text>
        <r>
          <rPr>
            <sz val="11"/>
            <color rgb="FF000000"/>
            <rFont val="MS PGothic"/>
            <scheme val="minor"/>
          </rPr>
          <t>======
ID#AAABX_8kAdk
đồ án 24FA    (2024-11-03 14:56:51)
update lại pre-condition</t>
        </r>
      </text>
    </comment>
  </commentList>
</comments>
</file>

<file path=xl/sharedStrings.xml><?xml version="1.0" encoding="utf-8"?>
<sst xmlns="http://schemas.openxmlformats.org/spreadsheetml/2006/main" count="2436" uniqueCount="303">
  <si>
    <t>Method List</t>
  </si>
  <si>
    <t>Project Name</t>
  </si>
  <si>
    <t>Project Code</t>
  </si>
  <si>
    <t xml:space="preserve">Normal number of Test cases/KLOC </t>
  </si>
  <si>
    <t>Test Environment Setup Description</t>
  </si>
  <si>
    <t>1. Intelijji with JDK 17 and JUnit dependency
2. Visual Studio .NET 9 and Xunit dependency
3. SQL Server Management Studio 19</t>
  </si>
  <si>
    <t>No</t>
  </si>
  <si>
    <t>Module Name</t>
  </si>
  <si>
    <t>Method Name</t>
  </si>
  <si>
    <t>Sheet Name</t>
  </si>
  <si>
    <t>Description</t>
  </si>
  <si>
    <t>Pre-Condition</t>
  </si>
  <si>
    <t>Patient</t>
  </si>
  <si>
    <t>createPatient</t>
  </si>
  <si>
    <t>Create Patient</t>
  </si>
  <si>
    <t>getPatientById</t>
  </si>
  <si>
    <t>updatePatientProfile</t>
  </si>
  <si>
    <t>searchPatientsByPhone</t>
  </si>
  <si>
    <t>TS_HealthProfile_001</t>
  </si>
  <si>
    <t>TS_Daily_001</t>
  </si>
  <si>
    <t>TS_Daily_002</t>
  </si>
  <si>
    <t>TS_Daily_003</t>
  </si>
  <si>
    <t>TS_Daily_004</t>
  </si>
  <si>
    <t>TS_Daily_005</t>
  </si>
  <si>
    <t>TS_Daily_006</t>
  </si>
  <si>
    <t>TS_Reminder_001</t>
  </si>
  <si>
    <t>TS_Reminder_002</t>
  </si>
  <si>
    <t>TS_Doctor_001</t>
  </si>
  <si>
    <t>TS_News_001</t>
  </si>
  <si>
    <t>TS_News_002</t>
  </si>
  <si>
    <t>TS_News_003</t>
  </si>
  <si>
    <t>TS_News_004</t>
  </si>
  <si>
    <t>TS_Appointment_001</t>
  </si>
  <si>
    <t>TS_Appointment_002</t>
  </si>
  <si>
    <t>UNIT TEST DOCUMENT</t>
  </si>
  <si>
    <t>Digital Personal Health Assistant</t>
  </si>
  <si>
    <t>Creator</t>
  </si>
  <si>
    <t>HoangTM, DuongNT, ThuyHT, LongCT, ManhVV</t>
  </si>
  <si>
    <t>Health EA</t>
  </si>
  <si>
    <t>Issue Date</t>
  </si>
  <si>
    <t>02/10/2024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</si>
  <si>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</si>
  <si>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</si>
  <si>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</si>
  <si>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</si>
  <si>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</si>
  <si>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</si>
  <si>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</si>
  <si>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</si>
  <si>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</si>
  <si>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</si>
  <si>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unit test file</t>
  </si>
  <si>
    <t>11/10/2024</t>
  </si>
  <si>
    <t>1.1</t>
  </si>
  <si>
    <t>M</t>
  </si>
  <si>
    <t>Update unit test for file</t>
  </si>
  <si>
    <t>17/10/2024</t>
  </si>
  <si>
    <t>1.2</t>
  </si>
  <si>
    <t>19/10/2024</t>
  </si>
  <si>
    <t>1.3</t>
  </si>
  <si>
    <t>23/10/2024</t>
  </si>
  <si>
    <t>1.4</t>
  </si>
  <si>
    <t>29/10/2024</t>
  </si>
  <si>
    <t>1.5</t>
  </si>
  <si>
    <t>06/11/2024</t>
  </si>
  <si>
    <t>1.6</t>
  </si>
  <si>
    <t>13/11/2024</t>
  </si>
  <si>
    <t>1.7</t>
  </si>
  <si>
    <t>25/11/2024</t>
  </si>
  <si>
    <t>1.8</t>
  </si>
  <si>
    <t>UNIT TEST REPORT</t>
  </si>
  <si>
    <t>HoangTM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</si>
  <si>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</si>
  <si>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</si>
  <si>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</si>
  <si>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</si>
  <si>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</si>
  <si>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</si>
  <si>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</si>
  <si>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</si>
  <si>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</si>
  <si>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TS_Auth_001</t>
  </si>
  <si>
    <t>TS_Auth_002</t>
  </si>
  <si>
    <t>TS_User_001</t>
  </si>
  <si>
    <t>TS_Profile_001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</si>
  <si>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</si>
  <si>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</si>
  <si>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</si>
  <si>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</si>
  <si>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</si>
  <si>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</si>
  <si>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</si>
  <si>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</si>
  <si>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Method</t>
  </si>
  <si>
    <t>Created By</t>
  </si>
  <si>
    <t>SeniorQA</t>
  </si>
  <si>
    <t>Executed By</t>
  </si>
  <si>
    <t>Test requirement</t>
  </si>
  <si>
    <t>Unit test for Create Patient logic in PatientService</t>
  </si>
  <si>
    <t>N/A/B</t>
  </si>
  <si>
    <t>Condition</t>
  </si>
  <si>
    <t>Precondition</t>
  </si>
  <si>
    <t>Data Input</t>
  </si>
  <si>
    <t>UTCID01</t>
  </si>
  <si>
    <t>UTCID02</t>
  </si>
  <si>
    <t>UTCID03</t>
  </si>
  <si>
    <t>UTCID04</t>
  </si>
  <si>
    <t>UTCID05</t>
  </si>
  <si>
    <t>Input Data</t>
  </si>
  <si>
    <t>Valid Data (Van A, 0901...)</t>
  </si>
  <si>
    <t>Short Name (An)</t>
  </si>
  <si>
    <t>Empty Name</t>
  </si>
  <si>
    <t>Future DOB</t>
  </si>
  <si>
    <t>Invalid Phone (9 digits)</t>
  </si>
  <si>
    <t>Confirm</t>
  </si>
  <si>
    <t>Return</t>
  </si>
  <si>
    <t>201 Created + Response</t>
  </si>
  <si>
    <t>201 Created</t>
  </si>
  <si>
    <t>400 Validation Error</t>
  </si>
  <si>
    <t>Result</t>
  </si>
  <si>
    <t>PENDING</t>
  </si>
  <si>
    <t>Unit test for getPatientById logic in PatientService</t>
  </si>
  <si>
    <t>UTCID08</t>
  </si>
  <si>
    <t>UTCID09</t>
  </si>
  <si>
    <t>UTCID10</t>
  </si>
  <si>
    <t>Existing UUID</t>
  </si>
  <si>
    <t>Non-existing UUID</t>
  </si>
  <si>
    <t>Null ID</t>
  </si>
  <si>
    <t>200 OK + Patient Data</t>
  </si>
  <si>
    <t>404 EntityNotFound</t>
  </si>
  <si>
    <t>400 IllegalArgument</t>
  </si>
  <si>
    <t>Unit test for updatePatientProfile logic in PatientService</t>
  </si>
  <si>
    <t>UTCID11</t>
  </si>
  <si>
    <t>UTCID12</t>
  </si>
  <si>
    <t>UTCID13</t>
  </si>
  <si>
    <t>Existing ID + New Height/Weight</t>
  </si>
  <si>
    <t>Existing ID + Empty Allergies</t>
  </si>
  <si>
    <t>Non-existing ID</t>
  </si>
  <si>
    <t>200 OK + Updated Data</t>
  </si>
  <si>
    <t>200 OK (Clear Allergies)</t>
  </si>
  <si>
    <t>Unit test for searchPatientsByPhone logic in PatientService</t>
  </si>
  <si>
    <t>UTCID14</t>
  </si>
  <si>
    <t>UTCID15</t>
  </si>
  <si>
    <t>UTCID16</t>
  </si>
  <si>
    <t>Phone: 0901234567 (Multi match)</t>
  </si>
  <si>
    <t>Phone: 0000000000 (No match)</t>
  </si>
  <si>
    <t>Empty Phone</t>
  </si>
  <si>
    <t>200 OK + List[2]</t>
  </si>
  <si>
    <t>200 OK + Empty List</t>
  </si>
  <si>
    <t>Health Profile</t>
  </si>
  <si>
    <t>Create new health profile</t>
  </si>
  <si>
    <t>thuyht</t>
  </si>
  <si>
    <t>The create new functions requires to input health profile information to add new profile to the system</t>
  </si>
  <si>
    <t>UTCID06</t>
  </si>
  <si>
    <t>UTCID07</t>
  </si>
  <si>
    <t xml:space="preserve">Precondition </t>
  </si>
  <si>
    <t>Access to the login of HealthEA</t>
  </si>
  <si>
    <t>User has the right to create a new health profile</t>
  </si>
  <si>
    <t xml:space="preserve">Enter the fullname: </t>
  </si>
  <si>
    <t>(empty)</t>
  </si>
  <si>
    <t>O</t>
  </si>
  <si>
    <t>Hoang</t>
  </si>
  <si>
    <t xml:space="preserve">Enter date of birth: </t>
  </si>
  <si>
    <t xml:space="preserve">Enter gender: </t>
  </si>
  <si>
    <t xml:space="preserve">Enter residence: </t>
  </si>
  <si>
    <t>123 Main St</t>
  </si>
  <si>
    <t xml:space="preserve">Enter note: </t>
  </si>
  <si>
    <t>No allergies</t>
  </si>
  <si>
    <t xml:space="preserve">Enter shared status: </t>
  </si>
  <si>
    <t>T</t>
  </si>
  <si>
    <t>F</t>
  </si>
  <si>
    <t>Exception</t>
  </si>
  <si>
    <t>bad request</t>
  </si>
  <si>
    <t>Log message</t>
  </si>
  <si>
    <t>"success"</t>
  </si>
  <si>
    <t>"you missing required fields"</t>
  </si>
  <si>
    <t>"invalid status type"</t>
  </si>
  <si>
    <t>Type(N : Normal, A : Abnormal, B : Boundary)</t>
  </si>
  <si>
    <t>Passed/Failed</t>
  </si>
  <si>
    <t>P</t>
  </si>
  <si>
    <t>Executed Date</t>
  </si>
  <si>
    <t>Defect ID</t>
  </si>
  <si>
    <t>Daily Metrics Management</t>
  </si>
  <si>
    <t>Upload &amp; Scan File</t>
  </si>
  <si>
    <t>&lt;Brief description about requirements which are tested in this function&gt;</t>
  </si>
  <si>
    <t>User with username: duongnt1 and password: du@ng123 is existed</t>
  </si>
  <si>
    <t xml:space="preserve">Upload file: </t>
  </si>
  <si>
    <t>metrics_data.jpg</t>
  </si>
  <si>
    <t>metrics_data.txt</t>
  </si>
  <si>
    <t>metrics_data.jpg (31MB)</t>
  </si>
  <si>
    <t>"invalid file type"</t>
  </si>
  <si>
    <t>"file too big"</t>
  </si>
  <si>
    <t>Manual input daily metric</t>
  </si>
  <si>
    <t xml:space="preserve">Enter weight: </t>
  </si>
  <si>
    <t xml:space="preserve"> (empty)</t>
  </si>
  <si>
    <t>300kg (exceeds expected range)</t>
  </si>
  <si>
    <t>30kg (lower boundary)</t>
  </si>
  <si>
    <t xml:space="preserve">Enter Height: </t>
  </si>
  <si>
    <t>2.5 m (exceeds expected range)</t>
  </si>
  <si>
    <t>1.0 m (lower boundary)</t>
  </si>
  <si>
    <t xml:space="preserve">Enter Systolic Blood Pressure: </t>
  </si>
  <si>
    <t>250 mmHg (exceeds range)</t>
  </si>
  <si>
    <t>90 mmHg (low boundary)</t>
  </si>
  <si>
    <t xml:space="preserve">Enter Diastolic Blood Pressure: </t>
  </si>
  <si>
    <t xml:space="preserve">Enter Heart Rate: </t>
  </si>
  <si>
    <t>150 bpm (high value)</t>
  </si>
  <si>
    <t>60 bpm (lower boundary)</t>
  </si>
  <si>
    <t xml:space="preserve">Enter Steps: </t>
  </si>
  <si>
    <t xml:space="preserve">Enter Body Temperature: </t>
  </si>
  <si>
    <t>40.0°C (high value)</t>
  </si>
  <si>
    <t>35.0°C (lower boundary)</t>
  </si>
  <si>
    <t xml:space="preserve">Enter Date: </t>
  </si>
  <si>
    <t>"the field is required"</t>
  </si>
  <si>
    <t>"the field is not negative"</t>
  </si>
  <si>
    <t>"the field exceeds expected range"</t>
  </si>
  <si>
    <t>"the field is lower boundary"</t>
  </si>
  <si>
    <t>Modify Daily Metrics</t>
  </si>
  <si>
    <t>Delete Daily Metric</t>
  </si>
  <si>
    <t xml:space="preserve">Enter daily metric ID: </t>
  </si>
  <si>
    <t>"not found"</t>
  </si>
  <si>
    <t>Search/Filter Daily Metric</t>
  </si>
  <si>
    <t xml:space="preserve">Enter search date: </t>
  </si>
  <si>
    <t>Warning Daily Metric</t>
  </si>
  <si>
    <t>Enter weight: (kg)</t>
  </si>
  <si>
    <t>Enter Height: (m)</t>
  </si>
  <si>
    <t>Enter Systolic Blood Pressure: (mmHg)</t>
  </si>
  <si>
    <t>Enter Diastolic Blood Pressure: (mmHg)</t>
  </si>
  <si>
    <t>Enter Heart Rate: (bpm)</t>
  </si>
  <si>
    <t>Enter Blood Sugar: (mg/dL)</t>
  </si>
  <si>
    <t>Enter Body Temperature: (°C)</t>
  </si>
  <si>
    <t>"All metrics are within healthy ranges."</t>
  </si>
  <si>
    <t>"Warning: High weight detected. Consider a healthy diet and regular exercise."</t>
  </si>
  <si>
    <t>"Warning: Low weight detected. Ensure proper nutrition and consult a dietician if necessary."</t>
  </si>
  <si>
    <t>"Warning: Elevated blood pressure detected. Consider consulting a healthcare professional."</t>
  </si>
  <si>
    <t>"Warning: Low blood pressure detected. Monitor if symptoms persist."</t>
  </si>
  <si>
    <t>"Warning: High heart rate detected (Tachycardia). Reduce stress and seek medical advice if persistent."</t>
  </si>
  <si>
    <t>"Warning: Low heart rate detected (Bradycardia). Consult a healthcare provider if symptomatic."</t>
  </si>
  <si>
    <t>"Warning: High blood sugar detected. Monitor diet and consult with a healthcare provider for diabetes management."</t>
  </si>
  <si>
    <t>"Warning: Low blood sugar detected. Consider immediate sugar intake and consult a doctor if needed."</t>
  </si>
  <si>
    <t>"Warning: Fever detected. Stay hydrated and rest. Consult a doctor if fever persists."</t>
  </si>
  <si>
    <t>"Warning: Low body temperature detected (Hypothermia). Warm up immediately and seek medical help if needed."</t>
  </si>
  <si>
    <t>Reminder Management</t>
  </si>
  <si>
    <t>Add Reminder</t>
  </si>
  <si>
    <t xml:space="preserve">EventId: </t>
  </si>
  <si>
    <t>abc</t>
  </si>
  <si>
    <t xml:space="preserve">ReminderOffset: </t>
  </si>
  <si>
    <t xml:space="preserve">OffsetUnit: </t>
  </si>
  <si>
    <t xml:space="preserve">Message: </t>
  </si>
  <si>
    <t>Event reminder</t>
  </si>
  <si>
    <t xml:space="preserve">IsSent: </t>
  </si>
  <si>
    <t>"the field is not empty"</t>
  </si>
  <si>
    <t>"the field must be positive"</t>
  </si>
  <si>
    <t>"the field must be in 1, 2, 3, 4"</t>
  </si>
  <si>
    <t>Update Reminder</t>
  </si>
  <si>
    <t xml:space="preserve">ReminderId: </t>
  </si>
  <si>
    <t>Doctor Management</t>
  </si>
  <si>
    <t>Report Doctor</t>
  </si>
  <si>
    <t xml:space="preserve">ReportId: </t>
  </si>
  <si>
    <t xml:space="preserve">ReportType: </t>
  </si>
  <si>
    <t xml:space="preserve">ReportDescription: </t>
  </si>
  <si>
    <t>Test report</t>
  </si>
  <si>
    <t xml:space="preserve">ReportedId: </t>
  </si>
  <si>
    <t>"Report successfully"</t>
  </si>
  <si>
    <t>"The field is required"</t>
  </si>
  <si>
    <t>"Not found"</t>
  </si>
  <si>
    <t>News Management</t>
  </si>
  <si>
    <t>Add news</t>
  </si>
  <si>
    <t xml:space="preserve">title: </t>
  </si>
  <si>
    <t>test title</t>
  </si>
  <si>
    <t>test titletest titletest title... (255 chars)</t>
  </si>
  <si>
    <t>test titletest titletest title... (256 chars)</t>
  </si>
  <si>
    <t xml:space="preserve">author: </t>
  </si>
  <si>
    <t>HoangHoangHoang... (255 chars)</t>
  </si>
  <si>
    <t>HoangHoangHoang... (256 chars)</t>
  </si>
  <si>
    <t xml:space="preserve">content: </t>
  </si>
  <si>
    <t>this is content</t>
  </si>
  <si>
    <t>this is contentthis is content... (256 chars)</t>
  </si>
  <si>
    <t xml:space="preserve">this is content: &lt;a href='www.google.com'&gt;www.google.com&lt;/a&gt; </t>
  </si>
  <si>
    <t>this is content: &lt;img src='base64:sdfhcxzx...'&gt;</t>
  </si>
  <si>
    <t>"Save successfully"</t>
  </si>
  <si>
    <t>"The field must be less than 255 characters"</t>
  </si>
  <si>
    <t>Update news</t>
  </si>
  <si>
    <t xml:space="preserve">id: </t>
  </si>
  <si>
    <t>text</t>
  </si>
  <si>
    <t>"id does not exist"</t>
  </si>
  <si>
    <t>"id must be a number"</t>
  </si>
  <si>
    <t>Delete news</t>
  </si>
  <si>
    <t>"Delete successfully"</t>
  </si>
  <si>
    <t>Report news</t>
  </si>
  <si>
    <t xml:space="preserve">userId: </t>
  </si>
  <si>
    <t xml:space="preserve">description: </t>
  </si>
  <si>
    <t>test description</t>
  </si>
  <si>
    <t>test descriptiontest descriptiontest description... (256 chars)</t>
  </si>
  <si>
    <t>Appointment Management</t>
  </si>
  <si>
    <t>Create appointment</t>
  </si>
  <si>
    <t>test descriptiontest description... (255 chars)</t>
  </si>
  <si>
    <t>test descriptiontest description... (256 chars)</t>
  </si>
  <si>
    <t xml:space="preserve">date: </t>
  </si>
  <si>
    <t xml:space="preserve">start time: </t>
  </si>
  <si>
    <t xml:space="preserve">end time: </t>
  </si>
  <si>
    <t>"Start time must must be less than end date"</t>
  </si>
  <si>
    <t>"date must be in the future"</t>
  </si>
  <si>
    <t>Update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</si>
</sst>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"/>
    <numFmt numFmtId="165" formatCode="mm/dd/yyyy"/>
    <numFmt numFmtId="166" formatCode="yyyy\-mm\-dd"/>
  </numFmts>
  <fonts count="34">
    <font>
      <sz val="11"/>
      <color rgb="FF000000"/>
      <name val="MS PGothic"/>
      <scheme val="minor"/>
    </font>
    <font>
      <sz val="10"/>
      <color theme="1"/>
      <name val="Tahoma"/>
      <family val="2"/>
      <charset val="163"/>
    </font>
    <font>
      <b/>
      <sz val="26"/>
      <color rgb="FFFF0000"/>
      <name val="Tahoma"/>
      <family val="2"/>
      <charset val="163"/>
    </font>
    <font>
      <b/>
      <sz val="20"/>
      <color rgb="FF000000"/>
      <name val="Tahoma"/>
      <family val="2"/>
      <charset val="163"/>
    </font>
    <font>
      <b/>
      <sz val="10"/>
      <color rgb="FF993300"/>
      <name val="Tahoma"/>
      <family val="2"/>
      <charset val="163"/>
    </font>
    <font>
      <i/>
      <sz val="10"/>
      <color rgb="FF008000"/>
      <name val="Tahoma"/>
      <family val="2"/>
      <charset val="163"/>
    </font>
    <font>
      <b/>
      <sz val="10"/>
      <color theme="1"/>
      <name val="Tahoma"/>
      <family val="2"/>
      <charset val="163"/>
    </font>
    <font>
      <i/>
      <sz val="10"/>
      <color theme="1"/>
      <name val="Tahoma"/>
      <family val="2"/>
      <charset val="163"/>
    </font>
    <font>
      <b/>
      <sz val="10"/>
      <color rgb="FFFFFFFF"/>
      <name val="Tahoma"/>
      <family val="2"/>
      <charset val="163"/>
    </font>
    <font>
      <b/>
      <sz val="10"/>
      <color rgb="FF000000"/>
      <name val="Tahoma"/>
      <family val="2"/>
      <charset val="163"/>
    </font>
    <font>
      <b/>
      <sz val="10"/>
      <color rgb="FFFF0000"/>
      <name val="Tahoma"/>
      <family val="2"/>
      <charset val="163"/>
    </font>
    <font>
      <u/>
      <sz val="11"/>
      <color rgb="FF0000FF"/>
      <name val="MS PGothic"/>
      <family val="2"/>
    </font>
    <font>
      <u/>
      <sz val="10"/>
      <color rgb="FF0000FF"/>
      <name val="Tahoma"/>
      <family val="2"/>
      <charset val="163"/>
    </font>
    <font>
      <sz val="9"/>
      <color theme="1"/>
      <name val="Google Sans Mono"/>
    </font>
    <font>
      <u/>
      <sz val="11"/>
      <color rgb="FF0000FF"/>
      <name val="Tahoma"/>
      <family val="2"/>
      <charset val="163"/>
    </font>
    <font>
      <sz val="10"/>
      <color rgb="FFFFFFFF"/>
      <name val="Tahoma"/>
      <family val="2"/>
      <charset val="163"/>
    </font>
    <font>
      <b/>
      <sz val="11"/>
      <color rgb="FFFFFFFF"/>
      <name val="Tahoma"/>
      <family val="2"/>
      <charset val="163"/>
    </font>
    <font>
      <sz val="10"/>
      <color rgb="FF000000"/>
      <name val="Tahoma"/>
      <family val="2"/>
      <charset val="163"/>
    </font>
    <font>
      <b/>
      <sz val="8"/>
      <color theme="1"/>
      <name val="Tahoma"/>
      <family val="2"/>
      <charset val="163"/>
    </font>
    <font>
      <i/>
      <sz val="8"/>
      <color theme="1"/>
      <name val="Tahoma"/>
      <family val="2"/>
      <charset val="163"/>
    </font>
    <font>
      <sz val="8"/>
      <color theme="1"/>
      <name val="Tahoma"/>
      <family val="2"/>
      <charset val="163"/>
    </font>
    <font>
      <b/>
      <sz val="8"/>
      <color rgb="FFFFFFFF"/>
      <name val="Tahoma"/>
      <family val="2"/>
      <charset val="163"/>
    </font>
    <font>
      <sz val="8"/>
      <color rgb="FFFFFFFF"/>
      <name val="Tahoma"/>
      <family val="2"/>
      <charset val="163"/>
    </font>
    <font>
      <b/>
      <sz val="12"/>
      <color theme="1"/>
      <name val="Tahoma"/>
      <family val="2"/>
      <charset val="163"/>
    </font>
    <font>
      <sz val="11"/>
      <color theme="1"/>
      <name val="Tahoma"/>
      <family val="2"/>
      <charset val="163"/>
    </font>
    <font>
      <sz val="8"/>
      <color rgb="FF008000"/>
      <name val="Tahoma"/>
      <family val="2"/>
      <charset val="163"/>
    </font>
    <font>
      <sz val="8"/>
      <color rgb="FF000000"/>
      <name val="Tahoma"/>
      <family val="2"/>
      <charset val="163"/>
    </font>
    <font>
      <b/>
      <sz val="11"/>
      <color theme="1"/>
      <name val="Tahoma"/>
      <family val="2"/>
      <charset val="163"/>
    </font>
    <font>
      <sz val="8"/>
      <color theme="1"/>
      <name val="Times New Roman"/>
      <family val="1"/>
      <charset val="163"/>
    </font>
    <font>
      <sz val="11"/>
      <color theme="1"/>
      <name val="MS PGothic"/>
      <family val="2"/>
    </font>
    <font>
      <b/>
      <sz val="11"/>
      <color theme="1"/>
      <name val="MS PGothic"/>
      <family val="2"/>
    </font>
    <font>
      <sz val="10"/>
      <color theme="1"/>
      <name val="Tahoma"/>
      <family val="2"/>
      <charset val="163"/>
    </font>
    <font>
      <u/>
      <sz val="11"/>
      <color rgb="FF0000FF"/>
      <name val="MS PGothic"/>
      <family val="2"/>
    </font>
    <font>
      <b/>
      <sz val="11"/>
      <name val="MS P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8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73"/>
  </cellStyleXfs>
  <cellXfs count="294"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2" borderId="4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3" xfId="0" applyFont="1" applyBorder="1"/>
    <xf numFmtId="0" fontId="7" fillId="0" borderId="3" xfId="0" quotePrefix="1" applyFont="1" applyBorder="1"/>
    <xf numFmtId="0" fontId="6" fillId="2" borderId="5" xfId="0" applyFont="1" applyFill="1" applyBorder="1" applyAlignment="1">
      <alignment vertical="center"/>
    </xf>
    <xf numFmtId="0" fontId="7" fillId="0" borderId="3" xfId="0" applyFont="1" applyBorder="1" applyAlignment="1">
      <alignment horizontal="left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5" fontId="8" fillId="3" borderId="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9" xfId="0" quotePrefix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7" fillId="0" borderId="11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9" xfId="0" applyFont="1" applyBorder="1" applyAlignment="1">
      <alignment vertical="top" wrapText="1"/>
    </xf>
    <xf numFmtId="1" fontId="1" fillId="2" borderId="4" xfId="0" applyNumberFormat="1" applyFont="1" applyFill="1" applyBorder="1"/>
    <xf numFmtId="0" fontId="1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1" fillId="2" borderId="4" xfId="0" applyFont="1" applyFill="1" applyBorder="1" applyAlignment="1">
      <alignment wrapText="1"/>
    </xf>
    <xf numFmtId="1" fontId="4" fillId="2" borderId="4" xfId="0" applyNumberFormat="1" applyFont="1" applyFill="1" applyBorder="1"/>
    <xf numFmtId="1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1" fontId="8" fillId="4" borderId="6" xfId="0" applyNumberFormat="1" applyFont="1" applyFill="1" applyBorder="1" applyAlignment="1">
      <alignment horizontal="center" vertical="center"/>
    </xf>
    <xf numFmtId="1" fontId="8" fillId="4" borderId="15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vertical="center"/>
    </xf>
    <xf numFmtId="49" fontId="1" fillId="2" borderId="20" xfId="0" applyNumberFormat="1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6" fillId="2" borderId="4" xfId="0" applyFont="1" applyFill="1" applyBorder="1"/>
    <xf numFmtId="15" fontId="1" fillId="2" borderId="4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4" fillId="2" borderId="4" xfId="0" applyFont="1" applyFill="1" applyBorder="1"/>
    <xf numFmtId="0" fontId="5" fillId="2" borderId="4" xfId="0" applyFont="1" applyFill="1" applyBorder="1"/>
    <xf numFmtId="0" fontId="8" fillId="3" borderId="1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49" fontId="14" fillId="2" borderId="10" xfId="0" applyNumberFormat="1" applyFont="1" applyFill="1" applyBorder="1"/>
    <xf numFmtId="0" fontId="15" fillId="3" borderId="19" xfId="0" applyFont="1" applyFill="1" applyBorder="1" applyAlignment="1">
      <alignment horizontal="center"/>
    </xf>
    <xf numFmtId="0" fontId="16" fillId="3" borderId="4" xfId="0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0" fontId="1" fillId="2" borderId="4" xfId="0" applyNumberFormat="1" applyFont="1" applyFill="1" applyBorder="1" applyAlignment="1">
      <alignment horizontal="center"/>
    </xf>
    <xf numFmtId="9" fontId="1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2" borderId="4" xfId="0" applyNumberFormat="1" applyFont="1" applyFill="1" applyBorder="1" applyAlignment="1">
      <alignment horizontal="right" wrapText="1"/>
    </xf>
    <xf numFmtId="0" fontId="17" fillId="2" borderId="4" xfId="0" applyFont="1" applyFill="1" applyBorder="1" applyAlignment="1">
      <alignment horizontal="center" wrapText="1"/>
    </xf>
    <xf numFmtId="0" fontId="20" fillId="0" borderId="0" xfId="0" applyFont="1" applyBorder="1"/>
    <xf numFmtId="49" fontId="20" fillId="0" borderId="0" xfId="0" applyNumberFormat="1" applyFont="1" applyBorder="1"/>
    <xf numFmtId="0" fontId="19" fillId="2" borderId="31" xfId="0" applyFont="1" applyFill="1" applyBorder="1" applyAlignment="1">
      <alignment wrapText="1"/>
    </xf>
    <xf numFmtId="0" fontId="19" fillId="2" borderId="32" xfId="0" applyFont="1" applyFill="1" applyBorder="1" applyAlignment="1">
      <alignment wrapText="1"/>
    </xf>
    <xf numFmtId="0" fontId="20" fillId="2" borderId="37" xfId="0" applyFont="1" applyFill="1" applyBorder="1" applyAlignment="1">
      <alignment horizontal="center" vertical="center"/>
    </xf>
    <xf numFmtId="0" fontId="20" fillId="0" borderId="39" xfId="0" applyFont="1" applyBorder="1"/>
    <xf numFmtId="0" fontId="18" fillId="0" borderId="0" xfId="0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15" fontId="8" fillId="3" borderId="40" xfId="0" applyNumberFormat="1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left"/>
    </xf>
    <xf numFmtId="0" fontId="22" fillId="3" borderId="41" xfId="0" applyFont="1" applyFill="1" applyBorder="1"/>
    <xf numFmtId="0" fontId="22" fillId="3" borderId="41" xfId="0" applyFont="1" applyFill="1" applyBorder="1" applyAlignment="1">
      <alignment horizontal="right"/>
    </xf>
    <xf numFmtId="0" fontId="21" fillId="3" borderId="41" xfId="0" applyFont="1" applyFill="1" applyBorder="1" applyAlignment="1">
      <alignment vertical="top" textRotation="180"/>
    </xf>
    <xf numFmtId="0" fontId="21" fillId="3" borderId="42" xfId="0" applyFont="1" applyFill="1" applyBorder="1" applyAlignment="1">
      <alignment vertical="top" textRotation="180"/>
    </xf>
    <xf numFmtId="0" fontId="18" fillId="0" borderId="0" xfId="0" applyFont="1" applyBorder="1"/>
    <xf numFmtId="0" fontId="21" fillId="3" borderId="43" xfId="0" applyFont="1" applyFill="1" applyBorder="1" applyAlignment="1">
      <alignment vertical="center"/>
    </xf>
    <xf numFmtId="0" fontId="19" fillId="5" borderId="4" xfId="0" applyFont="1" applyFill="1" applyBorder="1" applyAlignment="1">
      <alignment horizontal="right"/>
    </xf>
    <xf numFmtId="0" fontId="23" fillId="0" borderId="46" xfId="0" applyFont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1" fillId="3" borderId="48" xfId="0" applyFont="1" applyFill="1" applyBorder="1" applyAlignment="1">
      <alignment vertical="center"/>
    </xf>
    <xf numFmtId="0" fontId="23" fillId="0" borderId="5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4" fillId="2" borderId="1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right" vertical="center"/>
    </xf>
    <xf numFmtId="0" fontId="20" fillId="0" borderId="0" xfId="0" applyFont="1" applyBorder="1" applyAlignment="1">
      <alignment vertical="top"/>
    </xf>
    <xf numFmtId="0" fontId="18" fillId="2" borderId="1" xfId="0" applyFont="1" applyFill="1" applyBorder="1" applyAlignment="1">
      <alignment vertical="center"/>
    </xf>
    <xf numFmtId="0" fontId="20" fillId="5" borderId="4" xfId="0" applyFont="1" applyFill="1" applyBorder="1" applyAlignment="1">
      <alignment horizontal="right"/>
    </xf>
    <xf numFmtId="0" fontId="20" fillId="0" borderId="0" xfId="0" applyFont="1" applyBorder="1" applyAlignment="1">
      <alignment horizontal="right" vertical="center"/>
    </xf>
    <xf numFmtId="0" fontId="20" fillId="2" borderId="44" xfId="0" applyFont="1" applyFill="1" applyBorder="1" applyAlignment="1">
      <alignment horizontal="right" vertical="center"/>
    </xf>
    <xf numFmtId="0" fontId="18" fillId="0" borderId="0" xfId="0" applyFont="1" applyBorder="1" applyAlignment="1">
      <alignment horizontal="center"/>
    </xf>
    <xf numFmtId="0" fontId="21" fillId="3" borderId="43" xfId="0" applyFont="1" applyFill="1" applyBorder="1" applyAlignment="1">
      <alignment vertical="top"/>
    </xf>
    <xf numFmtId="0" fontId="18" fillId="2" borderId="50" xfId="0" applyFont="1" applyFill="1" applyBorder="1"/>
    <xf numFmtId="0" fontId="18" fillId="2" borderId="31" xfId="0" applyFont="1" applyFill="1" applyBorder="1"/>
    <xf numFmtId="0" fontId="20" fillId="2" borderId="51" xfId="0" applyFont="1" applyFill="1" applyBorder="1" applyAlignment="1">
      <alignment horizontal="right"/>
    </xf>
    <xf numFmtId="0" fontId="20" fillId="5" borderId="52" xfId="0" applyFont="1" applyFill="1" applyBorder="1" applyAlignment="1">
      <alignment horizontal="left"/>
    </xf>
    <xf numFmtId="0" fontId="21" fillId="3" borderId="48" xfId="0" applyFont="1" applyFill="1" applyBorder="1" applyAlignment="1">
      <alignment vertical="top"/>
    </xf>
    <xf numFmtId="0" fontId="18" fillId="2" borderId="12" xfId="0" applyFont="1" applyFill="1" applyBorder="1"/>
    <xf numFmtId="0" fontId="20" fillId="2" borderId="13" xfId="0" applyFont="1" applyFill="1" applyBorder="1"/>
    <xf numFmtId="0" fontId="20" fillId="2" borderId="14" xfId="0" applyFont="1" applyFill="1" applyBorder="1" applyAlignment="1">
      <alignment horizontal="right"/>
    </xf>
    <xf numFmtId="0" fontId="20" fillId="5" borderId="5" xfId="0" applyFont="1" applyFill="1" applyBorder="1" applyAlignment="1">
      <alignment horizontal="left"/>
    </xf>
    <xf numFmtId="0" fontId="24" fillId="2" borderId="13" xfId="0" applyFont="1" applyFill="1" applyBorder="1"/>
    <xf numFmtId="0" fontId="20" fillId="5" borderId="5" xfId="0" applyFont="1" applyFill="1" applyBorder="1"/>
    <xf numFmtId="0" fontId="18" fillId="2" borderId="53" xfId="0" applyFont="1" applyFill="1" applyBorder="1"/>
    <xf numFmtId="0" fontId="20" fillId="2" borderId="54" xfId="0" applyFont="1" applyFill="1" applyBorder="1"/>
    <xf numFmtId="0" fontId="20" fillId="2" borderId="55" xfId="0" applyFont="1" applyFill="1" applyBorder="1" applyAlignment="1">
      <alignment horizontal="right"/>
    </xf>
    <xf numFmtId="0" fontId="20" fillId="5" borderId="56" xfId="0" applyFont="1" applyFill="1" applyBorder="1" applyAlignment="1">
      <alignment horizontal="left"/>
    </xf>
    <xf numFmtId="0" fontId="23" fillId="0" borderId="56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18" fillId="2" borderId="58" xfId="0" applyFont="1" applyFill="1" applyBorder="1"/>
    <xf numFmtId="0" fontId="20" fillId="2" borderId="59" xfId="0" applyFont="1" applyFill="1" applyBorder="1"/>
    <xf numFmtId="0" fontId="20" fillId="5" borderId="60" xfId="0" applyFont="1" applyFill="1" applyBorder="1" applyAlignment="1">
      <alignment horizontal="left"/>
    </xf>
    <xf numFmtId="0" fontId="20" fillId="0" borderId="63" xfId="0" applyFont="1" applyBorder="1" applyAlignment="1">
      <alignment horizontal="left"/>
    </xf>
    <xf numFmtId="0" fontId="20" fillId="0" borderId="63" xfId="0" applyFont="1" applyBorder="1" applyAlignment="1">
      <alignment horizontal="center"/>
    </xf>
    <xf numFmtId="0" fontId="20" fillId="0" borderId="64" xfId="0" applyFont="1" applyBorder="1" applyAlignment="1">
      <alignment horizontal="center"/>
    </xf>
    <xf numFmtId="0" fontId="25" fillId="0" borderId="5" xfId="0" applyFont="1" applyBorder="1" applyAlignment="1">
      <alignment horizontal="left"/>
    </xf>
    <xf numFmtId="0" fontId="20" fillId="0" borderId="5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0" fillId="0" borderId="5" xfId="0" applyFont="1" applyBorder="1"/>
    <xf numFmtId="164" fontId="26" fillId="0" borderId="5" xfId="0" applyNumberFormat="1" applyFont="1" applyBorder="1" applyAlignment="1">
      <alignment vertical="center" textRotation="255"/>
    </xf>
    <xf numFmtId="164" fontId="20" fillId="0" borderId="5" xfId="0" applyNumberFormat="1" applyFont="1" applyBorder="1" applyAlignment="1">
      <alignment vertical="top" textRotation="255"/>
    </xf>
    <xf numFmtId="164" fontId="20" fillId="0" borderId="49" xfId="0" applyNumberFormat="1" applyFont="1" applyBorder="1" applyAlignment="1">
      <alignment vertical="top" textRotation="255"/>
    </xf>
    <xf numFmtId="0" fontId="21" fillId="3" borderId="65" xfId="0" applyFont="1" applyFill="1" applyBorder="1" applyAlignment="1">
      <alignment vertical="top"/>
    </xf>
    <xf numFmtId="0" fontId="20" fillId="0" borderId="68" xfId="0" applyFont="1" applyBorder="1"/>
    <xf numFmtId="0" fontId="20" fillId="0" borderId="68" xfId="0" applyFont="1" applyBorder="1" applyAlignment="1">
      <alignment textRotation="255"/>
    </xf>
    <xf numFmtId="0" fontId="20" fillId="0" borderId="69" xfId="0" applyFont="1" applyBorder="1" applyAlignment="1">
      <alignment textRotation="255"/>
    </xf>
    <xf numFmtId="0" fontId="21" fillId="0" borderId="0" xfId="0" applyFont="1" applyBorder="1" applyAlignment="1">
      <alignment vertical="top"/>
    </xf>
    <xf numFmtId="0" fontId="24" fillId="2" borderId="45" xfId="0" applyFont="1" applyFill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0" fontId="23" fillId="0" borderId="5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 textRotation="255"/>
    </xf>
    <xf numFmtId="0" fontId="27" fillId="0" borderId="5" xfId="0" applyFont="1" applyBorder="1" applyAlignment="1">
      <alignment vertical="center"/>
    </xf>
    <xf numFmtId="0" fontId="20" fillId="5" borderId="0" xfId="0" applyFont="1" applyFill="1" applyBorder="1" applyAlignment="1">
      <alignment horizontal="right"/>
    </xf>
    <xf numFmtId="0" fontId="27" fillId="0" borderId="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1" fillId="3" borderId="70" xfId="0" applyFont="1" applyFill="1" applyBorder="1" applyAlignment="1">
      <alignment vertical="top"/>
    </xf>
    <xf numFmtId="0" fontId="20" fillId="5" borderId="71" xfId="0" applyFont="1" applyFill="1" applyBorder="1" applyAlignment="1">
      <alignment horizontal="left"/>
    </xf>
    <xf numFmtId="0" fontId="23" fillId="0" borderId="71" xfId="0" applyFont="1" applyBorder="1" applyAlignment="1">
      <alignment horizontal="center"/>
    </xf>
    <xf numFmtId="0" fontId="23" fillId="0" borderId="72" xfId="0" applyFont="1" applyBorder="1" applyAlignment="1">
      <alignment horizontal="center"/>
    </xf>
    <xf numFmtId="0" fontId="21" fillId="3" borderId="70" xfId="0" applyFont="1" applyFill="1" applyBorder="1" applyAlignment="1">
      <alignment vertical="center"/>
    </xf>
    <xf numFmtId="0" fontId="20" fillId="5" borderId="73" xfId="0" applyFont="1" applyFill="1" applyAlignment="1">
      <alignment horizontal="right"/>
    </xf>
    <xf numFmtId="0" fontId="24" fillId="2" borderId="54" xfId="0" applyFont="1" applyFill="1" applyBorder="1"/>
    <xf numFmtId="0" fontId="20" fillId="2" borderId="75" xfId="0" applyFont="1" applyFill="1" applyBorder="1" applyAlignment="1">
      <alignment horizontal="right"/>
    </xf>
    <xf numFmtId="0" fontId="20" fillId="5" borderId="56" xfId="0" applyFont="1" applyFill="1" applyBorder="1"/>
    <xf numFmtId="0" fontId="20" fillId="5" borderId="22" xfId="0" applyFont="1" applyFill="1" applyBorder="1" applyAlignment="1">
      <alignment horizontal="right"/>
    </xf>
    <xf numFmtId="0" fontId="20" fillId="5" borderId="46" xfId="0" applyFont="1" applyFill="1" applyBorder="1" applyAlignment="1">
      <alignment horizontal="left"/>
    </xf>
    <xf numFmtId="0" fontId="20" fillId="0" borderId="46" xfId="0" applyFont="1" applyBorder="1" applyAlignment="1">
      <alignment horizontal="left"/>
    </xf>
    <xf numFmtId="0" fontId="20" fillId="0" borderId="46" xfId="0" applyFont="1" applyBorder="1" applyAlignment="1">
      <alignment horizontal="center"/>
    </xf>
    <xf numFmtId="0" fontId="20" fillId="5" borderId="71" xfId="0" applyFont="1" applyFill="1" applyBorder="1"/>
    <xf numFmtId="0" fontId="18" fillId="2" borderId="78" xfId="0" applyFont="1" applyFill="1" applyBorder="1"/>
    <xf numFmtId="0" fontId="18" fillId="2" borderId="79" xfId="0" applyFont="1" applyFill="1" applyBorder="1"/>
    <xf numFmtId="0" fontId="20" fillId="2" borderId="80" xfId="0" applyFont="1" applyFill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9" fillId="0" borderId="5" xfId="0" applyFont="1" applyBorder="1"/>
    <xf numFmtId="0" fontId="29" fillId="0" borderId="46" xfId="0" applyFont="1" applyBorder="1"/>
    <xf numFmtId="0" fontId="30" fillId="0" borderId="46" xfId="0" applyFont="1" applyBorder="1"/>
    <xf numFmtId="0" fontId="30" fillId="0" borderId="5" xfId="0" applyFont="1" applyBorder="1"/>
    <xf numFmtId="0" fontId="18" fillId="2" borderId="34" xfId="0" applyFont="1" applyFill="1" applyBorder="1" applyAlignment="1">
      <alignment horizontal="center" vertical="center" wrapText="1"/>
    </xf>
    <xf numFmtId="1" fontId="31" fillId="2" borderId="17" xfId="0" applyNumberFormat="1" applyFont="1" applyFill="1" applyBorder="1" applyAlignment="1">
      <alignment vertical="center"/>
    </xf>
    <xf numFmtId="49" fontId="31" fillId="2" borderId="10" xfId="0" applyNumberFormat="1" applyFont="1" applyFill="1" applyBorder="1" applyAlignment="1">
      <alignment horizontal="left" vertical="center" wrapText="1"/>
    </xf>
    <xf numFmtId="0" fontId="32" fillId="2" borderId="10" xfId="0" applyFont="1" applyFill="1" applyBorder="1" applyAlignment="1">
      <alignment horizontal="left" vertical="center"/>
    </xf>
    <xf numFmtId="0" fontId="0" fillId="0" borderId="0" xfId="0" applyBorder="1"/>
    <xf numFmtId="0" fontId="18" fillId="2" borderId="88" xfId="0" applyFont="1" applyFill="1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49" fontId="19" fillId="2" borderId="88" xfId="0" applyNumberFormat="1" applyFont="1" applyFill="1" applyBorder="1" applyAlignment="1">
      <alignment horizontal="center" vertical="center" wrapText="1"/>
    </xf>
    <xf numFmtId="49" fontId="20" fillId="2" borderId="87" xfId="0" applyNumberFormat="1" applyFont="1" applyFill="1" applyBorder="1" applyAlignment="1">
      <alignment horizontal="left" wrapText="1"/>
    </xf>
    <xf numFmtId="0" fontId="19" fillId="2" borderId="88" xfId="0" applyFont="1" applyFill="1" applyBorder="1" applyAlignment="1">
      <alignment horizontal="center" vertical="center" wrapText="1"/>
    </xf>
    <xf numFmtId="0" fontId="19" fillId="2" borderId="79" xfId="0" applyFont="1" applyFill="1" applyBorder="1" applyAlignment="1">
      <alignment horizontal="left" wrapText="1"/>
    </xf>
    <xf numFmtId="0" fontId="18" fillId="2" borderId="84" xfId="0" applyFont="1" applyFill="1" applyBorder="1" applyAlignment="1">
      <alignment horizontal="center" vertical="center" wrapText="1"/>
    </xf>
    <xf numFmtId="0" fontId="20" fillId="2" borderId="88" xfId="0" applyFont="1" applyFill="1" applyBorder="1" applyAlignment="1">
      <alignment horizontal="center" vertical="center" wrapText="1"/>
    </xf>
    <xf numFmtId="0" fontId="20" fillId="2" borderId="83" xfId="0" applyFont="1" applyFill="1" applyBorder="1" applyAlignment="1">
      <alignment horizontal="center" vertical="center"/>
    </xf>
    <xf numFmtId="0" fontId="20" fillId="0" borderId="88" xfId="0" applyFont="1" applyBorder="1" applyAlignment="1">
      <alignment horizontal="center" vertical="center" wrapText="1"/>
    </xf>
    <xf numFmtId="0" fontId="18" fillId="0" borderId="88" xfId="0" applyFont="1" applyBorder="1" applyAlignment="1">
      <alignment horizontal="center" vertical="center" wrapText="1"/>
    </xf>
    <xf numFmtId="0" fontId="33" fillId="0" borderId="88" xfId="0" applyFont="1" applyBorder="1" applyAlignment="1">
      <alignment horizontal="center" vertical="center" wrapText="1"/>
    </xf>
    <xf numFmtId="15" fontId="8" fillId="3" borderId="88" xfId="0" applyNumberFormat="1" applyFont="1" applyFill="1" applyBorder="1" applyAlignment="1">
      <alignment horizontal="center" vertical="center" wrapText="1"/>
    </xf>
    <xf numFmtId="0" fontId="21" fillId="3" borderId="88" xfId="0" applyFont="1" applyFill="1" applyBorder="1" applyAlignment="1">
      <alignment horizontal="center" vertical="center" wrapText="1"/>
    </xf>
    <xf numFmtId="0" fontId="22" fillId="3" borderId="88" xfId="0" applyFont="1" applyFill="1" applyBorder="1" applyAlignment="1">
      <alignment horizontal="center" vertical="center" wrapText="1"/>
    </xf>
    <xf numFmtId="0" fontId="19" fillId="5" borderId="88" xfId="0" applyFont="1" applyFill="1" applyBorder="1" applyAlignment="1">
      <alignment horizontal="center" vertical="center" wrapText="1"/>
    </xf>
    <xf numFmtId="0" fontId="23" fillId="0" borderId="88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20" fillId="0" borderId="73" xfId="0" applyFont="1" applyAlignment="1">
      <alignment horizontal="right" vertical="center"/>
    </xf>
    <xf numFmtId="0" fontId="20" fillId="2" borderId="14" xfId="0" applyFont="1" applyFill="1" applyBorder="1" applyAlignment="1">
      <alignment horizontal="right" vertical="center"/>
    </xf>
    <xf numFmtId="0" fontId="20" fillId="2" borderId="79" xfId="0" applyFont="1" applyFill="1" applyBorder="1" applyAlignment="1">
      <alignment horizontal="right" vertical="center"/>
    </xf>
    <xf numFmtId="0" fontId="20" fillId="0" borderId="5" xfId="0" applyFont="1" applyBorder="1" applyAlignment="1">
      <alignment horizontal="left"/>
    </xf>
    <xf numFmtId="0" fontId="20" fillId="0" borderId="5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4" fillId="2" borderId="88" xfId="0" applyFont="1" applyFill="1" applyBorder="1" applyAlignment="1">
      <alignment horizontal="center" vertical="center" wrapText="1"/>
    </xf>
    <xf numFmtId="0" fontId="24" fillId="0" borderId="88" xfId="0" applyFont="1" applyBorder="1" applyAlignment="1">
      <alignment horizontal="center" vertical="center" wrapText="1"/>
    </xf>
    <xf numFmtId="0" fontId="20" fillId="2" borderId="14" xfId="0" applyFont="1" applyFill="1" applyBorder="1" applyAlignment="1">
      <alignment vertical="center"/>
    </xf>
    <xf numFmtId="14" fontId="20" fillId="2" borderId="14" xfId="0" applyNumberFormat="1" applyFont="1" applyFill="1" applyBorder="1" applyAlignment="1">
      <alignment horizontal="right" vertical="center"/>
    </xf>
    <xf numFmtId="0" fontId="20" fillId="2" borderId="80" xfId="0" applyFont="1" applyFill="1" applyBorder="1" applyAlignment="1">
      <alignment horizontal="right" vertical="center"/>
    </xf>
    <xf numFmtId="1" fontId="6" fillId="2" borderId="12" xfId="0" applyNumberFormat="1" applyFont="1" applyFill="1" applyBorder="1"/>
    <xf numFmtId="0" fontId="0" fillId="0" borderId="34" xfId="0" applyBorder="1"/>
    <xf numFmtId="1" fontId="6" fillId="2" borderId="5" xfId="0" applyNumberFormat="1" applyFont="1" applyFill="1" applyBorder="1" applyAlignment="1">
      <alignment vertical="center" wrapText="1"/>
    </xf>
    <xf numFmtId="0" fontId="0" fillId="0" borderId="14" xfId="0" applyBorder="1"/>
    <xf numFmtId="0" fontId="7" fillId="2" borderId="5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 vertical="top" wrapText="1"/>
    </xf>
    <xf numFmtId="1" fontId="6" fillId="2" borderId="12" xfId="0" applyNumberFormat="1" applyFont="1" applyFill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3" fillId="2" borderId="73" xfId="0" applyFont="1" applyFill="1" applyAlignment="1">
      <alignment horizontal="center"/>
    </xf>
    <xf numFmtId="0" fontId="0" fillId="0" borderId="0" xfId="0" applyBorder="1"/>
    <xf numFmtId="0" fontId="7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horizontal="center"/>
    </xf>
    <xf numFmtId="0" fontId="7" fillId="2" borderId="5" xfId="0" quotePrefix="1" applyFont="1" applyFill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49" fontId="19" fillId="2" borderId="86" xfId="0" applyNumberFormat="1" applyFont="1" applyFill="1" applyBorder="1" applyAlignment="1">
      <alignment horizontal="left" wrapText="1"/>
    </xf>
    <xf numFmtId="0" fontId="0" fillId="0" borderId="26" xfId="0" applyBorder="1"/>
    <xf numFmtId="0" fontId="0" fillId="0" borderId="27" xfId="0" applyBorder="1"/>
    <xf numFmtId="0" fontId="20" fillId="2" borderId="82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5" xfId="0" applyBorder="1"/>
    <xf numFmtId="0" fontId="18" fillId="2" borderId="12" xfId="0" applyFont="1" applyFill="1" applyBorder="1" applyAlignment="1">
      <alignment vertical="center"/>
    </xf>
    <xf numFmtId="0" fontId="20" fillId="2" borderId="83" xfId="0" applyFont="1" applyFill="1" applyBorder="1" applyAlignment="1">
      <alignment horizontal="center" vertical="center"/>
    </xf>
    <xf numFmtId="0" fontId="0" fillId="0" borderId="38" xfId="0" applyBorder="1"/>
    <xf numFmtId="0" fontId="18" fillId="2" borderId="5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0" fontId="0" fillId="0" borderId="79" xfId="0" applyBorder="1"/>
    <xf numFmtId="0" fontId="0" fillId="0" borderId="80" xfId="0" applyBorder="1"/>
    <xf numFmtId="0" fontId="18" fillId="2" borderId="84" xfId="0" applyFont="1" applyFill="1" applyBorder="1" applyAlignment="1">
      <alignment horizontal="center" vertical="center" wrapText="1"/>
    </xf>
    <xf numFmtId="0" fontId="0" fillId="0" borderId="33" xfId="0" applyBorder="1"/>
    <xf numFmtId="0" fontId="20" fillId="2" borderId="14" xfId="0" applyFont="1" applyFill="1" applyBorder="1" applyAlignment="1">
      <alignment horizontal="right" vertical="center"/>
    </xf>
    <xf numFmtId="0" fontId="18" fillId="2" borderId="25" xfId="0" applyFont="1" applyFill="1" applyBorder="1" applyAlignment="1">
      <alignment horizontal="left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left" wrapText="1"/>
    </xf>
    <xf numFmtId="0" fontId="20" fillId="2" borderId="80" xfId="0" applyFont="1" applyFill="1" applyBorder="1" applyAlignment="1">
      <alignment horizontal="right" vertical="center"/>
    </xf>
    <xf numFmtId="0" fontId="19" fillId="2" borderId="52" xfId="0" applyFont="1" applyFill="1" applyBorder="1" applyAlignment="1">
      <alignment horizontal="left" wrapText="1"/>
    </xf>
    <xf numFmtId="49" fontId="20" fillId="2" borderId="87" xfId="0" applyNumberFormat="1" applyFont="1" applyFill="1" applyBorder="1" applyAlignment="1">
      <alignment horizontal="left" wrapText="1"/>
    </xf>
    <xf numFmtId="0" fontId="0" fillId="0" borderId="30" xfId="0" applyBorder="1"/>
    <xf numFmtId="0" fontId="20" fillId="0" borderId="63" xfId="0" applyFont="1" applyBorder="1" applyAlignment="1">
      <alignment horizontal="left"/>
    </xf>
    <xf numFmtId="0" fontId="0" fillId="0" borderId="61" xfId="0" applyBorder="1"/>
    <xf numFmtId="0" fontId="0" fillId="0" borderId="62" xfId="0" applyBorder="1"/>
    <xf numFmtId="0" fontId="28" fillId="0" borderId="73" xfId="0" applyFont="1" applyAlignment="1">
      <alignment horizontal="right" vertical="center"/>
    </xf>
    <xf numFmtId="0" fontId="18" fillId="2" borderId="85" xfId="0" applyFont="1" applyFill="1" applyBorder="1" applyAlignment="1">
      <alignment horizontal="left" wrapText="1"/>
    </xf>
    <xf numFmtId="0" fontId="20" fillId="0" borderId="5" xfId="0" applyFont="1" applyBorder="1" applyAlignment="1">
      <alignment horizontal="left"/>
    </xf>
    <xf numFmtId="0" fontId="20" fillId="2" borderId="8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wrapText="1"/>
    </xf>
    <xf numFmtId="0" fontId="0" fillId="0" borderId="29" xfId="0" applyBorder="1"/>
    <xf numFmtId="0" fontId="18" fillId="2" borderId="5" xfId="0" applyFont="1" applyFill="1" applyBorder="1" applyAlignment="1">
      <alignment horizontal="center" vertical="center" wrapText="1"/>
    </xf>
    <xf numFmtId="0" fontId="19" fillId="2" borderId="79" xfId="0" applyFont="1" applyFill="1" applyBorder="1" applyAlignment="1">
      <alignment horizontal="left" wrapText="1"/>
    </xf>
    <xf numFmtId="165" fontId="20" fillId="2" borderId="14" xfId="0" applyNumberFormat="1" applyFont="1" applyFill="1" applyBorder="1" applyAlignment="1">
      <alignment horizontal="right" vertical="center"/>
    </xf>
    <xf numFmtId="0" fontId="19" fillId="2" borderId="84" xfId="0" applyFont="1" applyFill="1" applyBorder="1" applyAlignment="1">
      <alignment horizontal="left" wrapText="1"/>
    </xf>
    <xf numFmtId="0" fontId="18" fillId="2" borderId="85" xfId="0" applyFont="1" applyFill="1" applyBorder="1" applyAlignment="1">
      <alignment horizontal="center" vertical="center"/>
    </xf>
    <xf numFmtId="0" fontId="20" fillId="0" borderId="68" xfId="0" applyFont="1" applyBorder="1" applyAlignment="1">
      <alignment horizontal="left" vertical="top"/>
    </xf>
    <xf numFmtId="0" fontId="0" fillId="0" borderId="66" xfId="0" applyBorder="1"/>
    <xf numFmtId="0" fontId="0" fillId="0" borderId="67" xfId="0" applyBorder="1"/>
    <xf numFmtId="0" fontId="20" fillId="0" borderId="73" xfId="0" applyFont="1" applyAlignment="1">
      <alignment horizontal="right" vertical="center"/>
    </xf>
    <xf numFmtId="0" fontId="18" fillId="2" borderId="71" xfId="0" applyFont="1" applyFill="1" applyBorder="1" applyAlignment="1">
      <alignment horizontal="right"/>
    </xf>
    <xf numFmtId="0" fontId="0" fillId="0" borderId="74" xfId="0" applyBorder="1"/>
    <xf numFmtId="0" fontId="24" fillId="2" borderId="5" xfId="0" applyFont="1" applyFill="1" applyBorder="1" applyAlignment="1">
      <alignment vertical="center"/>
    </xf>
    <xf numFmtId="0" fontId="20" fillId="2" borderId="79" xfId="0" applyFont="1" applyFill="1" applyBorder="1" applyAlignment="1">
      <alignment horizontal="right" vertical="center"/>
    </xf>
    <xf numFmtId="166" fontId="20" fillId="0" borderId="5" xfId="0" applyNumberFormat="1" applyFont="1" applyBorder="1" applyAlignment="1">
      <alignment horizontal="right" vertical="center"/>
    </xf>
    <xf numFmtId="166" fontId="20" fillId="2" borderId="14" xfId="0" applyNumberFormat="1" applyFont="1" applyFill="1" applyBorder="1" applyAlignment="1">
      <alignment horizontal="right" vertical="center"/>
    </xf>
    <xf numFmtId="166" fontId="20" fillId="2" borderId="79" xfId="0" applyNumberFormat="1" applyFont="1" applyFill="1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2" borderId="5" xfId="0" applyFont="1" applyFill="1" applyBorder="1" applyAlignment="1">
      <alignment horizontal="right" wrapText="1"/>
    </xf>
    <xf numFmtId="0" fontId="20" fillId="0" borderId="52" xfId="0" applyFont="1" applyBorder="1" applyAlignment="1">
      <alignment horizontal="left"/>
    </xf>
    <xf numFmtId="0" fontId="20" fillId="2" borderId="77" xfId="0" applyFont="1" applyFill="1" applyBorder="1" applyAlignment="1">
      <alignment horizontal="right" wrapText="1"/>
    </xf>
    <xf numFmtId="0" fontId="0" fillId="0" borderId="76" xfId="0" applyBorder="1"/>
    <xf numFmtId="0" fontId="0" fillId="0" borderId="77" xfId="0" applyBorder="1"/>
    <xf numFmtId="20" fontId="20" fillId="0" borderId="5" xfId="0" applyNumberFormat="1" applyFont="1" applyBorder="1" applyAlignment="1">
      <alignment horizontal="right" vertical="center"/>
    </xf>
    <xf numFmtId="166" fontId="20" fillId="0" borderId="73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lang="vi-VN" sz="900" b="1" i="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9A-4DC9-B02C-30FA8753ADB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Statistics!$F$33:$H$33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9A-4DC9-B02C-30FA8753A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lang="vi-VN"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9D-4D2C-AFDB-CFAFC1D191E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Statistics!$C$33:$E$33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D-4D2C-AFDB-CFAFC1D1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40</xdr:row>
      <xdr:rowOff>0</xdr:rowOff>
    </xdr:from>
    <xdr:ext cx="3714750" cy="243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104775</xdr:colOff>
      <xdr:row>40</xdr:row>
      <xdr:rowOff>19050</xdr:rowOff>
    </xdr:from>
    <xdr:ext cx="4248150" cy="2409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showGridLines="0" workbookViewId="0"/>
  </sheetViews>
  <sheetFormatPr defaultColWidth="12.625" defaultRowHeight="15" customHeight="1"/>
  <cols>
    <col min="1" max="1" width="28.125" style="190" customWidth="1"/>
    <col min="2" max="2" width="10" style="190" customWidth="1"/>
    <col min="3" max="3" width="14.375" style="190" customWidth="1"/>
    <col min="4" max="4" width="8" style="190" customWidth="1"/>
    <col min="5" max="5" width="38" style="190" customWidth="1"/>
    <col min="6" max="6" width="48.125" style="190" customWidth="1"/>
    <col min="7" max="26" width="8" style="190" customWidth="1"/>
  </cols>
  <sheetData>
    <row r="1" spans="1:26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>
      <c r="A2" s="3"/>
      <c r="B2" s="228" t="s">
        <v>34</v>
      </c>
      <c r="C2" s="222"/>
      <c r="D2" s="222"/>
      <c r="E2" s="222"/>
      <c r="F2" s="22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6"/>
      <c r="C3" s="2"/>
      <c r="D3" s="2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8" t="s">
        <v>1</v>
      </c>
      <c r="B4" s="230" t="s">
        <v>35</v>
      </c>
      <c r="C4" s="222"/>
      <c r="D4" s="224"/>
      <c r="E4" s="8" t="s">
        <v>36</v>
      </c>
      <c r="F4" s="9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8" t="s">
        <v>2</v>
      </c>
      <c r="B5" s="230" t="s">
        <v>38</v>
      </c>
      <c r="C5" s="222"/>
      <c r="D5" s="224"/>
      <c r="E5" s="8" t="s">
        <v>39</v>
      </c>
      <c r="F5" s="10" t="s">
        <v>40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1" t="s">
        <v>41</v>
      </c>
      <c r="B6" s="229" t="str">
        <f>B5&amp;"_"&amp;"TestReport"&amp;"_"&amp;"v1.0"</f>
        <v>Health EA_TestReport_v1.0</v>
      </c>
      <c r="C6" s="222"/>
      <c r="D6" s="224"/>
      <c r="E6" s="8" t="s">
        <v>42</v>
      </c>
      <c r="F6" s="12">
        <v>1.8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3"/>
      <c r="B7" s="6"/>
      <c r="C7" s="2"/>
      <c r="D7" s="2"/>
      <c r="E7" s="14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6" t="s">
        <v>44</v>
      </c>
      <c r="B10" s="17" t="s">
        <v>42</v>
      </c>
      <c r="C10" s="17" t="s">
        <v>45</v>
      </c>
      <c r="D10" s="17" t="s">
        <v>46</v>
      </c>
      <c r="E10" s="17" t="s">
        <v>47</v>
      </c>
      <c r="F10" s="18" t="s">
        <v>48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22.5" customHeight="1">
      <c r="A11" s="20" t="s">
        <v>40</v>
      </c>
      <c r="B11" s="21" t="s">
        <v>49</v>
      </c>
      <c r="C11" s="22"/>
      <c r="D11" s="22" t="s">
        <v>50</v>
      </c>
      <c r="E11" s="22" t="s">
        <v>51</v>
      </c>
      <c r="F11" s="2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1.75" customHeight="1">
      <c r="A12" s="20" t="s">
        <v>52</v>
      </c>
      <c r="B12" s="21" t="s">
        <v>53</v>
      </c>
      <c r="C12" s="22"/>
      <c r="D12" s="22" t="s">
        <v>54</v>
      </c>
      <c r="E12" s="22" t="s">
        <v>55</v>
      </c>
      <c r="F12" s="25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9.5" customHeight="1">
      <c r="A13" s="20" t="s">
        <v>56</v>
      </c>
      <c r="B13" s="21" t="s">
        <v>57</v>
      </c>
      <c r="C13" s="22"/>
      <c r="D13" s="22" t="s">
        <v>54</v>
      </c>
      <c r="E13" s="22" t="s">
        <v>55</v>
      </c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1.75" customHeight="1">
      <c r="A14" s="20" t="s">
        <v>58</v>
      </c>
      <c r="B14" s="21" t="s">
        <v>59</v>
      </c>
      <c r="C14" s="22"/>
      <c r="D14" s="22" t="s">
        <v>54</v>
      </c>
      <c r="E14" s="22" t="s">
        <v>55</v>
      </c>
      <c r="F14" s="25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>
      <c r="A15" s="20" t="s">
        <v>60</v>
      </c>
      <c r="B15" s="21" t="s">
        <v>61</v>
      </c>
      <c r="C15" s="22"/>
      <c r="D15" s="22" t="s">
        <v>54</v>
      </c>
      <c r="E15" s="22" t="s">
        <v>55</v>
      </c>
      <c r="F15" s="25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1.75" customHeight="1">
      <c r="A16" s="20" t="s">
        <v>62</v>
      </c>
      <c r="B16" s="21" t="s">
        <v>63</v>
      </c>
      <c r="C16" s="22"/>
      <c r="D16" s="22" t="s">
        <v>54</v>
      </c>
      <c r="E16" s="22" t="s">
        <v>55</v>
      </c>
      <c r="F16" s="25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>
      <c r="A17" s="20" t="s">
        <v>64</v>
      </c>
      <c r="B17" s="21" t="s">
        <v>65</v>
      </c>
      <c r="C17" s="22"/>
      <c r="D17" s="22" t="s">
        <v>54</v>
      </c>
      <c r="E17" s="22" t="s">
        <v>55</v>
      </c>
      <c r="F17" s="2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1.75" customHeight="1">
      <c r="A18" s="20" t="s">
        <v>66</v>
      </c>
      <c r="B18" s="21" t="s">
        <v>67</v>
      </c>
      <c r="C18" s="22"/>
      <c r="D18" s="22" t="s">
        <v>54</v>
      </c>
      <c r="E18" s="22" t="s">
        <v>55</v>
      </c>
      <c r="F18" s="25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5" customHeight="1">
      <c r="A19" s="26" t="s">
        <v>68</v>
      </c>
      <c r="B19" s="21" t="s">
        <v>69</v>
      </c>
      <c r="C19" s="22"/>
      <c r="D19" s="22" t="s">
        <v>54</v>
      </c>
      <c r="E19" s="22" t="s">
        <v>55</v>
      </c>
      <c r="F19" s="25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5"/>
  <sheetViews>
    <sheetView workbookViewId="0">
      <selection activeCell="D14" sqref="D14"/>
    </sheetView>
  </sheetViews>
  <sheetFormatPr defaultColWidth="12.625" defaultRowHeight="15" customHeight="1"/>
  <cols>
    <col min="1" max="1" width="7.125" style="190" customWidth="1"/>
    <col min="2" max="2" width="28.75" style="190" customWidth="1"/>
    <col min="3" max="3" width="21" style="190" customWidth="1"/>
    <col min="4" max="4" width="18" style="190" customWidth="1"/>
    <col min="5" max="5" width="41.75" style="190" customWidth="1"/>
    <col min="6" max="6" width="51.375" style="190" customWidth="1"/>
    <col min="7" max="26" width="8" style="190" customWidth="1"/>
  </cols>
  <sheetData>
    <row r="1" spans="1:26" ht="12.75" customHeight="1">
      <c r="A1" s="27"/>
      <c r="B1" s="27"/>
      <c r="C1" s="28"/>
      <c r="D1" s="29"/>
      <c r="E1" s="29"/>
      <c r="F1" s="29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>
      <c r="A2" s="27"/>
      <c r="B2" s="27"/>
      <c r="C2" s="30" t="s">
        <v>0</v>
      </c>
      <c r="D2" s="30"/>
      <c r="E2" s="31"/>
      <c r="F2" s="2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>
      <c r="A3" s="27"/>
      <c r="B3" s="27"/>
      <c r="C3" s="28"/>
      <c r="D3" s="32"/>
      <c r="E3" s="32"/>
      <c r="F3" s="2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21" t="s">
        <v>1</v>
      </c>
      <c r="B4" s="222"/>
      <c r="C4" s="225" t="str">
        <f>Cover!B4</f>
        <v>Digital Personal Health Assistant</v>
      </c>
      <c r="D4" s="222"/>
      <c r="E4" s="222"/>
      <c r="F4" s="22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221" t="s">
        <v>2</v>
      </c>
      <c r="B5" s="222"/>
      <c r="C5" s="225" t="str">
        <f>Cover!B5</f>
        <v>Health EA</v>
      </c>
      <c r="D5" s="222"/>
      <c r="E5" s="222"/>
      <c r="F5" s="22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227" t="s">
        <v>3</v>
      </c>
      <c r="B6" s="222"/>
      <c r="C6" s="33">
        <v>100</v>
      </c>
      <c r="D6" s="34"/>
      <c r="E6" s="34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223" t="s">
        <v>4</v>
      </c>
      <c r="B7" s="224"/>
      <c r="C7" s="226" t="s">
        <v>5</v>
      </c>
      <c r="D7" s="222"/>
      <c r="E7" s="222"/>
      <c r="F7" s="224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2.75" customHeight="1">
      <c r="A8" s="37"/>
      <c r="B8" s="37"/>
      <c r="C8" s="3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38"/>
      <c r="B9" s="38"/>
      <c r="C9" s="39"/>
      <c r="D9" s="40"/>
      <c r="E9" s="40"/>
      <c r="F9" s="40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4" customHeight="1">
      <c r="A10" s="42" t="s">
        <v>6</v>
      </c>
      <c r="B10" s="43" t="s">
        <v>7</v>
      </c>
      <c r="C10" s="44" t="s">
        <v>8</v>
      </c>
      <c r="D10" s="45" t="s">
        <v>9</v>
      </c>
      <c r="E10" s="46" t="s">
        <v>10</v>
      </c>
      <c r="F10" s="47" t="s">
        <v>11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.75" customHeight="1">
      <c r="A11" s="49">
        <v>1</v>
      </c>
      <c r="B11" s="50" t="s">
        <v>12</v>
      </c>
      <c r="C11" s="51" t="s">
        <v>13</v>
      </c>
      <c r="D11" s="189" t="s">
        <v>14</v>
      </c>
      <c r="E11" s="53"/>
      <c r="F11" s="5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49">
        <v>2</v>
      </c>
      <c r="B12" s="50" t="s">
        <v>12</v>
      </c>
      <c r="C12" s="188" t="s">
        <v>15</v>
      </c>
      <c r="D12" s="52" t="s">
        <v>15</v>
      </c>
      <c r="E12" s="53"/>
      <c r="F12" s="5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49">
        <v>3</v>
      </c>
      <c r="B13" s="50" t="s">
        <v>12</v>
      </c>
      <c r="C13" s="51" t="s">
        <v>16</v>
      </c>
      <c r="D13" s="52" t="s">
        <v>16</v>
      </c>
      <c r="E13" s="53"/>
      <c r="F13" s="5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49">
        <v>4</v>
      </c>
      <c r="B14" s="187" t="s">
        <v>12</v>
      </c>
      <c r="C14" s="51" t="s">
        <v>17</v>
      </c>
      <c r="D14" s="52" t="s">
        <v>17</v>
      </c>
      <c r="E14" s="53"/>
      <c r="F14" s="5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49">
        <v>5</v>
      </c>
      <c r="B15" s="50"/>
      <c r="C15" s="51"/>
      <c r="D15" s="52" t="s">
        <v>18</v>
      </c>
      <c r="E15" s="55"/>
      <c r="F15" s="5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49">
        <v>6</v>
      </c>
      <c r="B16" s="50"/>
      <c r="C16" s="51"/>
      <c r="D16" s="52" t="s">
        <v>19</v>
      </c>
      <c r="E16" s="55"/>
      <c r="F16" s="5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49">
        <v>7</v>
      </c>
      <c r="B17" s="50"/>
      <c r="C17" s="51"/>
      <c r="D17" s="52" t="s">
        <v>20</v>
      </c>
      <c r="E17" s="55"/>
      <c r="F17" s="5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49">
        <v>8</v>
      </c>
      <c r="B18" s="50"/>
      <c r="C18" s="51"/>
      <c r="D18" s="52" t="s">
        <v>21</v>
      </c>
      <c r="E18" s="55"/>
      <c r="F18" s="5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49">
        <v>9</v>
      </c>
      <c r="B19" s="50"/>
      <c r="C19" s="51"/>
      <c r="D19" s="52" t="s">
        <v>22</v>
      </c>
      <c r="E19" s="55"/>
      <c r="F19" s="5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49">
        <v>10</v>
      </c>
      <c r="B20" s="50"/>
      <c r="C20" s="51"/>
      <c r="D20" s="52" t="s">
        <v>23</v>
      </c>
      <c r="E20" s="55"/>
      <c r="F20" s="5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49">
        <v>11</v>
      </c>
      <c r="B21" s="50"/>
      <c r="C21" s="51"/>
      <c r="D21" s="52" t="s">
        <v>24</v>
      </c>
      <c r="E21" s="55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49">
        <v>12</v>
      </c>
      <c r="B22" s="50"/>
      <c r="C22" s="51"/>
      <c r="D22" s="52" t="s">
        <v>25</v>
      </c>
      <c r="E22" s="55"/>
      <c r="F22" s="5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49">
        <v>13</v>
      </c>
      <c r="B23" s="50"/>
      <c r="C23" s="51"/>
      <c r="D23" s="52" t="s">
        <v>26</v>
      </c>
      <c r="E23" s="55"/>
      <c r="F23" s="5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49">
        <v>14</v>
      </c>
      <c r="B24" s="50"/>
      <c r="C24" s="51"/>
      <c r="D24" s="52" t="s">
        <v>27</v>
      </c>
      <c r="E24" s="55"/>
      <c r="F24" s="5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49">
        <v>15</v>
      </c>
      <c r="B25" s="50"/>
      <c r="C25" s="51"/>
      <c r="D25" s="52" t="s">
        <v>28</v>
      </c>
      <c r="E25" s="55"/>
      <c r="F25" s="5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49">
        <v>16</v>
      </c>
      <c r="B26" s="50"/>
      <c r="C26" s="51"/>
      <c r="D26" s="52" t="s">
        <v>29</v>
      </c>
      <c r="E26" s="55"/>
      <c r="F26" s="5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49">
        <v>17</v>
      </c>
      <c r="B27" s="50"/>
      <c r="C27" s="51"/>
      <c r="D27" s="52" t="s">
        <v>30</v>
      </c>
      <c r="E27" s="55"/>
      <c r="F27" s="5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49">
        <v>18</v>
      </c>
      <c r="B28" s="50"/>
      <c r="C28" s="51"/>
      <c r="D28" s="52" t="s">
        <v>31</v>
      </c>
      <c r="E28" s="55"/>
      <c r="F28" s="5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49">
        <v>19</v>
      </c>
      <c r="B29" s="50"/>
      <c r="C29" s="51"/>
      <c r="D29" s="52" t="s">
        <v>32</v>
      </c>
      <c r="E29" s="55"/>
      <c r="F29" s="5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49">
        <v>20</v>
      </c>
      <c r="B30" s="50"/>
      <c r="C30" s="51"/>
      <c r="D30" s="52" t="s">
        <v>33</v>
      </c>
      <c r="E30" s="55"/>
      <c r="F30" s="5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49"/>
      <c r="B31" s="50"/>
      <c r="C31" s="51"/>
      <c r="D31" s="55"/>
      <c r="E31" s="55"/>
      <c r="F31" s="5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49"/>
      <c r="B32" s="50"/>
      <c r="C32" s="51"/>
      <c r="D32" s="55"/>
      <c r="E32" s="55"/>
      <c r="F32" s="5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49"/>
      <c r="B33" s="50"/>
      <c r="C33" s="51"/>
      <c r="D33" s="55"/>
      <c r="E33" s="55"/>
      <c r="F33" s="5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49"/>
      <c r="B34" s="50"/>
      <c r="C34" s="51"/>
      <c r="D34" s="55"/>
      <c r="E34" s="55"/>
      <c r="F34" s="5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49"/>
      <c r="B35" s="50"/>
      <c r="C35" s="51"/>
      <c r="D35" s="55"/>
      <c r="E35" s="55"/>
      <c r="F35" s="5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49"/>
      <c r="B36" s="50"/>
      <c r="C36" s="51"/>
      <c r="D36" s="55"/>
      <c r="E36" s="55"/>
      <c r="F36" s="5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56"/>
      <c r="B37" s="57"/>
      <c r="C37" s="58"/>
      <c r="D37" s="59"/>
      <c r="E37" s="59"/>
      <c r="F37" s="6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27"/>
      <c r="B38" s="27"/>
      <c r="C38" s="28"/>
      <c r="D38" s="29"/>
      <c r="E38" s="29"/>
      <c r="F38" s="29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27"/>
      <c r="B39" s="27"/>
      <c r="C39" s="28"/>
      <c r="D39" s="29"/>
      <c r="E39" s="29"/>
      <c r="F39" s="29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27"/>
      <c r="B40" s="27"/>
      <c r="C40" s="28"/>
      <c r="D40" s="29"/>
      <c r="E40" s="29"/>
      <c r="F40" s="29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27"/>
      <c r="B41" s="27"/>
      <c r="C41" s="28"/>
      <c r="D41" s="29"/>
      <c r="E41" s="29"/>
      <c r="F41" s="2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27"/>
      <c r="B42" s="27"/>
      <c r="C42" s="28"/>
      <c r="D42" s="29"/>
      <c r="E42" s="29"/>
      <c r="F42" s="29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27"/>
      <c r="B43" s="27"/>
      <c r="C43" s="28"/>
      <c r="D43" s="29"/>
      <c r="E43" s="29"/>
      <c r="F43" s="29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27"/>
      <c r="B44" s="27"/>
      <c r="C44" s="28"/>
      <c r="D44" s="29"/>
      <c r="E44" s="29"/>
      <c r="F44" s="2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27"/>
      <c r="B45" s="27"/>
      <c r="C45" s="28"/>
      <c r="D45" s="29"/>
      <c r="E45" s="29"/>
      <c r="F45" s="29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27"/>
      <c r="B46" s="27"/>
      <c r="C46" s="28"/>
      <c r="D46" s="29"/>
      <c r="E46" s="29"/>
      <c r="F46" s="29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27"/>
      <c r="B47" s="27"/>
      <c r="C47" s="28"/>
      <c r="D47" s="29"/>
      <c r="E47" s="29"/>
      <c r="F47" s="2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27"/>
      <c r="B48" s="27"/>
      <c r="C48" s="28"/>
      <c r="D48" s="29"/>
      <c r="E48" s="29"/>
      <c r="F48" s="29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27"/>
      <c r="B49" s="27"/>
      <c r="C49" s="28"/>
      <c r="D49" s="29"/>
      <c r="E49" s="29"/>
      <c r="F49" s="29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27"/>
      <c r="B50" s="27"/>
      <c r="C50" s="28"/>
      <c r="D50" s="29"/>
      <c r="E50" s="29"/>
      <c r="F50" s="29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27"/>
      <c r="B51" s="27"/>
      <c r="C51" s="28"/>
      <c r="D51" s="29"/>
      <c r="E51" s="29"/>
      <c r="F51" s="29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27"/>
      <c r="B52" s="27"/>
      <c r="C52" s="28"/>
      <c r="D52" s="29"/>
      <c r="E52" s="29"/>
      <c r="F52" s="29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27"/>
      <c r="B53" s="27"/>
      <c r="C53" s="28"/>
      <c r="D53" s="29"/>
      <c r="E53" s="29"/>
      <c r="F53" s="2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27"/>
      <c r="B54" s="27"/>
      <c r="C54" s="28"/>
      <c r="D54" s="29"/>
      <c r="E54" s="29"/>
      <c r="F54" s="2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27"/>
      <c r="B55" s="27"/>
      <c r="C55" s="28"/>
      <c r="D55" s="29"/>
      <c r="E55" s="29"/>
      <c r="F55" s="29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27"/>
      <c r="B56" s="27"/>
      <c r="C56" s="28"/>
      <c r="D56" s="29"/>
      <c r="E56" s="29"/>
      <c r="F56" s="29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27"/>
      <c r="B57" s="27"/>
      <c r="C57" s="28"/>
      <c r="D57" s="29"/>
      <c r="E57" s="29"/>
      <c r="F57" s="29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27"/>
      <c r="B58" s="27"/>
      <c r="C58" s="28"/>
      <c r="D58" s="29"/>
      <c r="E58" s="29"/>
      <c r="F58" s="29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27"/>
      <c r="B59" s="27"/>
      <c r="C59" s="28"/>
      <c r="D59" s="29"/>
      <c r="E59" s="29"/>
      <c r="F59" s="2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27"/>
      <c r="B60" s="27"/>
      <c r="C60" s="28"/>
      <c r="D60" s="29"/>
      <c r="E60" s="29"/>
      <c r="F60" s="2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27"/>
      <c r="B61" s="27"/>
      <c r="C61" s="28"/>
      <c r="D61" s="29"/>
      <c r="E61" s="29"/>
      <c r="F61" s="2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27"/>
      <c r="B62" s="27"/>
      <c r="C62" s="28"/>
      <c r="D62" s="29"/>
      <c r="E62" s="29"/>
      <c r="F62" s="2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27"/>
      <c r="B63" s="27"/>
      <c r="C63" s="28"/>
      <c r="D63" s="29"/>
      <c r="E63" s="29"/>
      <c r="F63" s="2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27"/>
      <c r="B64" s="27"/>
      <c r="C64" s="28"/>
      <c r="D64" s="29"/>
      <c r="E64" s="29"/>
      <c r="F64" s="2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27"/>
      <c r="B65" s="27"/>
      <c r="C65" s="28"/>
      <c r="D65" s="29"/>
      <c r="E65" s="29"/>
      <c r="F65" s="2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27"/>
      <c r="B66" s="27"/>
      <c r="C66" s="28"/>
      <c r="D66" s="29"/>
      <c r="E66" s="29"/>
      <c r="F66" s="29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27"/>
      <c r="B67" s="27"/>
      <c r="C67" s="28"/>
      <c r="D67" s="29"/>
      <c r="E67" s="29"/>
      <c r="F67" s="29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27"/>
      <c r="B68" s="27"/>
      <c r="C68" s="28"/>
      <c r="D68" s="29"/>
      <c r="E68" s="29"/>
      <c r="F68" s="29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27"/>
      <c r="B69" s="27"/>
      <c r="C69" s="28"/>
      <c r="D69" s="29"/>
      <c r="E69" s="29"/>
      <c r="F69" s="2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27"/>
      <c r="B70" s="27"/>
      <c r="C70" s="28"/>
      <c r="D70" s="29"/>
      <c r="E70" s="29"/>
      <c r="F70" s="2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27"/>
      <c r="B71" s="27"/>
      <c r="C71" s="28"/>
      <c r="D71" s="29"/>
      <c r="E71" s="29"/>
      <c r="F71" s="2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27"/>
      <c r="B72" s="27"/>
      <c r="C72" s="28"/>
      <c r="D72" s="29"/>
      <c r="E72" s="29"/>
      <c r="F72" s="2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27"/>
      <c r="B73" s="27"/>
      <c r="C73" s="28"/>
      <c r="D73" s="29"/>
      <c r="E73" s="29"/>
      <c r="F73" s="29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27"/>
      <c r="B74" s="27"/>
      <c r="C74" s="28"/>
      <c r="D74" s="29"/>
      <c r="E74" s="29"/>
      <c r="F74" s="29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27"/>
      <c r="B75" s="27"/>
      <c r="C75" s="28"/>
      <c r="D75" s="29"/>
      <c r="E75" s="29"/>
      <c r="F75" s="29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27"/>
      <c r="B76" s="27"/>
      <c r="C76" s="28"/>
      <c r="D76" s="29"/>
      <c r="E76" s="29"/>
      <c r="F76" s="29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27"/>
      <c r="B77" s="27"/>
      <c r="C77" s="28"/>
      <c r="D77" s="29"/>
      <c r="E77" s="29"/>
      <c r="F77" s="29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27"/>
      <c r="B78" s="27"/>
      <c r="C78" s="28"/>
      <c r="D78" s="29"/>
      <c r="E78" s="29"/>
      <c r="F78" s="29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27"/>
      <c r="B79" s="27"/>
      <c r="C79" s="28"/>
      <c r="D79" s="29"/>
      <c r="E79" s="29"/>
      <c r="F79" s="29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27"/>
      <c r="B80" s="27"/>
      <c r="C80" s="28"/>
      <c r="D80" s="29"/>
      <c r="E80" s="29"/>
      <c r="F80" s="29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27"/>
      <c r="B81" s="27"/>
      <c r="C81" s="28"/>
      <c r="D81" s="29"/>
      <c r="E81" s="29"/>
      <c r="F81" s="2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27"/>
      <c r="B82" s="27"/>
      <c r="C82" s="28"/>
      <c r="D82" s="29"/>
      <c r="E82" s="29"/>
      <c r="F82" s="2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27"/>
      <c r="B83" s="27"/>
      <c r="C83" s="28"/>
      <c r="D83" s="29"/>
      <c r="E83" s="29"/>
      <c r="F83" s="2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27"/>
      <c r="B84" s="27"/>
      <c r="C84" s="28"/>
      <c r="D84" s="29"/>
      <c r="E84" s="29"/>
      <c r="F84" s="2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27"/>
      <c r="B85" s="27"/>
      <c r="C85" s="28"/>
      <c r="D85" s="29"/>
      <c r="E85" s="29"/>
      <c r="F85" s="2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27"/>
      <c r="B86" s="27"/>
      <c r="C86" s="28"/>
      <c r="D86" s="29"/>
      <c r="E86" s="29"/>
      <c r="F86" s="2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27"/>
      <c r="B87" s="27"/>
      <c r="C87" s="28"/>
      <c r="D87" s="29"/>
      <c r="E87" s="29"/>
      <c r="F87" s="2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27"/>
      <c r="B88" s="27"/>
      <c r="C88" s="28"/>
      <c r="D88" s="29"/>
      <c r="E88" s="29"/>
      <c r="F88" s="2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27"/>
      <c r="B89" s="27"/>
      <c r="C89" s="28"/>
      <c r="D89" s="29"/>
      <c r="E89" s="29"/>
      <c r="F89" s="2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27"/>
      <c r="B90" s="27"/>
      <c r="C90" s="28"/>
      <c r="D90" s="29"/>
      <c r="E90" s="29"/>
      <c r="F90" s="2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27"/>
      <c r="B91" s="27"/>
      <c r="C91" s="28"/>
      <c r="D91" s="29"/>
      <c r="E91" s="29"/>
      <c r="F91" s="2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27"/>
      <c r="B92" s="27"/>
      <c r="C92" s="28"/>
      <c r="D92" s="29"/>
      <c r="E92" s="29"/>
      <c r="F92" s="2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27"/>
      <c r="B93" s="27"/>
      <c r="C93" s="28"/>
      <c r="D93" s="29"/>
      <c r="E93" s="29"/>
      <c r="F93" s="2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27"/>
      <c r="B94" s="27"/>
      <c r="C94" s="28"/>
      <c r="D94" s="29"/>
      <c r="E94" s="29"/>
      <c r="F94" s="2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27"/>
      <c r="B95" s="27"/>
      <c r="C95" s="28"/>
      <c r="D95" s="29"/>
      <c r="E95" s="29"/>
      <c r="F95" s="2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27"/>
      <c r="B96" s="27"/>
      <c r="C96" s="28"/>
      <c r="D96" s="29"/>
      <c r="E96" s="29"/>
      <c r="F96" s="2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27"/>
      <c r="B97" s="27"/>
      <c r="C97" s="28"/>
      <c r="D97" s="29"/>
      <c r="E97" s="29"/>
      <c r="F97" s="2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27"/>
      <c r="B98" s="27"/>
      <c r="C98" s="28"/>
      <c r="D98" s="29"/>
      <c r="E98" s="29"/>
      <c r="F98" s="2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27"/>
      <c r="B99" s="27"/>
      <c r="C99" s="28"/>
      <c r="D99" s="29"/>
      <c r="E99" s="29"/>
      <c r="F99" s="2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27"/>
      <c r="B100" s="27"/>
      <c r="C100" s="28"/>
      <c r="D100" s="29"/>
      <c r="E100" s="29"/>
      <c r="F100" s="2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27"/>
      <c r="B101" s="27"/>
      <c r="C101" s="28"/>
      <c r="D101" s="29"/>
      <c r="E101" s="29"/>
      <c r="F101" s="2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27"/>
      <c r="B102" s="27"/>
      <c r="C102" s="28"/>
      <c r="D102" s="29"/>
      <c r="E102" s="29"/>
      <c r="F102" s="2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27"/>
      <c r="B103" s="27"/>
      <c r="C103" s="28"/>
      <c r="D103" s="29"/>
      <c r="E103" s="29"/>
      <c r="F103" s="2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27"/>
      <c r="B104" s="27"/>
      <c r="C104" s="28"/>
      <c r="D104" s="29"/>
      <c r="E104" s="29"/>
      <c r="F104" s="2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27"/>
      <c r="B105" s="27"/>
      <c r="C105" s="28"/>
      <c r="D105" s="29"/>
      <c r="E105" s="29"/>
      <c r="F105" s="2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27"/>
      <c r="B106" s="27"/>
      <c r="C106" s="28"/>
      <c r="D106" s="29"/>
      <c r="E106" s="29"/>
      <c r="F106" s="2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27"/>
      <c r="B107" s="27"/>
      <c r="C107" s="28"/>
      <c r="D107" s="29"/>
      <c r="E107" s="29"/>
      <c r="F107" s="2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27"/>
      <c r="B108" s="27"/>
      <c r="C108" s="28"/>
      <c r="D108" s="29"/>
      <c r="E108" s="29"/>
      <c r="F108" s="2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27"/>
      <c r="B109" s="27"/>
      <c r="C109" s="28"/>
      <c r="D109" s="29"/>
      <c r="E109" s="29"/>
      <c r="F109" s="2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27"/>
      <c r="B110" s="27"/>
      <c r="C110" s="28"/>
      <c r="D110" s="29"/>
      <c r="E110" s="29"/>
      <c r="F110" s="2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27"/>
      <c r="B111" s="27"/>
      <c r="C111" s="28"/>
      <c r="D111" s="29"/>
      <c r="E111" s="29"/>
      <c r="F111" s="2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27"/>
      <c r="B112" s="27"/>
      <c r="C112" s="28"/>
      <c r="D112" s="29"/>
      <c r="E112" s="29"/>
      <c r="F112" s="2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27"/>
      <c r="B113" s="27"/>
      <c r="C113" s="28"/>
      <c r="D113" s="29"/>
      <c r="E113" s="29"/>
      <c r="F113" s="2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27"/>
      <c r="B114" s="27"/>
      <c r="C114" s="28"/>
      <c r="D114" s="29"/>
      <c r="E114" s="29"/>
      <c r="F114" s="2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27"/>
      <c r="B115" s="27"/>
      <c r="C115" s="28"/>
      <c r="D115" s="29"/>
      <c r="E115" s="29"/>
      <c r="F115" s="2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27"/>
      <c r="B116" s="27"/>
      <c r="C116" s="28"/>
      <c r="D116" s="29"/>
      <c r="E116" s="29"/>
      <c r="F116" s="2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27"/>
      <c r="B117" s="27"/>
      <c r="C117" s="28"/>
      <c r="D117" s="29"/>
      <c r="E117" s="29"/>
      <c r="F117" s="2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27"/>
      <c r="B118" s="27"/>
      <c r="C118" s="28"/>
      <c r="D118" s="29"/>
      <c r="E118" s="29"/>
      <c r="F118" s="2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27"/>
      <c r="B119" s="27"/>
      <c r="C119" s="28"/>
      <c r="D119" s="29"/>
      <c r="E119" s="29"/>
      <c r="F119" s="2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27"/>
      <c r="B120" s="27"/>
      <c r="C120" s="28"/>
      <c r="D120" s="29"/>
      <c r="E120" s="29"/>
      <c r="F120" s="2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27"/>
      <c r="B121" s="27"/>
      <c r="C121" s="28"/>
      <c r="D121" s="29"/>
      <c r="E121" s="29"/>
      <c r="F121" s="2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27"/>
      <c r="B122" s="27"/>
      <c r="C122" s="28"/>
      <c r="D122" s="29"/>
      <c r="E122" s="29"/>
      <c r="F122" s="2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27"/>
      <c r="B123" s="27"/>
      <c r="C123" s="28"/>
      <c r="D123" s="29"/>
      <c r="E123" s="29"/>
      <c r="F123" s="2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27"/>
      <c r="B124" s="27"/>
      <c r="C124" s="28"/>
      <c r="D124" s="29"/>
      <c r="E124" s="29"/>
      <c r="F124" s="2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27"/>
      <c r="B125" s="27"/>
      <c r="C125" s="28"/>
      <c r="D125" s="29"/>
      <c r="E125" s="29"/>
      <c r="F125" s="2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27"/>
      <c r="B126" s="27"/>
      <c r="C126" s="28"/>
      <c r="D126" s="29"/>
      <c r="E126" s="29"/>
      <c r="F126" s="2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27"/>
      <c r="B127" s="27"/>
      <c r="C127" s="28"/>
      <c r="D127" s="29"/>
      <c r="E127" s="29"/>
      <c r="F127" s="2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27"/>
      <c r="B128" s="27"/>
      <c r="C128" s="28"/>
      <c r="D128" s="29"/>
      <c r="E128" s="29"/>
      <c r="F128" s="2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27"/>
      <c r="B129" s="27"/>
      <c r="C129" s="28"/>
      <c r="D129" s="29"/>
      <c r="E129" s="29"/>
      <c r="F129" s="2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27"/>
      <c r="B130" s="27"/>
      <c r="C130" s="28"/>
      <c r="D130" s="29"/>
      <c r="E130" s="29"/>
      <c r="F130" s="2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27"/>
      <c r="B131" s="27"/>
      <c r="C131" s="28"/>
      <c r="D131" s="29"/>
      <c r="E131" s="29"/>
      <c r="F131" s="2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27"/>
      <c r="B132" s="27"/>
      <c r="C132" s="28"/>
      <c r="D132" s="29"/>
      <c r="E132" s="29"/>
      <c r="F132" s="2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27"/>
      <c r="B133" s="27"/>
      <c r="C133" s="28"/>
      <c r="D133" s="29"/>
      <c r="E133" s="29"/>
      <c r="F133" s="2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27"/>
      <c r="B134" s="27"/>
      <c r="C134" s="28"/>
      <c r="D134" s="29"/>
      <c r="E134" s="29"/>
      <c r="F134" s="2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27"/>
      <c r="B135" s="27"/>
      <c r="C135" s="28"/>
      <c r="D135" s="29"/>
      <c r="E135" s="29"/>
      <c r="F135" s="2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27"/>
      <c r="B136" s="27"/>
      <c r="C136" s="28"/>
      <c r="D136" s="29"/>
      <c r="E136" s="29"/>
      <c r="F136" s="2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27"/>
      <c r="B137" s="27"/>
      <c r="C137" s="28"/>
      <c r="D137" s="29"/>
      <c r="E137" s="29"/>
      <c r="F137" s="2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27"/>
      <c r="B138" s="27"/>
      <c r="C138" s="28"/>
      <c r="D138" s="29"/>
      <c r="E138" s="29"/>
      <c r="F138" s="2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27"/>
      <c r="B139" s="27"/>
      <c r="C139" s="28"/>
      <c r="D139" s="29"/>
      <c r="E139" s="29"/>
      <c r="F139" s="2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27"/>
      <c r="B140" s="27"/>
      <c r="C140" s="28"/>
      <c r="D140" s="29"/>
      <c r="E140" s="29"/>
      <c r="F140" s="2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27"/>
      <c r="B141" s="27"/>
      <c r="C141" s="28"/>
      <c r="D141" s="29"/>
      <c r="E141" s="29"/>
      <c r="F141" s="2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27"/>
      <c r="B142" s="27"/>
      <c r="C142" s="28"/>
      <c r="D142" s="29"/>
      <c r="E142" s="29"/>
      <c r="F142" s="2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27"/>
      <c r="B143" s="27"/>
      <c r="C143" s="28"/>
      <c r="D143" s="29"/>
      <c r="E143" s="29"/>
      <c r="F143" s="2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27"/>
      <c r="B144" s="27"/>
      <c r="C144" s="28"/>
      <c r="D144" s="29"/>
      <c r="E144" s="29"/>
      <c r="F144" s="2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27"/>
      <c r="B145" s="27"/>
      <c r="C145" s="28"/>
      <c r="D145" s="29"/>
      <c r="E145" s="29"/>
      <c r="F145" s="2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27"/>
      <c r="B146" s="27"/>
      <c r="C146" s="28"/>
      <c r="D146" s="29"/>
      <c r="E146" s="29"/>
      <c r="F146" s="2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27"/>
      <c r="B147" s="27"/>
      <c r="C147" s="28"/>
      <c r="D147" s="29"/>
      <c r="E147" s="29"/>
      <c r="F147" s="2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27"/>
      <c r="B148" s="27"/>
      <c r="C148" s="28"/>
      <c r="D148" s="29"/>
      <c r="E148" s="29"/>
      <c r="F148" s="2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27"/>
      <c r="B149" s="27"/>
      <c r="C149" s="28"/>
      <c r="D149" s="29"/>
      <c r="E149" s="29"/>
      <c r="F149" s="2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27"/>
      <c r="B150" s="27"/>
      <c r="C150" s="28"/>
      <c r="D150" s="29"/>
      <c r="E150" s="29"/>
      <c r="F150" s="2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27"/>
      <c r="B151" s="27"/>
      <c r="C151" s="28"/>
      <c r="D151" s="29"/>
      <c r="E151" s="29"/>
      <c r="F151" s="2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27"/>
      <c r="B152" s="27"/>
      <c r="C152" s="28"/>
      <c r="D152" s="29"/>
      <c r="E152" s="29"/>
      <c r="F152" s="2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27"/>
      <c r="B153" s="27"/>
      <c r="C153" s="28"/>
      <c r="D153" s="29"/>
      <c r="E153" s="29"/>
      <c r="F153" s="2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27"/>
      <c r="B154" s="27"/>
      <c r="C154" s="28"/>
      <c r="D154" s="29"/>
      <c r="E154" s="29"/>
      <c r="F154" s="2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27"/>
      <c r="B155" s="27"/>
      <c r="C155" s="28"/>
      <c r="D155" s="29"/>
      <c r="E155" s="29"/>
      <c r="F155" s="2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27"/>
      <c r="B156" s="27"/>
      <c r="C156" s="28"/>
      <c r="D156" s="29"/>
      <c r="E156" s="29"/>
      <c r="F156" s="2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27"/>
      <c r="B157" s="27"/>
      <c r="C157" s="28"/>
      <c r="D157" s="29"/>
      <c r="E157" s="29"/>
      <c r="F157" s="2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27"/>
      <c r="B158" s="27"/>
      <c r="C158" s="28"/>
      <c r="D158" s="29"/>
      <c r="E158" s="29"/>
      <c r="F158" s="2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27"/>
      <c r="B159" s="27"/>
      <c r="C159" s="28"/>
      <c r="D159" s="29"/>
      <c r="E159" s="29"/>
      <c r="F159" s="2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27"/>
      <c r="B160" s="27"/>
      <c r="C160" s="28"/>
      <c r="D160" s="29"/>
      <c r="E160" s="29"/>
      <c r="F160" s="2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27"/>
      <c r="B161" s="27"/>
      <c r="C161" s="28"/>
      <c r="D161" s="29"/>
      <c r="E161" s="29"/>
      <c r="F161" s="2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27"/>
      <c r="B162" s="27"/>
      <c r="C162" s="28"/>
      <c r="D162" s="29"/>
      <c r="E162" s="29"/>
      <c r="F162" s="2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27"/>
      <c r="B163" s="27"/>
      <c r="C163" s="28"/>
      <c r="D163" s="29"/>
      <c r="E163" s="29"/>
      <c r="F163" s="2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27"/>
      <c r="B164" s="27"/>
      <c r="C164" s="28"/>
      <c r="D164" s="29"/>
      <c r="E164" s="29"/>
      <c r="F164" s="2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27"/>
      <c r="B165" s="27"/>
      <c r="C165" s="28"/>
      <c r="D165" s="29"/>
      <c r="E165" s="29"/>
      <c r="F165" s="2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27"/>
      <c r="B166" s="27"/>
      <c r="C166" s="28"/>
      <c r="D166" s="29"/>
      <c r="E166" s="29"/>
      <c r="F166" s="2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27"/>
      <c r="B167" s="27"/>
      <c r="C167" s="28"/>
      <c r="D167" s="29"/>
      <c r="E167" s="29"/>
      <c r="F167" s="2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27"/>
      <c r="B168" s="27"/>
      <c r="C168" s="28"/>
      <c r="D168" s="29"/>
      <c r="E168" s="29"/>
      <c r="F168" s="2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27"/>
      <c r="B169" s="27"/>
      <c r="C169" s="28"/>
      <c r="D169" s="29"/>
      <c r="E169" s="29"/>
      <c r="F169" s="2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27"/>
      <c r="B170" s="27"/>
      <c r="C170" s="28"/>
      <c r="D170" s="29"/>
      <c r="E170" s="29"/>
      <c r="F170" s="2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27"/>
      <c r="B171" s="27"/>
      <c r="C171" s="28"/>
      <c r="D171" s="29"/>
      <c r="E171" s="29"/>
      <c r="F171" s="2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27"/>
      <c r="B172" s="27"/>
      <c r="C172" s="28"/>
      <c r="D172" s="29"/>
      <c r="E172" s="29"/>
      <c r="F172" s="2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27"/>
      <c r="B173" s="27"/>
      <c r="C173" s="28"/>
      <c r="D173" s="29"/>
      <c r="E173" s="29"/>
      <c r="F173" s="2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27"/>
      <c r="B174" s="27"/>
      <c r="C174" s="28"/>
      <c r="D174" s="29"/>
      <c r="E174" s="29"/>
      <c r="F174" s="2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27"/>
      <c r="B175" s="27"/>
      <c r="C175" s="28"/>
      <c r="D175" s="29"/>
      <c r="E175" s="29"/>
      <c r="F175" s="2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27"/>
      <c r="B176" s="27"/>
      <c r="C176" s="28"/>
      <c r="D176" s="29"/>
      <c r="E176" s="29"/>
      <c r="F176" s="2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27"/>
      <c r="B177" s="27"/>
      <c r="C177" s="28"/>
      <c r="D177" s="29"/>
      <c r="E177" s="29"/>
      <c r="F177" s="2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27"/>
      <c r="B178" s="27"/>
      <c r="C178" s="28"/>
      <c r="D178" s="29"/>
      <c r="E178" s="29"/>
      <c r="F178" s="2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27"/>
      <c r="B179" s="27"/>
      <c r="C179" s="28"/>
      <c r="D179" s="29"/>
      <c r="E179" s="29"/>
      <c r="F179" s="2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27"/>
      <c r="B180" s="27"/>
      <c r="C180" s="28"/>
      <c r="D180" s="29"/>
      <c r="E180" s="29"/>
      <c r="F180" s="2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27"/>
      <c r="B181" s="27"/>
      <c r="C181" s="28"/>
      <c r="D181" s="29"/>
      <c r="E181" s="29"/>
      <c r="F181" s="2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27"/>
      <c r="B182" s="27"/>
      <c r="C182" s="28"/>
      <c r="D182" s="29"/>
      <c r="E182" s="29"/>
      <c r="F182" s="2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27"/>
      <c r="B183" s="27"/>
      <c r="C183" s="28"/>
      <c r="D183" s="29"/>
      <c r="E183" s="29"/>
      <c r="F183" s="2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27"/>
      <c r="B184" s="27"/>
      <c r="C184" s="28"/>
      <c r="D184" s="29"/>
      <c r="E184" s="29"/>
      <c r="F184" s="2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27"/>
      <c r="B185" s="27"/>
      <c r="C185" s="28"/>
      <c r="D185" s="29"/>
      <c r="E185" s="29"/>
      <c r="F185" s="2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27"/>
      <c r="B186" s="27"/>
      <c r="C186" s="28"/>
      <c r="D186" s="29"/>
      <c r="E186" s="29"/>
      <c r="F186" s="2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27"/>
      <c r="B187" s="27"/>
      <c r="C187" s="28"/>
      <c r="D187" s="29"/>
      <c r="E187" s="29"/>
      <c r="F187" s="2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27"/>
      <c r="B188" s="27"/>
      <c r="C188" s="28"/>
      <c r="D188" s="29"/>
      <c r="E188" s="29"/>
      <c r="F188" s="2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27"/>
      <c r="B189" s="27"/>
      <c r="C189" s="28"/>
      <c r="D189" s="29"/>
      <c r="E189" s="29"/>
      <c r="F189" s="2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27"/>
      <c r="B190" s="27"/>
      <c r="C190" s="28"/>
      <c r="D190" s="29"/>
      <c r="E190" s="29"/>
      <c r="F190" s="2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27"/>
      <c r="B191" s="27"/>
      <c r="C191" s="28"/>
      <c r="D191" s="29"/>
      <c r="E191" s="29"/>
      <c r="F191" s="2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27"/>
      <c r="B192" s="27"/>
      <c r="C192" s="28"/>
      <c r="D192" s="29"/>
      <c r="E192" s="29"/>
      <c r="F192" s="2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27"/>
      <c r="B193" s="27"/>
      <c r="C193" s="28"/>
      <c r="D193" s="29"/>
      <c r="E193" s="29"/>
      <c r="F193" s="2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27"/>
      <c r="B194" s="27"/>
      <c r="C194" s="28"/>
      <c r="D194" s="29"/>
      <c r="E194" s="29"/>
      <c r="F194" s="2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27"/>
      <c r="B195" s="27"/>
      <c r="C195" s="28"/>
      <c r="D195" s="29"/>
      <c r="E195" s="29"/>
      <c r="F195" s="2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27"/>
      <c r="B196" s="27"/>
      <c r="C196" s="28"/>
      <c r="D196" s="29"/>
      <c r="E196" s="29"/>
      <c r="F196" s="2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27"/>
      <c r="B197" s="27"/>
      <c r="C197" s="28"/>
      <c r="D197" s="29"/>
      <c r="E197" s="29"/>
      <c r="F197" s="2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27"/>
      <c r="B198" s="27"/>
      <c r="C198" s="28"/>
      <c r="D198" s="29"/>
      <c r="E198" s="29"/>
      <c r="F198" s="2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27"/>
      <c r="B199" s="27"/>
      <c r="C199" s="28"/>
      <c r="D199" s="29"/>
      <c r="E199" s="29"/>
      <c r="F199" s="2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27"/>
      <c r="B200" s="27"/>
      <c r="C200" s="28"/>
      <c r="D200" s="29"/>
      <c r="E200" s="29"/>
      <c r="F200" s="2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27"/>
      <c r="B201" s="27"/>
      <c r="C201" s="28"/>
      <c r="D201" s="29"/>
      <c r="E201" s="29"/>
      <c r="F201" s="2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27"/>
      <c r="B202" s="27"/>
      <c r="C202" s="28"/>
      <c r="D202" s="29"/>
      <c r="E202" s="29"/>
      <c r="F202" s="2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27"/>
      <c r="B203" s="27"/>
      <c r="C203" s="28"/>
      <c r="D203" s="29"/>
      <c r="E203" s="29"/>
      <c r="F203" s="2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27"/>
      <c r="B204" s="27"/>
      <c r="C204" s="28"/>
      <c r="D204" s="29"/>
      <c r="E204" s="29"/>
      <c r="F204" s="2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27"/>
      <c r="B205" s="27"/>
      <c r="C205" s="28"/>
      <c r="D205" s="29"/>
      <c r="E205" s="29"/>
      <c r="F205" s="2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27"/>
      <c r="B206" s="27"/>
      <c r="C206" s="28"/>
      <c r="D206" s="29"/>
      <c r="E206" s="29"/>
      <c r="F206" s="2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27"/>
      <c r="B207" s="27"/>
      <c r="C207" s="28"/>
      <c r="D207" s="29"/>
      <c r="E207" s="29"/>
      <c r="F207" s="2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27"/>
      <c r="B208" s="27"/>
      <c r="C208" s="28"/>
      <c r="D208" s="29"/>
      <c r="E208" s="29"/>
      <c r="F208" s="2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27"/>
      <c r="B209" s="27"/>
      <c r="C209" s="28"/>
      <c r="D209" s="29"/>
      <c r="E209" s="29"/>
      <c r="F209" s="2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27"/>
      <c r="B210" s="27"/>
      <c r="C210" s="28"/>
      <c r="D210" s="29"/>
      <c r="E210" s="29"/>
      <c r="F210" s="2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27"/>
      <c r="B211" s="27"/>
      <c r="C211" s="28"/>
      <c r="D211" s="29"/>
      <c r="E211" s="29"/>
      <c r="F211" s="2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27"/>
      <c r="B212" s="27"/>
      <c r="C212" s="28"/>
      <c r="D212" s="29"/>
      <c r="E212" s="29"/>
      <c r="F212" s="2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27"/>
      <c r="B213" s="27"/>
      <c r="C213" s="28"/>
      <c r="D213" s="29"/>
      <c r="E213" s="29"/>
      <c r="F213" s="2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27"/>
      <c r="B214" s="27"/>
      <c r="C214" s="28"/>
      <c r="D214" s="29"/>
      <c r="E214" s="29"/>
      <c r="F214" s="2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27"/>
      <c r="B215" s="27"/>
      <c r="C215" s="28"/>
      <c r="D215" s="29"/>
      <c r="E215" s="29"/>
      <c r="F215" s="2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27"/>
      <c r="B216" s="27"/>
      <c r="C216" s="28"/>
      <c r="D216" s="29"/>
      <c r="E216" s="29"/>
      <c r="F216" s="2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27"/>
      <c r="B217" s="27"/>
      <c r="C217" s="28"/>
      <c r="D217" s="29"/>
      <c r="E217" s="29"/>
      <c r="F217" s="2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27"/>
      <c r="B218" s="27"/>
      <c r="C218" s="28"/>
      <c r="D218" s="29"/>
      <c r="E218" s="29"/>
      <c r="F218" s="2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27"/>
      <c r="B219" s="27"/>
      <c r="C219" s="28"/>
      <c r="D219" s="29"/>
      <c r="E219" s="29"/>
      <c r="F219" s="2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27"/>
      <c r="B220" s="27"/>
      <c r="C220" s="28"/>
      <c r="D220" s="29"/>
      <c r="E220" s="29"/>
      <c r="F220" s="2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27"/>
      <c r="B221" s="27"/>
      <c r="C221" s="28"/>
      <c r="D221" s="29"/>
      <c r="E221" s="29"/>
      <c r="F221" s="2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27"/>
      <c r="B222" s="27"/>
      <c r="C222" s="28"/>
      <c r="D222" s="29"/>
      <c r="E222" s="29"/>
      <c r="F222" s="2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27"/>
      <c r="B223" s="27"/>
      <c r="C223" s="28"/>
      <c r="D223" s="29"/>
      <c r="E223" s="29"/>
      <c r="F223" s="2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27"/>
      <c r="B224" s="27"/>
      <c r="C224" s="28"/>
      <c r="D224" s="29"/>
      <c r="E224" s="29"/>
      <c r="F224" s="2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27"/>
      <c r="B225" s="27"/>
      <c r="C225" s="28"/>
      <c r="D225" s="29"/>
      <c r="E225" s="29"/>
      <c r="F225" s="2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27"/>
      <c r="B226" s="27"/>
      <c r="C226" s="28"/>
      <c r="D226" s="29"/>
      <c r="E226" s="29"/>
      <c r="F226" s="2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27"/>
      <c r="B227" s="27"/>
      <c r="C227" s="28"/>
      <c r="D227" s="29"/>
      <c r="E227" s="29"/>
      <c r="F227" s="2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27"/>
      <c r="B228" s="27"/>
      <c r="C228" s="28"/>
      <c r="D228" s="29"/>
      <c r="E228" s="29"/>
      <c r="F228" s="2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27"/>
      <c r="B229" s="27"/>
      <c r="C229" s="28"/>
      <c r="D229" s="29"/>
      <c r="E229" s="29"/>
      <c r="F229" s="2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27"/>
      <c r="B230" s="27"/>
      <c r="C230" s="28"/>
      <c r="D230" s="29"/>
      <c r="E230" s="29"/>
      <c r="F230" s="2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27"/>
      <c r="B231" s="27"/>
      <c r="C231" s="28"/>
      <c r="D231" s="29"/>
      <c r="E231" s="29"/>
      <c r="F231" s="2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27"/>
      <c r="B232" s="27"/>
      <c r="C232" s="28"/>
      <c r="D232" s="29"/>
      <c r="E232" s="29"/>
      <c r="F232" s="2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27"/>
      <c r="B233" s="27"/>
      <c r="C233" s="28"/>
      <c r="D233" s="29"/>
      <c r="E233" s="29"/>
      <c r="F233" s="2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27"/>
      <c r="B234" s="27"/>
      <c r="C234" s="28"/>
      <c r="D234" s="29"/>
      <c r="E234" s="29"/>
      <c r="F234" s="2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27"/>
      <c r="B235" s="27"/>
      <c r="C235" s="28"/>
      <c r="D235" s="29"/>
      <c r="E235" s="29"/>
      <c r="F235" s="2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27"/>
      <c r="B236" s="27"/>
      <c r="C236" s="28"/>
      <c r="D236" s="29"/>
      <c r="E236" s="29"/>
      <c r="F236" s="2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27"/>
      <c r="B237" s="27"/>
      <c r="C237" s="28"/>
      <c r="D237" s="29"/>
      <c r="E237" s="29"/>
      <c r="F237" s="2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27"/>
      <c r="B238" s="27"/>
      <c r="C238" s="28"/>
      <c r="D238" s="29"/>
      <c r="E238" s="29"/>
      <c r="F238" s="2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27"/>
      <c r="B239" s="27"/>
      <c r="C239" s="28"/>
      <c r="D239" s="29"/>
      <c r="E239" s="29"/>
      <c r="F239" s="2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27"/>
      <c r="B240" s="27"/>
      <c r="C240" s="28"/>
      <c r="D240" s="29"/>
      <c r="E240" s="29"/>
      <c r="F240" s="2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27"/>
      <c r="B241" s="27"/>
      <c r="C241" s="28"/>
      <c r="D241" s="29"/>
      <c r="E241" s="29"/>
      <c r="F241" s="2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27"/>
      <c r="B242" s="27"/>
      <c r="C242" s="28"/>
      <c r="D242" s="29"/>
      <c r="E242" s="29"/>
      <c r="F242" s="2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27"/>
      <c r="B243" s="27"/>
      <c r="C243" s="28"/>
      <c r="D243" s="29"/>
      <c r="E243" s="29"/>
      <c r="F243" s="2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27"/>
      <c r="B244" s="27"/>
      <c r="C244" s="28"/>
      <c r="D244" s="29"/>
      <c r="E244" s="29"/>
      <c r="F244" s="2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27"/>
      <c r="B245" s="27"/>
      <c r="C245" s="28"/>
      <c r="D245" s="29"/>
      <c r="E245" s="29"/>
      <c r="F245" s="2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27"/>
      <c r="B246" s="27"/>
      <c r="C246" s="28"/>
      <c r="D246" s="29"/>
      <c r="E246" s="29"/>
      <c r="F246" s="2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27"/>
      <c r="B247" s="27"/>
      <c r="C247" s="28"/>
      <c r="D247" s="29"/>
      <c r="E247" s="29"/>
      <c r="F247" s="2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27"/>
      <c r="B248" s="27"/>
      <c r="C248" s="28"/>
      <c r="D248" s="29"/>
      <c r="E248" s="29"/>
      <c r="F248" s="2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27"/>
      <c r="B249" s="27"/>
      <c r="C249" s="28"/>
      <c r="D249" s="29"/>
      <c r="E249" s="29"/>
      <c r="F249" s="2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27"/>
      <c r="B250" s="27"/>
      <c r="C250" s="28"/>
      <c r="D250" s="29"/>
      <c r="E250" s="29"/>
      <c r="F250" s="2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27"/>
      <c r="B251" s="27"/>
      <c r="C251" s="28"/>
      <c r="D251" s="29"/>
      <c r="E251" s="29"/>
      <c r="F251" s="2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27"/>
      <c r="B252" s="27"/>
      <c r="C252" s="28"/>
      <c r="D252" s="29"/>
      <c r="E252" s="29"/>
      <c r="F252" s="2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27"/>
      <c r="B253" s="27"/>
      <c r="C253" s="28"/>
      <c r="D253" s="29"/>
      <c r="E253" s="29"/>
      <c r="F253" s="2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27"/>
      <c r="B254" s="27"/>
      <c r="C254" s="28"/>
      <c r="D254" s="29"/>
      <c r="E254" s="29"/>
      <c r="F254" s="2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27"/>
      <c r="B255" s="27"/>
      <c r="C255" s="28"/>
      <c r="D255" s="29"/>
      <c r="E255" s="29"/>
      <c r="F255" s="2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27"/>
      <c r="B256" s="27"/>
      <c r="C256" s="28"/>
      <c r="D256" s="29"/>
      <c r="E256" s="29"/>
      <c r="F256" s="2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27"/>
      <c r="B257" s="27"/>
      <c r="C257" s="28"/>
      <c r="D257" s="29"/>
      <c r="E257" s="29"/>
      <c r="F257" s="2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27"/>
      <c r="B258" s="27"/>
      <c r="C258" s="28"/>
      <c r="D258" s="29"/>
      <c r="E258" s="29"/>
      <c r="F258" s="2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27"/>
      <c r="B259" s="27"/>
      <c r="C259" s="28"/>
      <c r="D259" s="29"/>
      <c r="E259" s="29"/>
      <c r="F259" s="2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27"/>
      <c r="B260" s="27"/>
      <c r="C260" s="28"/>
      <c r="D260" s="29"/>
      <c r="E260" s="29"/>
      <c r="F260" s="2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27"/>
      <c r="B261" s="27"/>
      <c r="C261" s="28"/>
      <c r="D261" s="29"/>
      <c r="E261" s="29"/>
      <c r="F261" s="2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27"/>
      <c r="B262" s="27"/>
      <c r="C262" s="28"/>
      <c r="D262" s="29"/>
      <c r="E262" s="29"/>
      <c r="F262" s="2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27"/>
      <c r="B263" s="27"/>
      <c r="C263" s="28"/>
      <c r="D263" s="29"/>
      <c r="E263" s="29"/>
      <c r="F263" s="2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27"/>
      <c r="B264" s="27"/>
      <c r="C264" s="28"/>
      <c r="D264" s="29"/>
      <c r="E264" s="29"/>
      <c r="F264" s="2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27"/>
      <c r="B265" s="27"/>
      <c r="C265" s="28"/>
      <c r="D265" s="29"/>
      <c r="E265" s="29"/>
      <c r="F265" s="2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27"/>
      <c r="B266" s="27"/>
      <c r="C266" s="28"/>
      <c r="D266" s="29"/>
      <c r="E266" s="29"/>
      <c r="F266" s="2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27"/>
      <c r="B267" s="27"/>
      <c r="C267" s="28"/>
      <c r="D267" s="29"/>
      <c r="E267" s="29"/>
      <c r="F267" s="2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27"/>
      <c r="B268" s="27"/>
      <c r="C268" s="28"/>
      <c r="D268" s="29"/>
      <c r="E268" s="29"/>
      <c r="F268" s="2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27"/>
      <c r="B269" s="27"/>
      <c r="C269" s="28"/>
      <c r="D269" s="29"/>
      <c r="E269" s="29"/>
      <c r="F269" s="2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27"/>
      <c r="B270" s="27"/>
      <c r="C270" s="28"/>
      <c r="D270" s="29"/>
      <c r="E270" s="29"/>
      <c r="F270" s="2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27"/>
      <c r="B271" s="27"/>
      <c r="C271" s="28"/>
      <c r="D271" s="29"/>
      <c r="E271" s="29"/>
      <c r="F271" s="2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27"/>
      <c r="B272" s="27"/>
      <c r="C272" s="28"/>
      <c r="D272" s="29"/>
      <c r="E272" s="29"/>
      <c r="F272" s="2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27"/>
      <c r="B273" s="27"/>
      <c r="C273" s="28"/>
      <c r="D273" s="29"/>
      <c r="E273" s="29"/>
      <c r="F273" s="2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27"/>
      <c r="B274" s="27"/>
      <c r="C274" s="28"/>
      <c r="D274" s="29"/>
      <c r="E274" s="29"/>
      <c r="F274" s="2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27"/>
      <c r="B275" s="27"/>
      <c r="C275" s="28"/>
      <c r="D275" s="29"/>
      <c r="E275" s="29"/>
      <c r="F275" s="2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27"/>
      <c r="B276" s="27"/>
      <c r="C276" s="28"/>
      <c r="D276" s="29"/>
      <c r="E276" s="29"/>
      <c r="F276" s="2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27"/>
      <c r="B277" s="27"/>
      <c r="C277" s="28"/>
      <c r="D277" s="29"/>
      <c r="E277" s="29"/>
      <c r="F277" s="2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27"/>
      <c r="B278" s="27"/>
      <c r="C278" s="28"/>
      <c r="D278" s="29"/>
      <c r="E278" s="29"/>
      <c r="F278" s="2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27"/>
      <c r="B279" s="27"/>
      <c r="C279" s="28"/>
      <c r="D279" s="29"/>
      <c r="E279" s="29"/>
      <c r="F279" s="2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27"/>
      <c r="B280" s="27"/>
      <c r="C280" s="28"/>
      <c r="D280" s="29"/>
      <c r="E280" s="29"/>
      <c r="F280" s="2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27"/>
      <c r="B281" s="27"/>
      <c r="C281" s="28"/>
      <c r="D281" s="29"/>
      <c r="E281" s="29"/>
      <c r="F281" s="2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27"/>
      <c r="B282" s="27"/>
      <c r="C282" s="28"/>
      <c r="D282" s="29"/>
      <c r="E282" s="29"/>
      <c r="F282" s="2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27"/>
      <c r="B283" s="27"/>
      <c r="C283" s="28"/>
      <c r="D283" s="29"/>
      <c r="E283" s="29"/>
      <c r="F283" s="2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27"/>
      <c r="B284" s="27"/>
      <c r="C284" s="28"/>
      <c r="D284" s="29"/>
      <c r="E284" s="29"/>
      <c r="F284" s="2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27"/>
      <c r="B285" s="27"/>
      <c r="C285" s="28"/>
      <c r="D285" s="29"/>
      <c r="E285" s="29"/>
      <c r="F285" s="2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27"/>
      <c r="B286" s="27"/>
      <c r="C286" s="28"/>
      <c r="D286" s="29"/>
      <c r="E286" s="29"/>
      <c r="F286" s="2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27"/>
      <c r="B287" s="27"/>
      <c r="C287" s="28"/>
      <c r="D287" s="29"/>
      <c r="E287" s="29"/>
      <c r="F287" s="2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27"/>
      <c r="B288" s="27"/>
      <c r="C288" s="28"/>
      <c r="D288" s="29"/>
      <c r="E288" s="29"/>
      <c r="F288" s="2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27"/>
      <c r="B289" s="27"/>
      <c r="C289" s="28"/>
      <c r="D289" s="29"/>
      <c r="E289" s="29"/>
      <c r="F289" s="2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27"/>
      <c r="B290" s="27"/>
      <c r="C290" s="28"/>
      <c r="D290" s="29"/>
      <c r="E290" s="29"/>
      <c r="F290" s="2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27"/>
      <c r="B291" s="27"/>
      <c r="C291" s="28"/>
      <c r="D291" s="29"/>
      <c r="E291" s="29"/>
      <c r="F291" s="2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27"/>
      <c r="B292" s="27"/>
      <c r="C292" s="28"/>
      <c r="D292" s="29"/>
      <c r="E292" s="29"/>
      <c r="F292" s="2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27"/>
      <c r="B293" s="27"/>
      <c r="C293" s="28"/>
      <c r="D293" s="29"/>
      <c r="E293" s="29"/>
      <c r="F293" s="2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27"/>
      <c r="B294" s="27"/>
      <c r="C294" s="28"/>
      <c r="D294" s="29"/>
      <c r="E294" s="29"/>
      <c r="F294" s="2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27"/>
      <c r="B295" s="27"/>
      <c r="C295" s="28"/>
      <c r="D295" s="29"/>
      <c r="E295" s="29"/>
      <c r="F295" s="2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27"/>
      <c r="B296" s="27"/>
      <c r="C296" s="28"/>
      <c r="D296" s="29"/>
      <c r="E296" s="29"/>
      <c r="F296" s="2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27"/>
      <c r="B297" s="27"/>
      <c r="C297" s="28"/>
      <c r="D297" s="29"/>
      <c r="E297" s="29"/>
      <c r="F297" s="2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27"/>
      <c r="B298" s="27"/>
      <c r="C298" s="28"/>
      <c r="D298" s="29"/>
      <c r="E298" s="29"/>
      <c r="F298" s="2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27"/>
      <c r="B299" s="27"/>
      <c r="C299" s="28"/>
      <c r="D299" s="29"/>
      <c r="E299" s="29"/>
      <c r="F299" s="2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27"/>
      <c r="B300" s="27"/>
      <c r="C300" s="28"/>
      <c r="D300" s="29"/>
      <c r="E300" s="29"/>
      <c r="F300" s="2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27"/>
      <c r="B301" s="27"/>
      <c r="C301" s="28"/>
      <c r="D301" s="29"/>
      <c r="E301" s="29"/>
      <c r="F301" s="2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27"/>
      <c r="B302" s="27"/>
      <c r="C302" s="28"/>
      <c r="D302" s="29"/>
      <c r="E302" s="29"/>
      <c r="F302" s="2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27"/>
      <c r="B303" s="27"/>
      <c r="C303" s="28"/>
      <c r="D303" s="29"/>
      <c r="E303" s="29"/>
      <c r="F303" s="2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27"/>
      <c r="B304" s="27"/>
      <c r="C304" s="28"/>
      <c r="D304" s="29"/>
      <c r="E304" s="29"/>
      <c r="F304" s="2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27"/>
      <c r="B305" s="27"/>
      <c r="C305" s="28"/>
      <c r="D305" s="29"/>
      <c r="E305" s="29"/>
      <c r="F305" s="2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27"/>
      <c r="B306" s="27"/>
      <c r="C306" s="28"/>
      <c r="D306" s="29"/>
      <c r="E306" s="29"/>
      <c r="F306" s="2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27"/>
      <c r="B307" s="27"/>
      <c r="C307" s="28"/>
      <c r="D307" s="29"/>
      <c r="E307" s="29"/>
      <c r="F307" s="2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27"/>
      <c r="B308" s="27"/>
      <c r="C308" s="28"/>
      <c r="D308" s="29"/>
      <c r="E308" s="29"/>
      <c r="F308" s="2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27"/>
      <c r="B309" s="27"/>
      <c r="C309" s="28"/>
      <c r="D309" s="29"/>
      <c r="E309" s="29"/>
      <c r="F309" s="2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27"/>
      <c r="B310" s="27"/>
      <c r="C310" s="28"/>
      <c r="D310" s="29"/>
      <c r="E310" s="29"/>
      <c r="F310" s="2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27"/>
      <c r="B311" s="27"/>
      <c r="C311" s="28"/>
      <c r="D311" s="29"/>
      <c r="E311" s="29"/>
      <c r="F311" s="2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27"/>
      <c r="B312" s="27"/>
      <c r="C312" s="28"/>
      <c r="D312" s="29"/>
      <c r="E312" s="29"/>
      <c r="F312" s="2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27"/>
      <c r="B313" s="27"/>
      <c r="C313" s="28"/>
      <c r="D313" s="29"/>
      <c r="E313" s="29"/>
      <c r="F313" s="2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27"/>
      <c r="B314" s="27"/>
      <c r="C314" s="28"/>
      <c r="D314" s="29"/>
      <c r="E314" s="29"/>
      <c r="F314" s="2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27"/>
      <c r="B315" s="27"/>
      <c r="C315" s="28"/>
      <c r="D315" s="29"/>
      <c r="E315" s="29"/>
      <c r="F315" s="2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27"/>
      <c r="B316" s="27"/>
      <c r="C316" s="28"/>
      <c r="D316" s="29"/>
      <c r="E316" s="29"/>
      <c r="F316" s="2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27"/>
      <c r="B317" s="27"/>
      <c r="C317" s="28"/>
      <c r="D317" s="29"/>
      <c r="E317" s="29"/>
      <c r="F317" s="2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27"/>
      <c r="B318" s="27"/>
      <c r="C318" s="28"/>
      <c r="D318" s="29"/>
      <c r="E318" s="29"/>
      <c r="F318" s="2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27"/>
      <c r="B319" s="27"/>
      <c r="C319" s="28"/>
      <c r="D319" s="29"/>
      <c r="E319" s="29"/>
      <c r="F319" s="2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27"/>
      <c r="B320" s="27"/>
      <c r="C320" s="28"/>
      <c r="D320" s="29"/>
      <c r="E320" s="29"/>
      <c r="F320" s="2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27"/>
      <c r="B321" s="27"/>
      <c r="C321" s="28"/>
      <c r="D321" s="29"/>
      <c r="E321" s="29"/>
      <c r="F321" s="2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27"/>
      <c r="B322" s="27"/>
      <c r="C322" s="28"/>
      <c r="D322" s="29"/>
      <c r="E322" s="29"/>
      <c r="F322" s="2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27"/>
      <c r="B323" s="27"/>
      <c r="C323" s="28"/>
      <c r="D323" s="29"/>
      <c r="E323" s="29"/>
      <c r="F323" s="2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27"/>
      <c r="B324" s="27"/>
      <c r="C324" s="28"/>
      <c r="D324" s="29"/>
      <c r="E324" s="29"/>
      <c r="F324" s="2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27"/>
      <c r="B325" s="27"/>
      <c r="C325" s="28"/>
      <c r="D325" s="29"/>
      <c r="E325" s="29"/>
      <c r="F325" s="2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27"/>
      <c r="B326" s="27"/>
      <c r="C326" s="28"/>
      <c r="D326" s="29"/>
      <c r="E326" s="29"/>
      <c r="F326" s="2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27"/>
      <c r="B327" s="27"/>
      <c r="C327" s="28"/>
      <c r="D327" s="29"/>
      <c r="E327" s="29"/>
      <c r="F327" s="2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27"/>
      <c r="B328" s="27"/>
      <c r="C328" s="28"/>
      <c r="D328" s="29"/>
      <c r="E328" s="29"/>
      <c r="F328" s="2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27"/>
      <c r="B329" s="27"/>
      <c r="C329" s="28"/>
      <c r="D329" s="29"/>
      <c r="E329" s="29"/>
      <c r="F329" s="2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27"/>
      <c r="B330" s="27"/>
      <c r="C330" s="28"/>
      <c r="D330" s="29"/>
      <c r="E330" s="29"/>
      <c r="F330" s="2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27"/>
      <c r="B331" s="27"/>
      <c r="C331" s="28"/>
      <c r="D331" s="29"/>
      <c r="E331" s="29"/>
      <c r="F331" s="2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27"/>
      <c r="B332" s="27"/>
      <c r="C332" s="28"/>
      <c r="D332" s="29"/>
      <c r="E332" s="29"/>
      <c r="F332" s="2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27"/>
      <c r="B333" s="27"/>
      <c r="C333" s="28"/>
      <c r="D333" s="29"/>
      <c r="E333" s="29"/>
      <c r="F333" s="2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27"/>
      <c r="B334" s="27"/>
      <c r="C334" s="28"/>
      <c r="D334" s="29"/>
      <c r="E334" s="29"/>
      <c r="F334" s="2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27"/>
      <c r="B335" s="27"/>
      <c r="C335" s="28"/>
      <c r="D335" s="29"/>
      <c r="E335" s="29"/>
      <c r="F335" s="2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27"/>
      <c r="B336" s="27"/>
      <c r="C336" s="28"/>
      <c r="D336" s="29"/>
      <c r="E336" s="29"/>
      <c r="F336" s="2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27"/>
      <c r="B337" s="27"/>
      <c r="C337" s="28"/>
      <c r="D337" s="29"/>
      <c r="E337" s="29"/>
      <c r="F337" s="2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27"/>
      <c r="B338" s="27"/>
      <c r="C338" s="28"/>
      <c r="D338" s="29"/>
      <c r="E338" s="29"/>
      <c r="F338" s="2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27"/>
      <c r="B339" s="27"/>
      <c r="C339" s="28"/>
      <c r="D339" s="29"/>
      <c r="E339" s="29"/>
      <c r="F339" s="2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27"/>
      <c r="B340" s="27"/>
      <c r="C340" s="28"/>
      <c r="D340" s="29"/>
      <c r="E340" s="29"/>
      <c r="F340" s="2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27"/>
      <c r="B341" s="27"/>
      <c r="C341" s="28"/>
      <c r="D341" s="29"/>
      <c r="E341" s="29"/>
      <c r="F341" s="2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27"/>
      <c r="B342" s="27"/>
      <c r="C342" s="28"/>
      <c r="D342" s="29"/>
      <c r="E342" s="29"/>
      <c r="F342" s="2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27"/>
      <c r="B343" s="27"/>
      <c r="C343" s="28"/>
      <c r="D343" s="29"/>
      <c r="E343" s="29"/>
      <c r="F343" s="2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27"/>
      <c r="B344" s="27"/>
      <c r="C344" s="28"/>
      <c r="D344" s="29"/>
      <c r="E344" s="29"/>
      <c r="F344" s="2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27"/>
      <c r="B345" s="27"/>
      <c r="C345" s="28"/>
      <c r="D345" s="29"/>
      <c r="E345" s="29"/>
      <c r="F345" s="2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27"/>
      <c r="B346" s="27"/>
      <c r="C346" s="28"/>
      <c r="D346" s="29"/>
      <c r="E346" s="29"/>
      <c r="F346" s="2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27"/>
      <c r="B347" s="27"/>
      <c r="C347" s="28"/>
      <c r="D347" s="29"/>
      <c r="E347" s="29"/>
      <c r="F347" s="2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27"/>
      <c r="B348" s="27"/>
      <c r="C348" s="28"/>
      <c r="D348" s="29"/>
      <c r="E348" s="29"/>
      <c r="F348" s="2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27"/>
      <c r="B349" s="27"/>
      <c r="C349" s="28"/>
      <c r="D349" s="29"/>
      <c r="E349" s="29"/>
      <c r="F349" s="2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27"/>
      <c r="B350" s="27"/>
      <c r="C350" s="28"/>
      <c r="D350" s="29"/>
      <c r="E350" s="29"/>
      <c r="F350" s="2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27"/>
      <c r="B351" s="27"/>
      <c r="C351" s="28"/>
      <c r="D351" s="29"/>
      <c r="E351" s="29"/>
      <c r="F351" s="2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27"/>
      <c r="B352" s="27"/>
      <c r="C352" s="28"/>
      <c r="D352" s="29"/>
      <c r="E352" s="29"/>
      <c r="F352" s="2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27"/>
      <c r="B353" s="27"/>
      <c r="C353" s="28"/>
      <c r="D353" s="29"/>
      <c r="E353" s="29"/>
      <c r="F353" s="2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27"/>
      <c r="B354" s="27"/>
      <c r="C354" s="28"/>
      <c r="D354" s="29"/>
      <c r="E354" s="29"/>
      <c r="F354" s="2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27"/>
      <c r="B355" s="27"/>
      <c r="C355" s="28"/>
      <c r="D355" s="29"/>
      <c r="E355" s="29"/>
      <c r="F355" s="2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27"/>
      <c r="B356" s="27"/>
      <c r="C356" s="28"/>
      <c r="D356" s="29"/>
      <c r="E356" s="29"/>
      <c r="F356" s="2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27"/>
      <c r="B357" s="27"/>
      <c r="C357" s="28"/>
      <c r="D357" s="29"/>
      <c r="E357" s="29"/>
      <c r="F357" s="2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27"/>
      <c r="B358" s="27"/>
      <c r="C358" s="28"/>
      <c r="D358" s="29"/>
      <c r="E358" s="29"/>
      <c r="F358" s="2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27"/>
      <c r="B359" s="27"/>
      <c r="C359" s="28"/>
      <c r="D359" s="29"/>
      <c r="E359" s="29"/>
      <c r="F359" s="2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27"/>
      <c r="B360" s="27"/>
      <c r="C360" s="28"/>
      <c r="D360" s="29"/>
      <c r="E360" s="29"/>
      <c r="F360" s="2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27"/>
      <c r="B361" s="27"/>
      <c r="C361" s="28"/>
      <c r="D361" s="29"/>
      <c r="E361" s="29"/>
      <c r="F361" s="2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27"/>
      <c r="B362" s="27"/>
      <c r="C362" s="28"/>
      <c r="D362" s="29"/>
      <c r="E362" s="29"/>
      <c r="F362" s="2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27"/>
      <c r="B363" s="27"/>
      <c r="C363" s="28"/>
      <c r="D363" s="29"/>
      <c r="E363" s="29"/>
      <c r="F363" s="2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27"/>
      <c r="B364" s="27"/>
      <c r="C364" s="28"/>
      <c r="D364" s="29"/>
      <c r="E364" s="29"/>
      <c r="F364" s="2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27"/>
      <c r="B365" s="27"/>
      <c r="C365" s="28"/>
      <c r="D365" s="29"/>
      <c r="E365" s="29"/>
      <c r="F365" s="2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27"/>
      <c r="B366" s="27"/>
      <c r="C366" s="28"/>
      <c r="D366" s="29"/>
      <c r="E366" s="29"/>
      <c r="F366" s="2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27"/>
      <c r="B367" s="27"/>
      <c r="C367" s="28"/>
      <c r="D367" s="29"/>
      <c r="E367" s="29"/>
      <c r="F367" s="2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27"/>
      <c r="B368" s="27"/>
      <c r="C368" s="28"/>
      <c r="D368" s="29"/>
      <c r="E368" s="29"/>
      <c r="F368" s="2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27"/>
      <c r="B369" s="27"/>
      <c r="C369" s="28"/>
      <c r="D369" s="29"/>
      <c r="E369" s="29"/>
      <c r="F369" s="2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27"/>
      <c r="B370" s="27"/>
      <c r="C370" s="28"/>
      <c r="D370" s="29"/>
      <c r="E370" s="29"/>
      <c r="F370" s="2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27"/>
      <c r="B371" s="27"/>
      <c r="C371" s="28"/>
      <c r="D371" s="29"/>
      <c r="E371" s="29"/>
      <c r="F371" s="2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27"/>
      <c r="B372" s="27"/>
      <c r="C372" s="28"/>
      <c r="D372" s="29"/>
      <c r="E372" s="29"/>
      <c r="F372" s="2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27"/>
      <c r="B373" s="27"/>
      <c r="C373" s="28"/>
      <c r="D373" s="29"/>
      <c r="E373" s="29"/>
      <c r="F373" s="2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27"/>
      <c r="B374" s="27"/>
      <c r="C374" s="28"/>
      <c r="D374" s="29"/>
      <c r="E374" s="29"/>
      <c r="F374" s="2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27"/>
      <c r="B375" s="27"/>
      <c r="C375" s="28"/>
      <c r="D375" s="29"/>
      <c r="E375" s="29"/>
      <c r="F375" s="2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27"/>
      <c r="B376" s="27"/>
      <c r="C376" s="28"/>
      <c r="D376" s="29"/>
      <c r="E376" s="29"/>
      <c r="F376" s="2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27"/>
      <c r="B377" s="27"/>
      <c r="C377" s="28"/>
      <c r="D377" s="29"/>
      <c r="E377" s="29"/>
      <c r="F377" s="2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27"/>
      <c r="B378" s="27"/>
      <c r="C378" s="28"/>
      <c r="D378" s="29"/>
      <c r="E378" s="29"/>
      <c r="F378" s="2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27"/>
      <c r="B379" s="27"/>
      <c r="C379" s="28"/>
      <c r="D379" s="29"/>
      <c r="E379" s="29"/>
      <c r="F379" s="2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27"/>
      <c r="B380" s="27"/>
      <c r="C380" s="28"/>
      <c r="D380" s="29"/>
      <c r="E380" s="29"/>
      <c r="F380" s="2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27"/>
      <c r="B381" s="27"/>
      <c r="C381" s="28"/>
      <c r="D381" s="29"/>
      <c r="E381" s="29"/>
      <c r="F381" s="2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27"/>
      <c r="B382" s="27"/>
      <c r="C382" s="28"/>
      <c r="D382" s="29"/>
      <c r="E382" s="29"/>
      <c r="F382" s="2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27"/>
      <c r="B383" s="27"/>
      <c r="C383" s="28"/>
      <c r="D383" s="29"/>
      <c r="E383" s="29"/>
      <c r="F383" s="2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27"/>
      <c r="B384" s="27"/>
      <c r="C384" s="28"/>
      <c r="D384" s="29"/>
      <c r="E384" s="29"/>
      <c r="F384" s="2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27"/>
      <c r="B385" s="27"/>
      <c r="C385" s="28"/>
      <c r="D385" s="29"/>
      <c r="E385" s="29"/>
      <c r="F385" s="2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27"/>
      <c r="B386" s="27"/>
      <c r="C386" s="28"/>
      <c r="D386" s="29"/>
      <c r="E386" s="29"/>
      <c r="F386" s="2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27"/>
      <c r="B387" s="27"/>
      <c r="C387" s="28"/>
      <c r="D387" s="29"/>
      <c r="E387" s="29"/>
      <c r="F387" s="2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27"/>
      <c r="B388" s="27"/>
      <c r="C388" s="28"/>
      <c r="D388" s="29"/>
      <c r="E388" s="29"/>
      <c r="F388" s="2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27"/>
      <c r="B389" s="27"/>
      <c r="C389" s="28"/>
      <c r="D389" s="29"/>
      <c r="E389" s="29"/>
      <c r="F389" s="2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27"/>
      <c r="B390" s="27"/>
      <c r="C390" s="28"/>
      <c r="D390" s="29"/>
      <c r="E390" s="29"/>
      <c r="F390" s="2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27"/>
      <c r="B391" s="27"/>
      <c r="C391" s="28"/>
      <c r="D391" s="29"/>
      <c r="E391" s="29"/>
      <c r="F391" s="2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27"/>
      <c r="B392" s="27"/>
      <c r="C392" s="28"/>
      <c r="D392" s="29"/>
      <c r="E392" s="29"/>
      <c r="F392" s="2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27"/>
      <c r="B393" s="27"/>
      <c r="C393" s="28"/>
      <c r="D393" s="29"/>
      <c r="E393" s="29"/>
      <c r="F393" s="2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27"/>
      <c r="B394" s="27"/>
      <c r="C394" s="28"/>
      <c r="D394" s="29"/>
      <c r="E394" s="29"/>
      <c r="F394" s="2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27"/>
      <c r="B395" s="27"/>
      <c r="C395" s="28"/>
      <c r="D395" s="29"/>
      <c r="E395" s="29"/>
      <c r="F395" s="2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27"/>
      <c r="B396" s="27"/>
      <c r="C396" s="28"/>
      <c r="D396" s="29"/>
      <c r="E396" s="29"/>
      <c r="F396" s="2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27"/>
      <c r="B397" s="27"/>
      <c r="C397" s="28"/>
      <c r="D397" s="29"/>
      <c r="E397" s="29"/>
      <c r="F397" s="2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27"/>
      <c r="B398" s="27"/>
      <c r="C398" s="28"/>
      <c r="D398" s="29"/>
      <c r="E398" s="29"/>
      <c r="F398" s="2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27"/>
      <c r="B399" s="27"/>
      <c r="C399" s="28"/>
      <c r="D399" s="29"/>
      <c r="E399" s="29"/>
      <c r="F399" s="2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27"/>
      <c r="B400" s="27"/>
      <c r="C400" s="28"/>
      <c r="D400" s="29"/>
      <c r="E400" s="29"/>
      <c r="F400" s="2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27"/>
      <c r="B401" s="27"/>
      <c r="C401" s="28"/>
      <c r="D401" s="29"/>
      <c r="E401" s="29"/>
      <c r="F401" s="2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27"/>
      <c r="B402" s="27"/>
      <c r="C402" s="28"/>
      <c r="D402" s="29"/>
      <c r="E402" s="29"/>
      <c r="F402" s="2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27"/>
      <c r="B403" s="27"/>
      <c r="C403" s="28"/>
      <c r="D403" s="29"/>
      <c r="E403" s="29"/>
      <c r="F403" s="2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27"/>
      <c r="B404" s="27"/>
      <c r="C404" s="28"/>
      <c r="D404" s="29"/>
      <c r="E404" s="29"/>
      <c r="F404" s="2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27"/>
      <c r="B405" s="27"/>
      <c r="C405" s="28"/>
      <c r="D405" s="29"/>
      <c r="E405" s="29"/>
      <c r="F405" s="2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27"/>
      <c r="B406" s="27"/>
      <c r="C406" s="28"/>
      <c r="D406" s="29"/>
      <c r="E406" s="29"/>
      <c r="F406" s="2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27"/>
      <c r="B407" s="27"/>
      <c r="C407" s="28"/>
      <c r="D407" s="29"/>
      <c r="E407" s="29"/>
      <c r="F407" s="2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27"/>
      <c r="B408" s="27"/>
      <c r="C408" s="28"/>
      <c r="D408" s="29"/>
      <c r="E408" s="29"/>
      <c r="F408" s="2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27"/>
      <c r="B409" s="27"/>
      <c r="C409" s="28"/>
      <c r="D409" s="29"/>
      <c r="E409" s="29"/>
      <c r="F409" s="2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27"/>
      <c r="B410" s="27"/>
      <c r="C410" s="28"/>
      <c r="D410" s="29"/>
      <c r="E410" s="29"/>
      <c r="F410" s="2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27"/>
      <c r="B411" s="27"/>
      <c r="C411" s="28"/>
      <c r="D411" s="29"/>
      <c r="E411" s="29"/>
      <c r="F411" s="2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27"/>
      <c r="B412" s="27"/>
      <c r="C412" s="28"/>
      <c r="D412" s="29"/>
      <c r="E412" s="29"/>
      <c r="F412" s="2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27"/>
      <c r="B413" s="27"/>
      <c r="C413" s="28"/>
      <c r="D413" s="29"/>
      <c r="E413" s="29"/>
      <c r="F413" s="2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27"/>
      <c r="B414" s="27"/>
      <c r="C414" s="28"/>
      <c r="D414" s="29"/>
      <c r="E414" s="29"/>
      <c r="F414" s="2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27"/>
      <c r="B415" s="27"/>
      <c r="C415" s="28"/>
      <c r="D415" s="29"/>
      <c r="E415" s="29"/>
      <c r="F415" s="2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27"/>
      <c r="B416" s="27"/>
      <c r="C416" s="28"/>
      <c r="D416" s="29"/>
      <c r="E416" s="29"/>
      <c r="F416" s="2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27"/>
      <c r="B417" s="27"/>
      <c r="C417" s="28"/>
      <c r="D417" s="29"/>
      <c r="E417" s="29"/>
      <c r="F417" s="2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27"/>
      <c r="B418" s="27"/>
      <c r="C418" s="28"/>
      <c r="D418" s="29"/>
      <c r="E418" s="29"/>
      <c r="F418" s="2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27"/>
      <c r="B419" s="27"/>
      <c r="C419" s="28"/>
      <c r="D419" s="29"/>
      <c r="E419" s="29"/>
      <c r="F419" s="2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27"/>
      <c r="B420" s="27"/>
      <c r="C420" s="28"/>
      <c r="D420" s="29"/>
      <c r="E420" s="29"/>
      <c r="F420" s="2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27"/>
      <c r="B421" s="27"/>
      <c r="C421" s="28"/>
      <c r="D421" s="29"/>
      <c r="E421" s="29"/>
      <c r="F421" s="2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27"/>
      <c r="B422" s="27"/>
      <c r="C422" s="28"/>
      <c r="D422" s="29"/>
      <c r="E422" s="29"/>
      <c r="F422" s="2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27"/>
      <c r="B423" s="27"/>
      <c r="C423" s="28"/>
      <c r="D423" s="29"/>
      <c r="E423" s="29"/>
      <c r="F423" s="2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27"/>
      <c r="B424" s="27"/>
      <c r="C424" s="28"/>
      <c r="D424" s="29"/>
      <c r="E424" s="29"/>
      <c r="F424" s="2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27"/>
      <c r="B425" s="27"/>
      <c r="C425" s="28"/>
      <c r="D425" s="29"/>
      <c r="E425" s="29"/>
      <c r="F425" s="2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27"/>
      <c r="B426" s="27"/>
      <c r="C426" s="28"/>
      <c r="D426" s="29"/>
      <c r="E426" s="29"/>
      <c r="F426" s="2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27"/>
      <c r="B427" s="27"/>
      <c r="C427" s="28"/>
      <c r="D427" s="29"/>
      <c r="E427" s="29"/>
      <c r="F427" s="2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27"/>
      <c r="B428" s="27"/>
      <c r="C428" s="28"/>
      <c r="D428" s="29"/>
      <c r="E428" s="29"/>
      <c r="F428" s="2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27"/>
      <c r="B429" s="27"/>
      <c r="C429" s="28"/>
      <c r="D429" s="29"/>
      <c r="E429" s="29"/>
      <c r="F429" s="2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27"/>
      <c r="B430" s="27"/>
      <c r="C430" s="28"/>
      <c r="D430" s="29"/>
      <c r="E430" s="29"/>
      <c r="F430" s="2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27"/>
      <c r="B431" s="27"/>
      <c r="C431" s="28"/>
      <c r="D431" s="29"/>
      <c r="E431" s="29"/>
      <c r="F431" s="2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27"/>
      <c r="B432" s="27"/>
      <c r="C432" s="28"/>
      <c r="D432" s="29"/>
      <c r="E432" s="29"/>
      <c r="F432" s="2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27"/>
      <c r="B433" s="27"/>
      <c r="C433" s="28"/>
      <c r="D433" s="29"/>
      <c r="E433" s="29"/>
      <c r="F433" s="2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27"/>
      <c r="B434" s="27"/>
      <c r="C434" s="28"/>
      <c r="D434" s="29"/>
      <c r="E434" s="29"/>
      <c r="F434" s="2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27"/>
      <c r="B435" s="27"/>
      <c r="C435" s="28"/>
      <c r="D435" s="29"/>
      <c r="E435" s="29"/>
      <c r="F435" s="2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27"/>
      <c r="B436" s="27"/>
      <c r="C436" s="28"/>
      <c r="D436" s="29"/>
      <c r="E436" s="29"/>
      <c r="F436" s="2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27"/>
      <c r="B437" s="27"/>
      <c r="C437" s="28"/>
      <c r="D437" s="29"/>
      <c r="E437" s="29"/>
      <c r="F437" s="2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27"/>
      <c r="B438" s="27"/>
      <c r="C438" s="28"/>
      <c r="D438" s="29"/>
      <c r="E438" s="29"/>
      <c r="F438" s="2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27"/>
      <c r="B439" s="27"/>
      <c r="C439" s="28"/>
      <c r="D439" s="29"/>
      <c r="E439" s="29"/>
      <c r="F439" s="2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27"/>
      <c r="B440" s="27"/>
      <c r="C440" s="28"/>
      <c r="D440" s="29"/>
      <c r="E440" s="29"/>
      <c r="F440" s="2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27"/>
      <c r="B441" s="27"/>
      <c r="C441" s="28"/>
      <c r="D441" s="29"/>
      <c r="E441" s="29"/>
      <c r="F441" s="2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27"/>
      <c r="B442" s="27"/>
      <c r="C442" s="28"/>
      <c r="D442" s="29"/>
      <c r="E442" s="29"/>
      <c r="F442" s="2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27"/>
      <c r="B443" s="27"/>
      <c r="C443" s="28"/>
      <c r="D443" s="29"/>
      <c r="E443" s="29"/>
      <c r="F443" s="2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27"/>
      <c r="B444" s="27"/>
      <c r="C444" s="28"/>
      <c r="D444" s="29"/>
      <c r="E444" s="29"/>
      <c r="F444" s="2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27"/>
      <c r="B445" s="27"/>
      <c r="C445" s="28"/>
      <c r="D445" s="29"/>
      <c r="E445" s="29"/>
      <c r="F445" s="2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27"/>
      <c r="B446" s="27"/>
      <c r="C446" s="28"/>
      <c r="D446" s="29"/>
      <c r="E446" s="29"/>
      <c r="F446" s="2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27"/>
      <c r="B447" s="27"/>
      <c r="C447" s="28"/>
      <c r="D447" s="29"/>
      <c r="E447" s="29"/>
      <c r="F447" s="2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27"/>
      <c r="B448" s="27"/>
      <c r="C448" s="28"/>
      <c r="D448" s="29"/>
      <c r="E448" s="29"/>
      <c r="F448" s="2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27"/>
      <c r="B449" s="27"/>
      <c r="C449" s="28"/>
      <c r="D449" s="29"/>
      <c r="E449" s="29"/>
      <c r="F449" s="2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27"/>
      <c r="B450" s="27"/>
      <c r="C450" s="28"/>
      <c r="D450" s="29"/>
      <c r="E450" s="29"/>
      <c r="F450" s="2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27"/>
      <c r="B451" s="27"/>
      <c r="C451" s="28"/>
      <c r="D451" s="29"/>
      <c r="E451" s="29"/>
      <c r="F451" s="2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27"/>
      <c r="B452" s="27"/>
      <c r="C452" s="28"/>
      <c r="D452" s="29"/>
      <c r="E452" s="29"/>
      <c r="F452" s="2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27"/>
      <c r="B453" s="27"/>
      <c r="C453" s="28"/>
      <c r="D453" s="29"/>
      <c r="E453" s="29"/>
      <c r="F453" s="2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27"/>
      <c r="B454" s="27"/>
      <c r="C454" s="28"/>
      <c r="D454" s="29"/>
      <c r="E454" s="29"/>
      <c r="F454" s="2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27"/>
      <c r="B455" s="27"/>
      <c r="C455" s="28"/>
      <c r="D455" s="29"/>
      <c r="E455" s="29"/>
      <c r="F455" s="2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27"/>
      <c r="B456" s="27"/>
      <c r="C456" s="28"/>
      <c r="D456" s="29"/>
      <c r="E456" s="29"/>
      <c r="F456" s="2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27"/>
      <c r="B457" s="27"/>
      <c r="C457" s="28"/>
      <c r="D457" s="29"/>
      <c r="E457" s="29"/>
      <c r="F457" s="2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27"/>
      <c r="B458" s="27"/>
      <c r="C458" s="28"/>
      <c r="D458" s="29"/>
      <c r="E458" s="29"/>
      <c r="F458" s="2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27"/>
      <c r="B459" s="27"/>
      <c r="C459" s="28"/>
      <c r="D459" s="29"/>
      <c r="E459" s="29"/>
      <c r="F459" s="2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27"/>
      <c r="B460" s="27"/>
      <c r="C460" s="28"/>
      <c r="D460" s="29"/>
      <c r="E460" s="29"/>
      <c r="F460" s="2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27"/>
      <c r="B461" s="27"/>
      <c r="C461" s="28"/>
      <c r="D461" s="29"/>
      <c r="E461" s="29"/>
      <c r="F461" s="2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27"/>
      <c r="B462" s="27"/>
      <c r="C462" s="28"/>
      <c r="D462" s="29"/>
      <c r="E462" s="29"/>
      <c r="F462" s="2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27"/>
      <c r="B463" s="27"/>
      <c r="C463" s="28"/>
      <c r="D463" s="29"/>
      <c r="E463" s="29"/>
      <c r="F463" s="2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27"/>
      <c r="B464" s="27"/>
      <c r="C464" s="28"/>
      <c r="D464" s="29"/>
      <c r="E464" s="29"/>
      <c r="F464" s="2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27"/>
      <c r="B465" s="27"/>
      <c r="C465" s="28"/>
      <c r="D465" s="29"/>
      <c r="E465" s="29"/>
      <c r="F465" s="2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27"/>
      <c r="B466" s="27"/>
      <c r="C466" s="28"/>
      <c r="D466" s="29"/>
      <c r="E466" s="29"/>
      <c r="F466" s="2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27"/>
      <c r="B467" s="27"/>
      <c r="C467" s="28"/>
      <c r="D467" s="29"/>
      <c r="E467" s="29"/>
      <c r="F467" s="2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27"/>
      <c r="B468" s="27"/>
      <c r="C468" s="28"/>
      <c r="D468" s="29"/>
      <c r="E468" s="29"/>
      <c r="F468" s="2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27"/>
      <c r="B469" s="27"/>
      <c r="C469" s="28"/>
      <c r="D469" s="29"/>
      <c r="E469" s="29"/>
      <c r="F469" s="2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27"/>
      <c r="B470" s="27"/>
      <c r="C470" s="28"/>
      <c r="D470" s="29"/>
      <c r="E470" s="29"/>
      <c r="F470" s="2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27"/>
      <c r="B471" s="27"/>
      <c r="C471" s="28"/>
      <c r="D471" s="29"/>
      <c r="E471" s="29"/>
      <c r="F471" s="2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27"/>
      <c r="B472" s="27"/>
      <c r="C472" s="28"/>
      <c r="D472" s="29"/>
      <c r="E472" s="29"/>
      <c r="F472" s="2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27"/>
      <c r="B473" s="27"/>
      <c r="C473" s="28"/>
      <c r="D473" s="29"/>
      <c r="E473" s="29"/>
      <c r="F473" s="2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27"/>
      <c r="B474" s="27"/>
      <c r="C474" s="28"/>
      <c r="D474" s="29"/>
      <c r="E474" s="29"/>
      <c r="F474" s="2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27"/>
      <c r="B475" s="27"/>
      <c r="C475" s="28"/>
      <c r="D475" s="29"/>
      <c r="E475" s="29"/>
      <c r="F475" s="2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27"/>
      <c r="B476" s="27"/>
      <c r="C476" s="28"/>
      <c r="D476" s="29"/>
      <c r="E476" s="29"/>
      <c r="F476" s="2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27"/>
      <c r="B477" s="27"/>
      <c r="C477" s="28"/>
      <c r="D477" s="29"/>
      <c r="E477" s="29"/>
      <c r="F477" s="2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27"/>
      <c r="B478" s="27"/>
      <c r="C478" s="28"/>
      <c r="D478" s="29"/>
      <c r="E478" s="29"/>
      <c r="F478" s="2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27"/>
      <c r="B479" s="27"/>
      <c r="C479" s="28"/>
      <c r="D479" s="29"/>
      <c r="E479" s="29"/>
      <c r="F479" s="2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27"/>
      <c r="B480" s="27"/>
      <c r="C480" s="28"/>
      <c r="D480" s="29"/>
      <c r="E480" s="29"/>
      <c r="F480" s="2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27"/>
      <c r="B481" s="27"/>
      <c r="C481" s="28"/>
      <c r="D481" s="29"/>
      <c r="E481" s="29"/>
      <c r="F481" s="2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27"/>
      <c r="B482" s="27"/>
      <c r="C482" s="28"/>
      <c r="D482" s="29"/>
      <c r="E482" s="29"/>
      <c r="F482" s="2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27"/>
      <c r="B483" s="27"/>
      <c r="C483" s="28"/>
      <c r="D483" s="29"/>
      <c r="E483" s="29"/>
      <c r="F483" s="2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27"/>
      <c r="B484" s="27"/>
      <c r="C484" s="28"/>
      <c r="D484" s="29"/>
      <c r="E484" s="29"/>
      <c r="F484" s="2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27"/>
      <c r="B485" s="27"/>
      <c r="C485" s="28"/>
      <c r="D485" s="29"/>
      <c r="E485" s="29"/>
      <c r="F485" s="2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27"/>
      <c r="B486" s="27"/>
      <c r="C486" s="28"/>
      <c r="D486" s="29"/>
      <c r="E486" s="29"/>
      <c r="F486" s="2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27"/>
      <c r="B487" s="27"/>
      <c r="C487" s="28"/>
      <c r="D487" s="29"/>
      <c r="E487" s="29"/>
      <c r="F487" s="2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27"/>
      <c r="B488" s="27"/>
      <c r="C488" s="28"/>
      <c r="D488" s="29"/>
      <c r="E488" s="29"/>
      <c r="F488" s="2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27"/>
      <c r="B489" s="27"/>
      <c r="C489" s="28"/>
      <c r="D489" s="29"/>
      <c r="E489" s="29"/>
      <c r="F489" s="2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27"/>
      <c r="B490" s="27"/>
      <c r="C490" s="28"/>
      <c r="D490" s="29"/>
      <c r="E490" s="29"/>
      <c r="F490" s="2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27"/>
      <c r="B491" s="27"/>
      <c r="C491" s="28"/>
      <c r="D491" s="29"/>
      <c r="E491" s="29"/>
      <c r="F491" s="2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27"/>
      <c r="B492" s="27"/>
      <c r="C492" s="28"/>
      <c r="D492" s="29"/>
      <c r="E492" s="29"/>
      <c r="F492" s="2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27"/>
      <c r="B493" s="27"/>
      <c r="C493" s="28"/>
      <c r="D493" s="29"/>
      <c r="E493" s="29"/>
      <c r="F493" s="2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27"/>
      <c r="B494" s="27"/>
      <c r="C494" s="28"/>
      <c r="D494" s="29"/>
      <c r="E494" s="29"/>
      <c r="F494" s="2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27"/>
      <c r="B495" s="27"/>
      <c r="C495" s="28"/>
      <c r="D495" s="29"/>
      <c r="E495" s="29"/>
      <c r="F495" s="2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27"/>
      <c r="B496" s="27"/>
      <c r="C496" s="28"/>
      <c r="D496" s="29"/>
      <c r="E496" s="29"/>
      <c r="F496" s="2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27"/>
      <c r="B497" s="27"/>
      <c r="C497" s="28"/>
      <c r="D497" s="29"/>
      <c r="E497" s="29"/>
      <c r="F497" s="2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27"/>
      <c r="B498" s="27"/>
      <c r="C498" s="28"/>
      <c r="D498" s="29"/>
      <c r="E498" s="29"/>
      <c r="F498" s="2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27"/>
      <c r="B499" s="27"/>
      <c r="C499" s="28"/>
      <c r="D499" s="29"/>
      <c r="E499" s="29"/>
      <c r="F499" s="2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27"/>
      <c r="B500" s="27"/>
      <c r="C500" s="28"/>
      <c r="D500" s="29"/>
      <c r="E500" s="29"/>
      <c r="F500" s="2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27"/>
      <c r="B501" s="27"/>
      <c r="C501" s="28"/>
      <c r="D501" s="29"/>
      <c r="E501" s="29"/>
      <c r="F501" s="2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27"/>
      <c r="B502" s="27"/>
      <c r="C502" s="28"/>
      <c r="D502" s="29"/>
      <c r="E502" s="29"/>
      <c r="F502" s="2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27"/>
      <c r="B503" s="27"/>
      <c r="C503" s="28"/>
      <c r="D503" s="29"/>
      <c r="E503" s="29"/>
      <c r="F503" s="2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27"/>
      <c r="B504" s="27"/>
      <c r="C504" s="28"/>
      <c r="D504" s="29"/>
      <c r="E504" s="29"/>
      <c r="F504" s="2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27"/>
      <c r="B505" s="27"/>
      <c r="C505" s="28"/>
      <c r="D505" s="29"/>
      <c r="E505" s="29"/>
      <c r="F505" s="2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27"/>
      <c r="B506" s="27"/>
      <c r="C506" s="28"/>
      <c r="D506" s="29"/>
      <c r="E506" s="29"/>
      <c r="F506" s="2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27"/>
      <c r="B507" s="27"/>
      <c r="C507" s="28"/>
      <c r="D507" s="29"/>
      <c r="E507" s="29"/>
      <c r="F507" s="2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27"/>
      <c r="B508" s="27"/>
      <c r="C508" s="28"/>
      <c r="D508" s="29"/>
      <c r="E508" s="29"/>
      <c r="F508" s="2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27"/>
      <c r="B509" s="27"/>
      <c r="C509" s="28"/>
      <c r="D509" s="29"/>
      <c r="E509" s="29"/>
      <c r="F509" s="2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27"/>
      <c r="B510" s="27"/>
      <c r="C510" s="28"/>
      <c r="D510" s="29"/>
      <c r="E510" s="29"/>
      <c r="F510" s="2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27"/>
      <c r="B511" s="27"/>
      <c r="C511" s="28"/>
      <c r="D511" s="29"/>
      <c r="E511" s="29"/>
      <c r="F511" s="2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27"/>
      <c r="B512" s="27"/>
      <c r="C512" s="28"/>
      <c r="D512" s="29"/>
      <c r="E512" s="29"/>
      <c r="F512" s="2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27"/>
      <c r="B513" s="27"/>
      <c r="C513" s="28"/>
      <c r="D513" s="29"/>
      <c r="E513" s="29"/>
      <c r="F513" s="2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27"/>
      <c r="B514" s="27"/>
      <c r="C514" s="28"/>
      <c r="D514" s="29"/>
      <c r="E514" s="29"/>
      <c r="F514" s="2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27"/>
      <c r="B515" s="27"/>
      <c r="C515" s="28"/>
      <c r="D515" s="29"/>
      <c r="E515" s="29"/>
      <c r="F515" s="2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27"/>
      <c r="B516" s="27"/>
      <c r="C516" s="28"/>
      <c r="D516" s="29"/>
      <c r="E516" s="29"/>
      <c r="F516" s="2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27"/>
      <c r="B517" s="27"/>
      <c r="C517" s="28"/>
      <c r="D517" s="29"/>
      <c r="E517" s="29"/>
      <c r="F517" s="2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27"/>
      <c r="B518" s="27"/>
      <c r="C518" s="28"/>
      <c r="D518" s="29"/>
      <c r="E518" s="29"/>
      <c r="F518" s="2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27"/>
      <c r="B519" s="27"/>
      <c r="C519" s="28"/>
      <c r="D519" s="29"/>
      <c r="E519" s="29"/>
      <c r="F519" s="2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27"/>
      <c r="B520" s="27"/>
      <c r="C520" s="28"/>
      <c r="D520" s="29"/>
      <c r="E520" s="29"/>
      <c r="F520" s="2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27"/>
      <c r="B521" s="27"/>
      <c r="C521" s="28"/>
      <c r="D521" s="29"/>
      <c r="E521" s="29"/>
      <c r="F521" s="2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27"/>
      <c r="B522" s="27"/>
      <c r="C522" s="28"/>
      <c r="D522" s="29"/>
      <c r="E522" s="29"/>
      <c r="F522" s="2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27"/>
      <c r="B523" s="27"/>
      <c r="C523" s="28"/>
      <c r="D523" s="29"/>
      <c r="E523" s="29"/>
      <c r="F523" s="2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27"/>
      <c r="B524" s="27"/>
      <c r="C524" s="28"/>
      <c r="D524" s="29"/>
      <c r="E524" s="29"/>
      <c r="F524" s="2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27"/>
      <c r="B525" s="27"/>
      <c r="C525" s="28"/>
      <c r="D525" s="29"/>
      <c r="E525" s="29"/>
      <c r="F525" s="2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27"/>
      <c r="B526" s="27"/>
      <c r="C526" s="28"/>
      <c r="D526" s="29"/>
      <c r="E526" s="29"/>
      <c r="F526" s="2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27"/>
      <c r="B527" s="27"/>
      <c r="C527" s="28"/>
      <c r="D527" s="29"/>
      <c r="E527" s="29"/>
      <c r="F527" s="2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27"/>
      <c r="B528" s="27"/>
      <c r="C528" s="28"/>
      <c r="D528" s="29"/>
      <c r="E528" s="29"/>
      <c r="F528" s="2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27"/>
      <c r="B529" s="27"/>
      <c r="C529" s="28"/>
      <c r="D529" s="29"/>
      <c r="E529" s="29"/>
      <c r="F529" s="2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27"/>
      <c r="B530" s="27"/>
      <c r="C530" s="28"/>
      <c r="D530" s="29"/>
      <c r="E530" s="29"/>
      <c r="F530" s="2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27"/>
      <c r="B531" s="27"/>
      <c r="C531" s="28"/>
      <c r="D531" s="29"/>
      <c r="E531" s="29"/>
      <c r="F531" s="2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27"/>
      <c r="B532" s="27"/>
      <c r="C532" s="28"/>
      <c r="D532" s="29"/>
      <c r="E532" s="29"/>
      <c r="F532" s="2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27"/>
      <c r="B533" s="27"/>
      <c r="C533" s="28"/>
      <c r="D533" s="29"/>
      <c r="E533" s="29"/>
      <c r="F533" s="2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27"/>
      <c r="B534" s="27"/>
      <c r="C534" s="28"/>
      <c r="D534" s="29"/>
      <c r="E534" s="29"/>
      <c r="F534" s="2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27"/>
      <c r="B535" s="27"/>
      <c r="C535" s="28"/>
      <c r="D535" s="29"/>
      <c r="E535" s="29"/>
      <c r="F535" s="2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27"/>
      <c r="B536" s="27"/>
      <c r="C536" s="28"/>
      <c r="D536" s="29"/>
      <c r="E536" s="29"/>
      <c r="F536" s="2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27"/>
      <c r="B537" s="27"/>
      <c r="C537" s="28"/>
      <c r="D537" s="29"/>
      <c r="E537" s="29"/>
      <c r="F537" s="2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27"/>
      <c r="B538" s="27"/>
      <c r="C538" s="28"/>
      <c r="D538" s="29"/>
      <c r="E538" s="29"/>
      <c r="F538" s="2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27"/>
      <c r="B539" s="27"/>
      <c r="C539" s="28"/>
      <c r="D539" s="29"/>
      <c r="E539" s="29"/>
      <c r="F539" s="2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27"/>
      <c r="B540" s="27"/>
      <c r="C540" s="28"/>
      <c r="D540" s="29"/>
      <c r="E540" s="29"/>
      <c r="F540" s="2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27"/>
      <c r="B541" s="27"/>
      <c r="C541" s="28"/>
      <c r="D541" s="29"/>
      <c r="E541" s="29"/>
      <c r="F541" s="2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27"/>
      <c r="B542" s="27"/>
      <c r="C542" s="28"/>
      <c r="D542" s="29"/>
      <c r="E542" s="29"/>
      <c r="F542" s="2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27"/>
      <c r="B543" s="27"/>
      <c r="C543" s="28"/>
      <c r="D543" s="29"/>
      <c r="E543" s="29"/>
      <c r="F543" s="2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27"/>
      <c r="B544" s="27"/>
      <c r="C544" s="28"/>
      <c r="D544" s="29"/>
      <c r="E544" s="29"/>
      <c r="F544" s="2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27"/>
      <c r="B545" s="27"/>
      <c r="C545" s="28"/>
      <c r="D545" s="29"/>
      <c r="E545" s="29"/>
      <c r="F545" s="2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27"/>
      <c r="B546" s="27"/>
      <c r="C546" s="28"/>
      <c r="D546" s="29"/>
      <c r="E546" s="29"/>
      <c r="F546" s="2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27"/>
      <c r="B547" s="27"/>
      <c r="C547" s="28"/>
      <c r="D547" s="29"/>
      <c r="E547" s="29"/>
      <c r="F547" s="2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27"/>
      <c r="B548" s="27"/>
      <c r="C548" s="28"/>
      <c r="D548" s="29"/>
      <c r="E548" s="29"/>
      <c r="F548" s="2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27"/>
      <c r="B549" s="27"/>
      <c r="C549" s="28"/>
      <c r="D549" s="29"/>
      <c r="E549" s="29"/>
      <c r="F549" s="2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27"/>
      <c r="B550" s="27"/>
      <c r="C550" s="28"/>
      <c r="D550" s="29"/>
      <c r="E550" s="29"/>
      <c r="F550" s="2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27"/>
      <c r="B551" s="27"/>
      <c r="C551" s="28"/>
      <c r="D551" s="29"/>
      <c r="E551" s="29"/>
      <c r="F551" s="2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27"/>
      <c r="B552" s="27"/>
      <c r="C552" s="28"/>
      <c r="D552" s="29"/>
      <c r="E552" s="29"/>
      <c r="F552" s="2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27"/>
      <c r="B553" s="27"/>
      <c r="C553" s="28"/>
      <c r="D553" s="29"/>
      <c r="E553" s="29"/>
      <c r="F553" s="2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27"/>
      <c r="B554" s="27"/>
      <c r="C554" s="28"/>
      <c r="D554" s="29"/>
      <c r="E554" s="29"/>
      <c r="F554" s="2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27"/>
      <c r="B555" s="27"/>
      <c r="C555" s="28"/>
      <c r="D555" s="29"/>
      <c r="E555" s="29"/>
      <c r="F555" s="2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27"/>
      <c r="B556" s="27"/>
      <c r="C556" s="28"/>
      <c r="D556" s="29"/>
      <c r="E556" s="29"/>
      <c r="F556" s="2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27"/>
      <c r="B557" s="27"/>
      <c r="C557" s="28"/>
      <c r="D557" s="29"/>
      <c r="E557" s="29"/>
      <c r="F557" s="2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27"/>
      <c r="B558" s="27"/>
      <c r="C558" s="28"/>
      <c r="D558" s="29"/>
      <c r="E558" s="29"/>
      <c r="F558" s="2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27"/>
      <c r="B559" s="27"/>
      <c r="C559" s="28"/>
      <c r="D559" s="29"/>
      <c r="E559" s="29"/>
      <c r="F559" s="2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27"/>
      <c r="B560" s="27"/>
      <c r="C560" s="28"/>
      <c r="D560" s="29"/>
      <c r="E560" s="29"/>
      <c r="F560" s="2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27"/>
      <c r="B561" s="27"/>
      <c r="C561" s="28"/>
      <c r="D561" s="29"/>
      <c r="E561" s="29"/>
      <c r="F561" s="2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27"/>
      <c r="B562" s="27"/>
      <c r="C562" s="28"/>
      <c r="D562" s="29"/>
      <c r="E562" s="29"/>
      <c r="F562" s="2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27"/>
      <c r="B563" s="27"/>
      <c r="C563" s="28"/>
      <c r="D563" s="29"/>
      <c r="E563" s="29"/>
      <c r="F563" s="2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27"/>
      <c r="B564" s="27"/>
      <c r="C564" s="28"/>
      <c r="D564" s="29"/>
      <c r="E564" s="29"/>
      <c r="F564" s="2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27"/>
      <c r="B565" s="27"/>
      <c r="C565" s="28"/>
      <c r="D565" s="29"/>
      <c r="E565" s="29"/>
      <c r="F565" s="2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27"/>
      <c r="B566" s="27"/>
      <c r="C566" s="28"/>
      <c r="D566" s="29"/>
      <c r="E566" s="29"/>
      <c r="F566" s="2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27"/>
      <c r="B567" s="27"/>
      <c r="C567" s="28"/>
      <c r="D567" s="29"/>
      <c r="E567" s="29"/>
      <c r="F567" s="2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27"/>
      <c r="B568" s="27"/>
      <c r="C568" s="28"/>
      <c r="D568" s="29"/>
      <c r="E568" s="29"/>
      <c r="F568" s="2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27"/>
      <c r="B569" s="27"/>
      <c r="C569" s="28"/>
      <c r="D569" s="29"/>
      <c r="E569" s="29"/>
      <c r="F569" s="2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27"/>
      <c r="B570" s="27"/>
      <c r="C570" s="28"/>
      <c r="D570" s="29"/>
      <c r="E570" s="29"/>
      <c r="F570" s="2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27"/>
      <c r="B571" s="27"/>
      <c r="C571" s="28"/>
      <c r="D571" s="29"/>
      <c r="E571" s="29"/>
      <c r="F571" s="2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27"/>
      <c r="B572" s="27"/>
      <c r="C572" s="28"/>
      <c r="D572" s="29"/>
      <c r="E572" s="29"/>
      <c r="F572" s="2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27"/>
      <c r="B573" s="27"/>
      <c r="C573" s="28"/>
      <c r="D573" s="29"/>
      <c r="E573" s="29"/>
      <c r="F573" s="2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27"/>
      <c r="B574" s="27"/>
      <c r="C574" s="28"/>
      <c r="D574" s="29"/>
      <c r="E574" s="29"/>
      <c r="F574" s="2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27"/>
      <c r="B575" s="27"/>
      <c r="C575" s="28"/>
      <c r="D575" s="29"/>
      <c r="E575" s="29"/>
      <c r="F575" s="2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27"/>
      <c r="B576" s="27"/>
      <c r="C576" s="28"/>
      <c r="D576" s="29"/>
      <c r="E576" s="29"/>
      <c r="F576" s="2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27"/>
      <c r="B577" s="27"/>
      <c r="C577" s="28"/>
      <c r="D577" s="29"/>
      <c r="E577" s="29"/>
      <c r="F577" s="2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27"/>
      <c r="B578" s="27"/>
      <c r="C578" s="28"/>
      <c r="D578" s="29"/>
      <c r="E578" s="29"/>
      <c r="F578" s="2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27"/>
      <c r="B579" s="27"/>
      <c r="C579" s="28"/>
      <c r="D579" s="29"/>
      <c r="E579" s="29"/>
      <c r="F579" s="2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27"/>
      <c r="B580" s="27"/>
      <c r="C580" s="28"/>
      <c r="D580" s="29"/>
      <c r="E580" s="29"/>
      <c r="F580" s="2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27"/>
      <c r="B581" s="27"/>
      <c r="C581" s="28"/>
      <c r="D581" s="29"/>
      <c r="E581" s="29"/>
      <c r="F581" s="2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27"/>
      <c r="B582" s="27"/>
      <c r="C582" s="28"/>
      <c r="D582" s="29"/>
      <c r="E582" s="29"/>
      <c r="F582" s="2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27"/>
      <c r="B583" s="27"/>
      <c r="C583" s="28"/>
      <c r="D583" s="29"/>
      <c r="E583" s="29"/>
      <c r="F583" s="2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27"/>
      <c r="B584" s="27"/>
      <c r="C584" s="28"/>
      <c r="D584" s="29"/>
      <c r="E584" s="29"/>
      <c r="F584" s="2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27"/>
      <c r="B585" s="27"/>
      <c r="C585" s="28"/>
      <c r="D585" s="29"/>
      <c r="E585" s="29"/>
      <c r="F585" s="2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27"/>
      <c r="B586" s="27"/>
      <c r="C586" s="28"/>
      <c r="D586" s="29"/>
      <c r="E586" s="29"/>
      <c r="F586" s="2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27"/>
      <c r="B587" s="27"/>
      <c r="C587" s="28"/>
      <c r="D587" s="29"/>
      <c r="E587" s="29"/>
      <c r="F587" s="2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27"/>
      <c r="B588" s="27"/>
      <c r="C588" s="28"/>
      <c r="D588" s="29"/>
      <c r="E588" s="29"/>
      <c r="F588" s="2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27"/>
      <c r="B589" s="27"/>
      <c r="C589" s="28"/>
      <c r="D589" s="29"/>
      <c r="E589" s="29"/>
      <c r="F589" s="2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27"/>
      <c r="B590" s="27"/>
      <c r="C590" s="28"/>
      <c r="D590" s="29"/>
      <c r="E590" s="29"/>
      <c r="F590" s="2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27"/>
      <c r="B591" s="27"/>
      <c r="C591" s="28"/>
      <c r="D591" s="29"/>
      <c r="E591" s="29"/>
      <c r="F591" s="2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27"/>
      <c r="B592" s="27"/>
      <c r="C592" s="28"/>
      <c r="D592" s="29"/>
      <c r="E592" s="29"/>
      <c r="F592" s="2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27"/>
      <c r="B593" s="27"/>
      <c r="C593" s="28"/>
      <c r="D593" s="29"/>
      <c r="E593" s="29"/>
      <c r="F593" s="2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27"/>
      <c r="B594" s="27"/>
      <c r="C594" s="28"/>
      <c r="D594" s="29"/>
      <c r="E594" s="29"/>
      <c r="F594" s="2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27"/>
      <c r="B595" s="27"/>
      <c r="C595" s="28"/>
      <c r="D595" s="29"/>
      <c r="E595" s="29"/>
      <c r="F595" s="2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27"/>
      <c r="B596" s="27"/>
      <c r="C596" s="28"/>
      <c r="D596" s="29"/>
      <c r="E596" s="29"/>
      <c r="F596" s="2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27"/>
      <c r="B597" s="27"/>
      <c r="C597" s="28"/>
      <c r="D597" s="29"/>
      <c r="E597" s="29"/>
      <c r="F597" s="2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27"/>
      <c r="B598" s="27"/>
      <c r="C598" s="28"/>
      <c r="D598" s="29"/>
      <c r="E598" s="29"/>
      <c r="F598" s="2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27"/>
      <c r="B599" s="27"/>
      <c r="C599" s="28"/>
      <c r="D599" s="29"/>
      <c r="E599" s="29"/>
      <c r="F599" s="2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27"/>
      <c r="B600" s="27"/>
      <c r="C600" s="28"/>
      <c r="D600" s="29"/>
      <c r="E600" s="29"/>
      <c r="F600" s="2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27"/>
      <c r="B601" s="27"/>
      <c r="C601" s="28"/>
      <c r="D601" s="29"/>
      <c r="E601" s="29"/>
      <c r="F601" s="2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27"/>
      <c r="B602" s="27"/>
      <c r="C602" s="28"/>
      <c r="D602" s="29"/>
      <c r="E602" s="29"/>
      <c r="F602" s="2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27"/>
      <c r="B603" s="27"/>
      <c r="C603" s="28"/>
      <c r="D603" s="29"/>
      <c r="E603" s="29"/>
      <c r="F603" s="2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27"/>
      <c r="B604" s="27"/>
      <c r="C604" s="28"/>
      <c r="D604" s="29"/>
      <c r="E604" s="29"/>
      <c r="F604" s="2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27"/>
      <c r="B605" s="27"/>
      <c r="C605" s="28"/>
      <c r="D605" s="29"/>
      <c r="E605" s="29"/>
      <c r="F605" s="2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27"/>
      <c r="B606" s="27"/>
      <c r="C606" s="28"/>
      <c r="D606" s="29"/>
      <c r="E606" s="29"/>
      <c r="F606" s="2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27"/>
      <c r="B607" s="27"/>
      <c r="C607" s="28"/>
      <c r="D607" s="29"/>
      <c r="E607" s="29"/>
      <c r="F607" s="2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27"/>
      <c r="B608" s="27"/>
      <c r="C608" s="28"/>
      <c r="D608" s="29"/>
      <c r="E608" s="29"/>
      <c r="F608" s="2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27"/>
      <c r="B609" s="27"/>
      <c r="C609" s="28"/>
      <c r="D609" s="29"/>
      <c r="E609" s="29"/>
      <c r="F609" s="2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27"/>
      <c r="B610" s="27"/>
      <c r="C610" s="28"/>
      <c r="D610" s="29"/>
      <c r="E610" s="29"/>
      <c r="F610" s="2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27"/>
      <c r="B611" s="27"/>
      <c r="C611" s="28"/>
      <c r="D611" s="29"/>
      <c r="E611" s="29"/>
      <c r="F611" s="2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27"/>
      <c r="B612" s="27"/>
      <c r="C612" s="28"/>
      <c r="D612" s="29"/>
      <c r="E612" s="29"/>
      <c r="F612" s="2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27"/>
      <c r="B613" s="27"/>
      <c r="C613" s="28"/>
      <c r="D613" s="29"/>
      <c r="E613" s="29"/>
      <c r="F613" s="2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27"/>
      <c r="B614" s="27"/>
      <c r="C614" s="28"/>
      <c r="D614" s="29"/>
      <c r="E614" s="29"/>
      <c r="F614" s="2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27"/>
      <c r="B615" s="27"/>
      <c r="C615" s="28"/>
      <c r="D615" s="29"/>
      <c r="E615" s="29"/>
      <c r="F615" s="2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27"/>
      <c r="B616" s="27"/>
      <c r="C616" s="28"/>
      <c r="D616" s="29"/>
      <c r="E616" s="29"/>
      <c r="F616" s="2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27"/>
      <c r="B617" s="27"/>
      <c r="C617" s="28"/>
      <c r="D617" s="29"/>
      <c r="E617" s="29"/>
      <c r="F617" s="2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27"/>
      <c r="B618" s="27"/>
      <c r="C618" s="28"/>
      <c r="D618" s="29"/>
      <c r="E618" s="29"/>
      <c r="F618" s="2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27"/>
      <c r="B619" s="27"/>
      <c r="C619" s="28"/>
      <c r="D619" s="29"/>
      <c r="E619" s="29"/>
      <c r="F619" s="2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27"/>
      <c r="B620" s="27"/>
      <c r="C620" s="28"/>
      <c r="D620" s="29"/>
      <c r="E620" s="29"/>
      <c r="F620" s="2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27"/>
      <c r="B621" s="27"/>
      <c r="C621" s="28"/>
      <c r="D621" s="29"/>
      <c r="E621" s="29"/>
      <c r="F621" s="2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27"/>
      <c r="B622" s="27"/>
      <c r="C622" s="28"/>
      <c r="D622" s="29"/>
      <c r="E622" s="29"/>
      <c r="F622" s="2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27"/>
      <c r="B623" s="27"/>
      <c r="C623" s="28"/>
      <c r="D623" s="29"/>
      <c r="E623" s="29"/>
      <c r="F623" s="2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27"/>
      <c r="B624" s="27"/>
      <c r="C624" s="28"/>
      <c r="D624" s="29"/>
      <c r="E624" s="29"/>
      <c r="F624" s="2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27"/>
      <c r="B625" s="27"/>
      <c r="C625" s="28"/>
      <c r="D625" s="29"/>
      <c r="E625" s="29"/>
      <c r="F625" s="2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27"/>
      <c r="B626" s="27"/>
      <c r="C626" s="28"/>
      <c r="D626" s="29"/>
      <c r="E626" s="29"/>
      <c r="F626" s="2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27"/>
      <c r="B627" s="27"/>
      <c r="C627" s="28"/>
      <c r="D627" s="29"/>
      <c r="E627" s="29"/>
      <c r="F627" s="2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27"/>
      <c r="B628" s="27"/>
      <c r="C628" s="28"/>
      <c r="D628" s="29"/>
      <c r="E628" s="29"/>
      <c r="F628" s="2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27"/>
      <c r="B629" s="27"/>
      <c r="C629" s="28"/>
      <c r="D629" s="29"/>
      <c r="E629" s="29"/>
      <c r="F629" s="2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27"/>
      <c r="B630" s="27"/>
      <c r="C630" s="28"/>
      <c r="D630" s="29"/>
      <c r="E630" s="29"/>
      <c r="F630" s="2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27"/>
      <c r="B631" s="27"/>
      <c r="C631" s="28"/>
      <c r="D631" s="29"/>
      <c r="E631" s="29"/>
      <c r="F631" s="2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27"/>
      <c r="B632" s="27"/>
      <c r="C632" s="28"/>
      <c r="D632" s="29"/>
      <c r="E632" s="29"/>
      <c r="F632" s="2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27"/>
      <c r="B633" s="27"/>
      <c r="C633" s="28"/>
      <c r="D633" s="29"/>
      <c r="E633" s="29"/>
      <c r="F633" s="2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27"/>
      <c r="B634" s="27"/>
      <c r="C634" s="28"/>
      <c r="D634" s="29"/>
      <c r="E634" s="29"/>
      <c r="F634" s="2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27"/>
      <c r="B635" s="27"/>
      <c r="C635" s="28"/>
      <c r="D635" s="29"/>
      <c r="E635" s="29"/>
      <c r="F635" s="2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27"/>
      <c r="B636" s="27"/>
      <c r="C636" s="28"/>
      <c r="D636" s="29"/>
      <c r="E636" s="29"/>
      <c r="F636" s="2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27"/>
      <c r="B637" s="27"/>
      <c r="C637" s="28"/>
      <c r="D637" s="29"/>
      <c r="E637" s="29"/>
      <c r="F637" s="2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27"/>
      <c r="B638" s="27"/>
      <c r="C638" s="28"/>
      <c r="D638" s="29"/>
      <c r="E638" s="29"/>
      <c r="F638" s="2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27"/>
      <c r="B639" s="27"/>
      <c r="C639" s="28"/>
      <c r="D639" s="29"/>
      <c r="E639" s="29"/>
      <c r="F639" s="2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27"/>
      <c r="B640" s="27"/>
      <c r="C640" s="28"/>
      <c r="D640" s="29"/>
      <c r="E640" s="29"/>
      <c r="F640" s="2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27"/>
      <c r="B641" s="27"/>
      <c r="C641" s="28"/>
      <c r="D641" s="29"/>
      <c r="E641" s="29"/>
      <c r="F641" s="2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27"/>
      <c r="B642" s="27"/>
      <c r="C642" s="28"/>
      <c r="D642" s="29"/>
      <c r="E642" s="29"/>
      <c r="F642" s="2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27"/>
      <c r="B643" s="27"/>
      <c r="C643" s="28"/>
      <c r="D643" s="29"/>
      <c r="E643" s="29"/>
      <c r="F643" s="2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27"/>
      <c r="B644" s="27"/>
      <c r="C644" s="28"/>
      <c r="D644" s="29"/>
      <c r="E644" s="29"/>
      <c r="F644" s="2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27"/>
      <c r="B645" s="27"/>
      <c r="C645" s="28"/>
      <c r="D645" s="29"/>
      <c r="E645" s="29"/>
      <c r="F645" s="2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27"/>
      <c r="B646" s="27"/>
      <c r="C646" s="28"/>
      <c r="D646" s="29"/>
      <c r="E646" s="29"/>
      <c r="F646" s="2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27"/>
      <c r="B647" s="27"/>
      <c r="C647" s="28"/>
      <c r="D647" s="29"/>
      <c r="E647" s="29"/>
      <c r="F647" s="2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27"/>
      <c r="B648" s="27"/>
      <c r="C648" s="28"/>
      <c r="D648" s="29"/>
      <c r="E648" s="29"/>
      <c r="F648" s="2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27"/>
      <c r="B649" s="27"/>
      <c r="C649" s="28"/>
      <c r="D649" s="29"/>
      <c r="E649" s="29"/>
      <c r="F649" s="2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27"/>
      <c r="B650" s="27"/>
      <c r="C650" s="28"/>
      <c r="D650" s="29"/>
      <c r="E650" s="29"/>
      <c r="F650" s="2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27"/>
      <c r="B651" s="27"/>
      <c r="C651" s="28"/>
      <c r="D651" s="29"/>
      <c r="E651" s="29"/>
      <c r="F651" s="2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27"/>
      <c r="B652" s="27"/>
      <c r="C652" s="28"/>
      <c r="D652" s="29"/>
      <c r="E652" s="29"/>
      <c r="F652" s="2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27"/>
      <c r="B653" s="27"/>
      <c r="C653" s="28"/>
      <c r="D653" s="29"/>
      <c r="E653" s="29"/>
      <c r="F653" s="2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27"/>
      <c r="B654" s="27"/>
      <c r="C654" s="28"/>
      <c r="D654" s="29"/>
      <c r="E654" s="29"/>
      <c r="F654" s="2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27"/>
      <c r="B655" s="27"/>
      <c r="C655" s="28"/>
      <c r="D655" s="29"/>
      <c r="E655" s="29"/>
      <c r="F655" s="2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27"/>
      <c r="B656" s="27"/>
      <c r="C656" s="28"/>
      <c r="D656" s="29"/>
      <c r="E656" s="29"/>
      <c r="F656" s="2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27"/>
      <c r="B657" s="27"/>
      <c r="C657" s="28"/>
      <c r="D657" s="29"/>
      <c r="E657" s="29"/>
      <c r="F657" s="2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27"/>
      <c r="B658" s="27"/>
      <c r="C658" s="28"/>
      <c r="D658" s="29"/>
      <c r="E658" s="29"/>
      <c r="F658" s="2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27"/>
      <c r="B659" s="27"/>
      <c r="C659" s="28"/>
      <c r="D659" s="29"/>
      <c r="E659" s="29"/>
      <c r="F659" s="2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27"/>
      <c r="B660" s="27"/>
      <c r="C660" s="28"/>
      <c r="D660" s="29"/>
      <c r="E660" s="29"/>
      <c r="F660" s="2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27"/>
      <c r="B661" s="27"/>
      <c r="C661" s="28"/>
      <c r="D661" s="29"/>
      <c r="E661" s="29"/>
      <c r="F661" s="2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27"/>
      <c r="B662" s="27"/>
      <c r="C662" s="28"/>
      <c r="D662" s="29"/>
      <c r="E662" s="29"/>
      <c r="F662" s="2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27"/>
      <c r="B663" s="27"/>
      <c r="C663" s="28"/>
      <c r="D663" s="29"/>
      <c r="E663" s="29"/>
      <c r="F663" s="2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27"/>
      <c r="B664" s="27"/>
      <c r="C664" s="28"/>
      <c r="D664" s="29"/>
      <c r="E664" s="29"/>
      <c r="F664" s="2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27"/>
      <c r="B665" s="27"/>
      <c r="C665" s="28"/>
      <c r="D665" s="29"/>
      <c r="E665" s="29"/>
      <c r="F665" s="2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27"/>
      <c r="B666" s="27"/>
      <c r="C666" s="28"/>
      <c r="D666" s="29"/>
      <c r="E666" s="29"/>
      <c r="F666" s="2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27"/>
      <c r="B667" s="27"/>
      <c r="C667" s="28"/>
      <c r="D667" s="29"/>
      <c r="E667" s="29"/>
      <c r="F667" s="2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27"/>
      <c r="B668" s="27"/>
      <c r="C668" s="28"/>
      <c r="D668" s="29"/>
      <c r="E668" s="29"/>
      <c r="F668" s="2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27"/>
      <c r="B669" s="27"/>
      <c r="C669" s="28"/>
      <c r="D669" s="29"/>
      <c r="E669" s="29"/>
      <c r="F669" s="2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27"/>
      <c r="B670" s="27"/>
      <c r="C670" s="28"/>
      <c r="D670" s="29"/>
      <c r="E670" s="29"/>
      <c r="F670" s="2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27"/>
      <c r="B671" s="27"/>
      <c r="C671" s="28"/>
      <c r="D671" s="29"/>
      <c r="E671" s="29"/>
      <c r="F671" s="2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27"/>
      <c r="B672" s="27"/>
      <c r="C672" s="28"/>
      <c r="D672" s="29"/>
      <c r="E672" s="29"/>
      <c r="F672" s="2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27"/>
      <c r="B673" s="27"/>
      <c r="C673" s="28"/>
      <c r="D673" s="29"/>
      <c r="E673" s="29"/>
      <c r="F673" s="2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27"/>
      <c r="B674" s="27"/>
      <c r="C674" s="28"/>
      <c r="D674" s="29"/>
      <c r="E674" s="29"/>
      <c r="F674" s="2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27"/>
      <c r="B675" s="27"/>
      <c r="C675" s="28"/>
      <c r="D675" s="29"/>
      <c r="E675" s="29"/>
      <c r="F675" s="2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27"/>
      <c r="B676" s="27"/>
      <c r="C676" s="28"/>
      <c r="D676" s="29"/>
      <c r="E676" s="29"/>
      <c r="F676" s="2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27"/>
      <c r="B677" s="27"/>
      <c r="C677" s="28"/>
      <c r="D677" s="29"/>
      <c r="E677" s="29"/>
      <c r="F677" s="2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27"/>
      <c r="B678" s="27"/>
      <c r="C678" s="28"/>
      <c r="D678" s="29"/>
      <c r="E678" s="29"/>
      <c r="F678" s="2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27"/>
      <c r="B679" s="27"/>
      <c r="C679" s="28"/>
      <c r="D679" s="29"/>
      <c r="E679" s="29"/>
      <c r="F679" s="2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27"/>
      <c r="B680" s="27"/>
      <c r="C680" s="28"/>
      <c r="D680" s="29"/>
      <c r="E680" s="29"/>
      <c r="F680" s="2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27"/>
      <c r="B681" s="27"/>
      <c r="C681" s="28"/>
      <c r="D681" s="29"/>
      <c r="E681" s="29"/>
      <c r="F681" s="2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27"/>
      <c r="B682" s="27"/>
      <c r="C682" s="28"/>
      <c r="D682" s="29"/>
      <c r="E682" s="29"/>
      <c r="F682" s="2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27"/>
      <c r="B683" s="27"/>
      <c r="C683" s="28"/>
      <c r="D683" s="29"/>
      <c r="E683" s="29"/>
      <c r="F683" s="2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27"/>
      <c r="B684" s="27"/>
      <c r="C684" s="28"/>
      <c r="D684" s="29"/>
      <c r="E684" s="29"/>
      <c r="F684" s="2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27"/>
      <c r="B685" s="27"/>
      <c r="C685" s="28"/>
      <c r="D685" s="29"/>
      <c r="E685" s="29"/>
      <c r="F685" s="2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27"/>
      <c r="B686" s="27"/>
      <c r="C686" s="28"/>
      <c r="D686" s="29"/>
      <c r="E686" s="29"/>
      <c r="F686" s="2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27"/>
      <c r="B687" s="27"/>
      <c r="C687" s="28"/>
      <c r="D687" s="29"/>
      <c r="E687" s="29"/>
      <c r="F687" s="2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27"/>
      <c r="B688" s="27"/>
      <c r="C688" s="28"/>
      <c r="D688" s="29"/>
      <c r="E688" s="29"/>
      <c r="F688" s="2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27"/>
      <c r="B689" s="27"/>
      <c r="C689" s="28"/>
      <c r="D689" s="29"/>
      <c r="E689" s="29"/>
      <c r="F689" s="2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27"/>
      <c r="B690" s="27"/>
      <c r="C690" s="28"/>
      <c r="D690" s="29"/>
      <c r="E690" s="29"/>
      <c r="F690" s="2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27"/>
      <c r="B691" s="27"/>
      <c r="C691" s="28"/>
      <c r="D691" s="29"/>
      <c r="E691" s="29"/>
      <c r="F691" s="2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27"/>
      <c r="B692" s="27"/>
      <c r="C692" s="28"/>
      <c r="D692" s="29"/>
      <c r="E692" s="29"/>
      <c r="F692" s="2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27"/>
      <c r="B693" s="27"/>
      <c r="C693" s="28"/>
      <c r="D693" s="29"/>
      <c r="E693" s="29"/>
      <c r="F693" s="2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27"/>
      <c r="B694" s="27"/>
      <c r="C694" s="28"/>
      <c r="D694" s="29"/>
      <c r="E694" s="29"/>
      <c r="F694" s="2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27"/>
      <c r="B695" s="27"/>
      <c r="C695" s="28"/>
      <c r="D695" s="29"/>
      <c r="E695" s="29"/>
      <c r="F695" s="2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27"/>
      <c r="B696" s="27"/>
      <c r="C696" s="28"/>
      <c r="D696" s="29"/>
      <c r="E696" s="29"/>
      <c r="F696" s="2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27"/>
      <c r="B697" s="27"/>
      <c r="C697" s="28"/>
      <c r="D697" s="29"/>
      <c r="E697" s="29"/>
      <c r="F697" s="2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27"/>
      <c r="B698" s="27"/>
      <c r="C698" s="28"/>
      <c r="D698" s="29"/>
      <c r="E698" s="29"/>
      <c r="F698" s="2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27"/>
      <c r="B699" s="27"/>
      <c r="C699" s="28"/>
      <c r="D699" s="29"/>
      <c r="E699" s="29"/>
      <c r="F699" s="2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27"/>
      <c r="B700" s="27"/>
      <c r="C700" s="28"/>
      <c r="D700" s="29"/>
      <c r="E700" s="29"/>
      <c r="F700" s="2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27"/>
      <c r="B701" s="27"/>
      <c r="C701" s="28"/>
      <c r="D701" s="29"/>
      <c r="E701" s="29"/>
      <c r="F701" s="2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27"/>
      <c r="B702" s="27"/>
      <c r="C702" s="28"/>
      <c r="D702" s="29"/>
      <c r="E702" s="29"/>
      <c r="F702" s="2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27"/>
      <c r="B703" s="27"/>
      <c r="C703" s="28"/>
      <c r="D703" s="29"/>
      <c r="E703" s="29"/>
      <c r="F703" s="2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27"/>
      <c r="B704" s="27"/>
      <c r="C704" s="28"/>
      <c r="D704" s="29"/>
      <c r="E704" s="29"/>
      <c r="F704" s="2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27"/>
      <c r="B705" s="27"/>
      <c r="C705" s="28"/>
      <c r="D705" s="29"/>
      <c r="E705" s="29"/>
      <c r="F705" s="2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27"/>
      <c r="B706" s="27"/>
      <c r="C706" s="28"/>
      <c r="D706" s="29"/>
      <c r="E706" s="29"/>
      <c r="F706" s="2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27"/>
      <c r="B707" s="27"/>
      <c r="C707" s="28"/>
      <c r="D707" s="29"/>
      <c r="E707" s="29"/>
      <c r="F707" s="2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27"/>
      <c r="B708" s="27"/>
      <c r="C708" s="28"/>
      <c r="D708" s="29"/>
      <c r="E708" s="29"/>
      <c r="F708" s="2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27"/>
      <c r="B709" s="27"/>
      <c r="C709" s="28"/>
      <c r="D709" s="29"/>
      <c r="E709" s="29"/>
      <c r="F709" s="2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27"/>
      <c r="B710" s="27"/>
      <c r="C710" s="28"/>
      <c r="D710" s="29"/>
      <c r="E710" s="29"/>
      <c r="F710" s="2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27"/>
      <c r="B711" s="27"/>
      <c r="C711" s="28"/>
      <c r="D711" s="29"/>
      <c r="E711" s="29"/>
      <c r="F711" s="2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27"/>
      <c r="B712" s="27"/>
      <c r="C712" s="28"/>
      <c r="D712" s="29"/>
      <c r="E712" s="29"/>
      <c r="F712" s="2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27"/>
      <c r="B713" s="27"/>
      <c r="C713" s="28"/>
      <c r="D713" s="29"/>
      <c r="E713" s="29"/>
      <c r="F713" s="2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27"/>
      <c r="B714" s="27"/>
      <c r="C714" s="28"/>
      <c r="D714" s="29"/>
      <c r="E714" s="29"/>
      <c r="F714" s="2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27"/>
      <c r="B715" s="27"/>
      <c r="C715" s="28"/>
      <c r="D715" s="29"/>
      <c r="E715" s="29"/>
      <c r="F715" s="2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27"/>
      <c r="B716" s="27"/>
      <c r="C716" s="28"/>
      <c r="D716" s="29"/>
      <c r="E716" s="29"/>
      <c r="F716" s="2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27"/>
      <c r="B717" s="27"/>
      <c r="C717" s="28"/>
      <c r="D717" s="29"/>
      <c r="E717" s="29"/>
      <c r="F717" s="2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27"/>
      <c r="B718" s="27"/>
      <c r="C718" s="28"/>
      <c r="D718" s="29"/>
      <c r="E718" s="29"/>
      <c r="F718" s="2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27"/>
      <c r="B719" s="27"/>
      <c r="C719" s="28"/>
      <c r="D719" s="29"/>
      <c r="E719" s="29"/>
      <c r="F719" s="2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27"/>
      <c r="B720" s="27"/>
      <c r="C720" s="28"/>
      <c r="D720" s="29"/>
      <c r="E720" s="29"/>
      <c r="F720" s="2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27"/>
      <c r="B721" s="27"/>
      <c r="C721" s="28"/>
      <c r="D721" s="29"/>
      <c r="E721" s="29"/>
      <c r="F721" s="2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27"/>
      <c r="B722" s="27"/>
      <c r="C722" s="28"/>
      <c r="D722" s="29"/>
      <c r="E722" s="29"/>
      <c r="F722" s="2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27"/>
      <c r="B723" s="27"/>
      <c r="C723" s="28"/>
      <c r="D723" s="29"/>
      <c r="E723" s="29"/>
      <c r="F723" s="2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27"/>
      <c r="B724" s="27"/>
      <c r="C724" s="28"/>
      <c r="D724" s="29"/>
      <c r="E724" s="29"/>
      <c r="F724" s="2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27"/>
      <c r="B725" s="27"/>
      <c r="C725" s="28"/>
      <c r="D725" s="29"/>
      <c r="E725" s="29"/>
      <c r="F725" s="2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27"/>
      <c r="B726" s="27"/>
      <c r="C726" s="28"/>
      <c r="D726" s="29"/>
      <c r="E726" s="29"/>
      <c r="F726" s="2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27"/>
      <c r="B727" s="27"/>
      <c r="C727" s="28"/>
      <c r="D727" s="29"/>
      <c r="E727" s="29"/>
      <c r="F727" s="2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27"/>
      <c r="B728" s="27"/>
      <c r="C728" s="28"/>
      <c r="D728" s="29"/>
      <c r="E728" s="29"/>
      <c r="F728" s="2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27"/>
      <c r="B729" s="27"/>
      <c r="C729" s="28"/>
      <c r="D729" s="29"/>
      <c r="E729" s="29"/>
      <c r="F729" s="2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27"/>
      <c r="B730" s="27"/>
      <c r="C730" s="28"/>
      <c r="D730" s="29"/>
      <c r="E730" s="29"/>
      <c r="F730" s="2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27"/>
      <c r="B731" s="27"/>
      <c r="C731" s="28"/>
      <c r="D731" s="29"/>
      <c r="E731" s="29"/>
      <c r="F731" s="2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27"/>
      <c r="B732" s="27"/>
      <c r="C732" s="28"/>
      <c r="D732" s="29"/>
      <c r="E732" s="29"/>
      <c r="F732" s="2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27"/>
      <c r="B733" s="27"/>
      <c r="C733" s="28"/>
      <c r="D733" s="29"/>
      <c r="E733" s="29"/>
      <c r="F733" s="2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27"/>
      <c r="B734" s="27"/>
      <c r="C734" s="28"/>
      <c r="D734" s="29"/>
      <c r="E734" s="29"/>
      <c r="F734" s="2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27"/>
      <c r="B735" s="27"/>
      <c r="C735" s="28"/>
      <c r="D735" s="29"/>
      <c r="E735" s="29"/>
      <c r="F735" s="2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27"/>
      <c r="B736" s="27"/>
      <c r="C736" s="28"/>
      <c r="D736" s="29"/>
      <c r="E736" s="29"/>
      <c r="F736" s="2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27"/>
      <c r="B737" s="27"/>
      <c r="C737" s="28"/>
      <c r="D737" s="29"/>
      <c r="E737" s="29"/>
      <c r="F737" s="2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27"/>
      <c r="B738" s="27"/>
      <c r="C738" s="28"/>
      <c r="D738" s="29"/>
      <c r="E738" s="29"/>
      <c r="F738" s="2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27"/>
      <c r="B739" s="27"/>
      <c r="C739" s="28"/>
      <c r="D739" s="29"/>
      <c r="E739" s="29"/>
      <c r="F739" s="2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27"/>
      <c r="B740" s="27"/>
      <c r="C740" s="28"/>
      <c r="D740" s="29"/>
      <c r="E740" s="29"/>
      <c r="F740" s="2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27"/>
      <c r="B741" s="27"/>
      <c r="C741" s="28"/>
      <c r="D741" s="29"/>
      <c r="E741" s="29"/>
      <c r="F741" s="2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27"/>
      <c r="B742" s="27"/>
      <c r="C742" s="28"/>
      <c r="D742" s="29"/>
      <c r="E742" s="29"/>
      <c r="F742" s="2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27"/>
      <c r="B743" s="27"/>
      <c r="C743" s="28"/>
      <c r="D743" s="29"/>
      <c r="E743" s="29"/>
      <c r="F743" s="2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27"/>
      <c r="B744" s="27"/>
      <c r="C744" s="28"/>
      <c r="D744" s="29"/>
      <c r="E744" s="29"/>
      <c r="F744" s="2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27"/>
      <c r="B745" s="27"/>
      <c r="C745" s="28"/>
      <c r="D745" s="29"/>
      <c r="E745" s="29"/>
      <c r="F745" s="2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27"/>
      <c r="B746" s="27"/>
      <c r="C746" s="28"/>
      <c r="D746" s="29"/>
      <c r="E746" s="29"/>
      <c r="F746" s="2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27"/>
      <c r="B747" s="27"/>
      <c r="C747" s="28"/>
      <c r="D747" s="29"/>
      <c r="E747" s="29"/>
      <c r="F747" s="2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27"/>
      <c r="B748" s="27"/>
      <c r="C748" s="28"/>
      <c r="D748" s="29"/>
      <c r="E748" s="29"/>
      <c r="F748" s="2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27"/>
      <c r="B749" s="27"/>
      <c r="C749" s="28"/>
      <c r="D749" s="29"/>
      <c r="E749" s="29"/>
      <c r="F749" s="2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27"/>
      <c r="B750" s="27"/>
      <c r="C750" s="28"/>
      <c r="D750" s="29"/>
      <c r="E750" s="29"/>
      <c r="F750" s="2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27"/>
      <c r="B751" s="27"/>
      <c r="C751" s="28"/>
      <c r="D751" s="29"/>
      <c r="E751" s="29"/>
      <c r="F751" s="2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27"/>
      <c r="B752" s="27"/>
      <c r="C752" s="28"/>
      <c r="D752" s="29"/>
      <c r="E752" s="29"/>
      <c r="F752" s="2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27"/>
      <c r="B753" s="27"/>
      <c r="C753" s="28"/>
      <c r="D753" s="29"/>
      <c r="E753" s="29"/>
      <c r="F753" s="2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27"/>
      <c r="B754" s="27"/>
      <c r="C754" s="28"/>
      <c r="D754" s="29"/>
      <c r="E754" s="29"/>
      <c r="F754" s="2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27"/>
      <c r="B755" s="27"/>
      <c r="C755" s="28"/>
      <c r="D755" s="29"/>
      <c r="E755" s="29"/>
      <c r="F755" s="2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27"/>
      <c r="B756" s="27"/>
      <c r="C756" s="28"/>
      <c r="D756" s="29"/>
      <c r="E756" s="29"/>
      <c r="F756" s="2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27"/>
      <c r="B757" s="27"/>
      <c r="C757" s="28"/>
      <c r="D757" s="29"/>
      <c r="E757" s="29"/>
      <c r="F757" s="2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27"/>
      <c r="B758" s="27"/>
      <c r="C758" s="28"/>
      <c r="D758" s="29"/>
      <c r="E758" s="29"/>
      <c r="F758" s="2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27"/>
      <c r="B759" s="27"/>
      <c r="C759" s="28"/>
      <c r="D759" s="29"/>
      <c r="E759" s="29"/>
      <c r="F759" s="2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27"/>
      <c r="B760" s="27"/>
      <c r="C760" s="28"/>
      <c r="D760" s="29"/>
      <c r="E760" s="29"/>
      <c r="F760" s="2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27"/>
      <c r="B761" s="27"/>
      <c r="C761" s="28"/>
      <c r="D761" s="29"/>
      <c r="E761" s="29"/>
      <c r="F761" s="2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27"/>
      <c r="B762" s="27"/>
      <c r="C762" s="28"/>
      <c r="D762" s="29"/>
      <c r="E762" s="29"/>
      <c r="F762" s="2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27"/>
      <c r="B763" s="27"/>
      <c r="C763" s="28"/>
      <c r="D763" s="29"/>
      <c r="E763" s="29"/>
      <c r="F763" s="2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27"/>
      <c r="B764" s="27"/>
      <c r="C764" s="28"/>
      <c r="D764" s="29"/>
      <c r="E764" s="29"/>
      <c r="F764" s="2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27"/>
      <c r="B765" s="27"/>
      <c r="C765" s="28"/>
      <c r="D765" s="29"/>
      <c r="E765" s="29"/>
      <c r="F765" s="2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27"/>
      <c r="B766" s="27"/>
      <c r="C766" s="28"/>
      <c r="D766" s="29"/>
      <c r="E766" s="29"/>
      <c r="F766" s="2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27"/>
      <c r="B767" s="27"/>
      <c r="C767" s="28"/>
      <c r="D767" s="29"/>
      <c r="E767" s="29"/>
      <c r="F767" s="2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27"/>
      <c r="B768" s="27"/>
      <c r="C768" s="28"/>
      <c r="D768" s="29"/>
      <c r="E768" s="29"/>
      <c r="F768" s="2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27"/>
      <c r="B769" s="27"/>
      <c r="C769" s="28"/>
      <c r="D769" s="29"/>
      <c r="E769" s="29"/>
      <c r="F769" s="2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27"/>
      <c r="B770" s="27"/>
      <c r="C770" s="28"/>
      <c r="D770" s="29"/>
      <c r="E770" s="29"/>
      <c r="F770" s="2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27"/>
      <c r="B771" s="27"/>
      <c r="C771" s="28"/>
      <c r="D771" s="29"/>
      <c r="E771" s="29"/>
      <c r="F771" s="2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27"/>
      <c r="B772" s="27"/>
      <c r="C772" s="28"/>
      <c r="D772" s="29"/>
      <c r="E772" s="29"/>
      <c r="F772" s="2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27"/>
      <c r="B773" s="27"/>
      <c r="C773" s="28"/>
      <c r="D773" s="29"/>
      <c r="E773" s="29"/>
      <c r="F773" s="2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27"/>
      <c r="B774" s="27"/>
      <c r="C774" s="28"/>
      <c r="D774" s="29"/>
      <c r="E774" s="29"/>
      <c r="F774" s="2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27"/>
      <c r="B775" s="27"/>
      <c r="C775" s="28"/>
      <c r="D775" s="29"/>
      <c r="E775" s="29"/>
      <c r="F775" s="2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27"/>
      <c r="B776" s="27"/>
      <c r="C776" s="28"/>
      <c r="D776" s="29"/>
      <c r="E776" s="29"/>
      <c r="F776" s="2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27"/>
      <c r="B777" s="27"/>
      <c r="C777" s="28"/>
      <c r="D777" s="29"/>
      <c r="E777" s="29"/>
      <c r="F777" s="2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27"/>
      <c r="B778" s="27"/>
      <c r="C778" s="28"/>
      <c r="D778" s="29"/>
      <c r="E778" s="29"/>
      <c r="F778" s="2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27"/>
      <c r="B779" s="27"/>
      <c r="C779" s="28"/>
      <c r="D779" s="29"/>
      <c r="E779" s="29"/>
      <c r="F779" s="2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27"/>
      <c r="B780" s="27"/>
      <c r="C780" s="28"/>
      <c r="D780" s="29"/>
      <c r="E780" s="29"/>
      <c r="F780" s="2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27"/>
      <c r="B781" s="27"/>
      <c r="C781" s="28"/>
      <c r="D781" s="29"/>
      <c r="E781" s="29"/>
      <c r="F781" s="2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27"/>
      <c r="B782" s="27"/>
      <c r="C782" s="28"/>
      <c r="D782" s="29"/>
      <c r="E782" s="29"/>
      <c r="F782" s="2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27"/>
      <c r="B783" s="27"/>
      <c r="C783" s="28"/>
      <c r="D783" s="29"/>
      <c r="E783" s="29"/>
      <c r="F783" s="2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27"/>
      <c r="B784" s="27"/>
      <c r="C784" s="28"/>
      <c r="D784" s="29"/>
      <c r="E784" s="29"/>
      <c r="F784" s="2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27"/>
      <c r="B785" s="27"/>
      <c r="C785" s="28"/>
      <c r="D785" s="29"/>
      <c r="E785" s="29"/>
      <c r="F785" s="2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27"/>
      <c r="B786" s="27"/>
      <c r="C786" s="28"/>
      <c r="D786" s="29"/>
      <c r="E786" s="29"/>
      <c r="F786" s="2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27"/>
      <c r="B787" s="27"/>
      <c r="C787" s="28"/>
      <c r="D787" s="29"/>
      <c r="E787" s="29"/>
      <c r="F787" s="2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27"/>
      <c r="B788" s="27"/>
      <c r="C788" s="28"/>
      <c r="D788" s="29"/>
      <c r="E788" s="29"/>
      <c r="F788" s="2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27"/>
      <c r="B789" s="27"/>
      <c r="C789" s="28"/>
      <c r="D789" s="29"/>
      <c r="E789" s="29"/>
      <c r="F789" s="2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27"/>
      <c r="B790" s="27"/>
      <c r="C790" s="28"/>
      <c r="D790" s="29"/>
      <c r="E790" s="29"/>
      <c r="F790" s="2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27"/>
      <c r="B791" s="27"/>
      <c r="C791" s="28"/>
      <c r="D791" s="29"/>
      <c r="E791" s="29"/>
      <c r="F791" s="2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27"/>
      <c r="B792" s="27"/>
      <c r="C792" s="28"/>
      <c r="D792" s="29"/>
      <c r="E792" s="29"/>
      <c r="F792" s="2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27"/>
      <c r="B793" s="27"/>
      <c r="C793" s="28"/>
      <c r="D793" s="29"/>
      <c r="E793" s="29"/>
      <c r="F793" s="2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27"/>
      <c r="B794" s="27"/>
      <c r="C794" s="28"/>
      <c r="D794" s="29"/>
      <c r="E794" s="29"/>
      <c r="F794" s="2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27"/>
      <c r="B795" s="27"/>
      <c r="C795" s="28"/>
      <c r="D795" s="29"/>
      <c r="E795" s="29"/>
      <c r="F795" s="2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27"/>
      <c r="B796" s="27"/>
      <c r="C796" s="28"/>
      <c r="D796" s="29"/>
      <c r="E796" s="29"/>
      <c r="F796" s="2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27"/>
      <c r="B797" s="27"/>
      <c r="C797" s="28"/>
      <c r="D797" s="29"/>
      <c r="E797" s="29"/>
      <c r="F797" s="2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27"/>
      <c r="B798" s="27"/>
      <c r="C798" s="28"/>
      <c r="D798" s="29"/>
      <c r="E798" s="29"/>
      <c r="F798" s="2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27"/>
      <c r="B799" s="27"/>
      <c r="C799" s="28"/>
      <c r="D799" s="29"/>
      <c r="E799" s="29"/>
      <c r="F799" s="2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27"/>
      <c r="B800" s="27"/>
      <c r="C800" s="28"/>
      <c r="D800" s="29"/>
      <c r="E800" s="29"/>
      <c r="F800" s="2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27"/>
      <c r="B801" s="27"/>
      <c r="C801" s="28"/>
      <c r="D801" s="29"/>
      <c r="E801" s="29"/>
      <c r="F801" s="2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27"/>
      <c r="B802" s="27"/>
      <c r="C802" s="28"/>
      <c r="D802" s="29"/>
      <c r="E802" s="29"/>
      <c r="F802" s="2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27"/>
      <c r="B803" s="27"/>
      <c r="C803" s="28"/>
      <c r="D803" s="29"/>
      <c r="E803" s="29"/>
      <c r="F803" s="2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27"/>
      <c r="B804" s="27"/>
      <c r="C804" s="28"/>
      <c r="D804" s="29"/>
      <c r="E804" s="29"/>
      <c r="F804" s="2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27"/>
      <c r="B805" s="27"/>
      <c r="C805" s="28"/>
      <c r="D805" s="29"/>
      <c r="E805" s="29"/>
      <c r="F805" s="2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27"/>
      <c r="B806" s="27"/>
      <c r="C806" s="28"/>
      <c r="D806" s="29"/>
      <c r="E806" s="29"/>
      <c r="F806" s="2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27"/>
      <c r="B807" s="27"/>
      <c r="C807" s="28"/>
      <c r="D807" s="29"/>
      <c r="E807" s="29"/>
      <c r="F807" s="2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27"/>
      <c r="B808" s="27"/>
      <c r="C808" s="28"/>
      <c r="D808" s="29"/>
      <c r="E808" s="29"/>
      <c r="F808" s="2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27"/>
      <c r="B809" s="27"/>
      <c r="C809" s="28"/>
      <c r="D809" s="29"/>
      <c r="E809" s="29"/>
      <c r="F809" s="2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27"/>
      <c r="B810" s="27"/>
      <c r="C810" s="28"/>
      <c r="D810" s="29"/>
      <c r="E810" s="29"/>
      <c r="F810" s="2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27"/>
      <c r="B811" s="27"/>
      <c r="C811" s="28"/>
      <c r="D811" s="29"/>
      <c r="E811" s="29"/>
      <c r="F811" s="2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27"/>
      <c r="B812" s="27"/>
      <c r="C812" s="28"/>
      <c r="D812" s="29"/>
      <c r="E812" s="29"/>
      <c r="F812" s="2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27"/>
      <c r="B813" s="27"/>
      <c r="C813" s="28"/>
      <c r="D813" s="29"/>
      <c r="E813" s="29"/>
      <c r="F813" s="2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27"/>
      <c r="B814" s="27"/>
      <c r="C814" s="28"/>
      <c r="D814" s="29"/>
      <c r="E814" s="29"/>
      <c r="F814" s="2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27"/>
      <c r="B815" s="27"/>
      <c r="C815" s="28"/>
      <c r="D815" s="29"/>
      <c r="E815" s="29"/>
      <c r="F815" s="2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27"/>
      <c r="B816" s="27"/>
      <c r="C816" s="28"/>
      <c r="D816" s="29"/>
      <c r="E816" s="29"/>
      <c r="F816" s="2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27"/>
      <c r="B817" s="27"/>
      <c r="C817" s="28"/>
      <c r="D817" s="29"/>
      <c r="E817" s="29"/>
      <c r="F817" s="2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27"/>
      <c r="B818" s="27"/>
      <c r="C818" s="28"/>
      <c r="D818" s="29"/>
      <c r="E818" s="29"/>
      <c r="F818" s="2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27"/>
      <c r="B819" s="27"/>
      <c r="C819" s="28"/>
      <c r="D819" s="29"/>
      <c r="E819" s="29"/>
      <c r="F819" s="2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27"/>
      <c r="B820" s="27"/>
      <c r="C820" s="28"/>
      <c r="D820" s="29"/>
      <c r="E820" s="29"/>
      <c r="F820" s="2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27"/>
      <c r="B821" s="27"/>
      <c r="C821" s="28"/>
      <c r="D821" s="29"/>
      <c r="E821" s="29"/>
      <c r="F821" s="2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27"/>
      <c r="B822" s="27"/>
      <c r="C822" s="28"/>
      <c r="D822" s="29"/>
      <c r="E822" s="29"/>
      <c r="F822" s="2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27"/>
      <c r="B823" s="27"/>
      <c r="C823" s="28"/>
      <c r="D823" s="29"/>
      <c r="E823" s="29"/>
      <c r="F823" s="2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27"/>
      <c r="B824" s="27"/>
      <c r="C824" s="28"/>
      <c r="D824" s="29"/>
      <c r="E824" s="29"/>
      <c r="F824" s="2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27"/>
      <c r="B825" s="27"/>
      <c r="C825" s="28"/>
      <c r="D825" s="29"/>
      <c r="E825" s="29"/>
      <c r="F825" s="2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27"/>
      <c r="B826" s="27"/>
      <c r="C826" s="28"/>
      <c r="D826" s="29"/>
      <c r="E826" s="29"/>
      <c r="F826" s="2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27"/>
      <c r="B827" s="27"/>
      <c r="C827" s="28"/>
      <c r="D827" s="29"/>
      <c r="E827" s="29"/>
      <c r="F827" s="2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27"/>
      <c r="B828" s="27"/>
      <c r="C828" s="28"/>
      <c r="D828" s="29"/>
      <c r="E828" s="29"/>
      <c r="F828" s="2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27"/>
      <c r="B829" s="27"/>
      <c r="C829" s="28"/>
      <c r="D829" s="29"/>
      <c r="E829" s="29"/>
      <c r="F829" s="2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27"/>
      <c r="B830" s="27"/>
      <c r="C830" s="28"/>
      <c r="D830" s="29"/>
      <c r="E830" s="29"/>
      <c r="F830" s="2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27"/>
      <c r="B831" s="27"/>
      <c r="C831" s="28"/>
      <c r="D831" s="29"/>
      <c r="E831" s="29"/>
      <c r="F831" s="2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27"/>
      <c r="B832" s="27"/>
      <c r="C832" s="28"/>
      <c r="D832" s="29"/>
      <c r="E832" s="29"/>
      <c r="F832" s="2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27"/>
      <c r="B833" s="27"/>
      <c r="C833" s="28"/>
      <c r="D833" s="29"/>
      <c r="E833" s="29"/>
      <c r="F833" s="2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27"/>
      <c r="B834" s="27"/>
      <c r="C834" s="28"/>
      <c r="D834" s="29"/>
      <c r="E834" s="29"/>
      <c r="F834" s="2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27"/>
      <c r="B835" s="27"/>
      <c r="C835" s="28"/>
      <c r="D835" s="29"/>
      <c r="E835" s="29"/>
      <c r="F835" s="2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27"/>
      <c r="B836" s="27"/>
      <c r="C836" s="28"/>
      <c r="D836" s="29"/>
      <c r="E836" s="29"/>
      <c r="F836" s="2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27"/>
      <c r="B837" s="27"/>
      <c r="C837" s="28"/>
      <c r="D837" s="29"/>
      <c r="E837" s="29"/>
      <c r="F837" s="2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27"/>
      <c r="B838" s="27"/>
      <c r="C838" s="28"/>
      <c r="D838" s="29"/>
      <c r="E838" s="29"/>
      <c r="F838" s="2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27"/>
      <c r="B839" s="27"/>
      <c r="C839" s="28"/>
      <c r="D839" s="29"/>
      <c r="E839" s="29"/>
      <c r="F839" s="2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27"/>
      <c r="B840" s="27"/>
      <c r="C840" s="28"/>
      <c r="D840" s="29"/>
      <c r="E840" s="29"/>
      <c r="F840" s="2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27"/>
      <c r="B841" s="27"/>
      <c r="C841" s="28"/>
      <c r="D841" s="29"/>
      <c r="E841" s="29"/>
      <c r="F841" s="2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27"/>
      <c r="B842" s="27"/>
      <c r="C842" s="28"/>
      <c r="D842" s="29"/>
      <c r="E842" s="29"/>
      <c r="F842" s="2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27"/>
      <c r="B843" s="27"/>
      <c r="C843" s="28"/>
      <c r="D843" s="29"/>
      <c r="E843" s="29"/>
      <c r="F843" s="2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27"/>
      <c r="B844" s="27"/>
      <c r="C844" s="28"/>
      <c r="D844" s="29"/>
      <c r="E844" s="29"/>
      <c r="F844" s="2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27"/>
      <c r="B845" s="27"/>
      <c r="C845" s="28"/>
      <c r="D845" s="29"/>
      <c r="E845" s="29"/>
      <c r="F845" s="2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27"/>
      <c r="B846" s="27"/>
      <c r="C846" s="28"/>
      <c r="D846" s="29"/>
      <c r="E846" s="29"/>
      <c r="F846" s="2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27"/>
      <c r="B847" s="27"/>
      <c r="C847" s="28"/>
      <c r="D847" s="29"/>
      <c r="E847" s="29"/>
      <c r="F847" s="2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27"/>
      <c r="B848" s="27"/>
      <c r="C848" s="28"/>
      <c r="D848" s="29"/>
      <c r="E848" s="29"/>
      <c r="F848" s="2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27"/>
      <c r="B849" s="27"/>
      <c r="C849" s="28"/>
      <c r="D849" s="29"/>
      <c r="E849" s="29"/>
      <c r="F849" s="2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27"/>
      <c r="B850" s="27"/>
      <c r="C850" s="28"/>
      <c r="D850" s="29"/>
      <c r="E850" s="29"/>
      <c r="F850" s="2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27"/>
      <c r="B851" s="27"/>
      <c r="C851" s="28"/>
      <c r="D851" s="29"/>
      <c r="E851" s="29"/>
      <c r="F851" s="2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27"/>
      <c r="B852" s="27"/>
      <c r="C852" s="28"/>
      <c r="D852" s="29"/>
      <c r="E852" s="29"/>
      <c r="F852" s="2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27"/>
      <c r="B853" s="27"/>
      <c r="C853" s="28"/>
      <c r="D853" s="29"/>
      <c r="E853" s="29"/>
      <c r="F853" s="2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27"/>
      <c r="B854" s="27"/>
      <c r="C854" s="28"/>
      <c r="D854" s="29"/>
      <c r="E854" s="29"/>
      <c r="F854" s="2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27"/>
      <c r="B855" s="27"/>
      <c r="C855" s="28"/>
      <c r="D855" s="29"/>
      <c r="E855" s="29"/>
      <c r="F855" s="2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27"/>
      <c r="B856" s="27"/>
      <c r="C856" s="28"/>
      <c r="D856" s="29"/>
      <c r="E856" s="29"/>
      <c r="F856" s="2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27"/>
      <c r="B857" s="27"/>
      <c r="C857" s="28"/>
      <c r="D857" s="29"/>
      <c r="E857" s="29"/>
      <c r="F857" s="2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27"/>
      <c r="B858" s="27"/>
      <c r="C858" s="28"/>
      <c r="D858" s="29"/>
      <c r="E858" s="29"/>
      <c r="F858" s="2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27"/>
      <c r="B859" s="27"/>
      <c r="C859" s="28"/>
      <c r="D859" s="29"/>
      <c r="E859" s="29"/>
      <c r="F859" s="2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27"/>
      <c r="B860" s="27"/>
      <c r="C860" s="28"/>
      <c r="D860" s="29"/>
      <c r="E860" s="29"/>
      <c r="F860" s="2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27"/>
      <c r="B861" s="27"/>
      <c r="C861" s="28"/>
      <c r="D861" s="29"/>
      <c r="E861" s="29"/>
      <c r="F861" s="2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27"/>
      <c r="B862" s="27"/>
      <c r="C862" s="28"/>
      <c r="D862" s="29"/>
      <c r="E862" s="29"/>
      <c r="F862" s="2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27"/>
      <c r="B863" s="27"/>
      <c r="C863" s="28"/>
      <c r="D863" s="29"/>
      <c r="E863" s="29"/>
      <c r="F863" s="2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27"/>
      <c r="B864" s="27"/>
      <c r="C864" s="28"/>
      <c r="D864" s="29"/>
      <c r="E864" s="29"/>
      <c r="F864" s="2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27"/>
      <c r="B865" s="27"/>
      <c r="C865" s="28"/>
      <c r="D865" s="29"/>
      <c r="E865" s="29"/>
      <c r="F865" s="2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27"/>
      <c r="B866" s="27"/>
      <c r="C866" s="28"/>
      <c r="D866" s="29"/>
      <c r="E866" s="29"/>
      <c r="F866" s="2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27"/>
      <c r="B867" s="27"/>
      <c r="C867" s="28"/>
      <c r="D867" s="29"/>
      <c r="E867" s="29"/>
      <c r="F867" s="2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27"/>
      <c r="B868" s="27"/>
      <c r="C868" s="28"/>
      <c r="D868" s="29"/>
      <c r="E868" s="29"/>
      <c r="F868" s="2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27"/>
      <c r="B869" s="27"/>
      <c r="C869" s="28"/>
      <c r="D869" s="29"/>
      <c r="E869" s="29"/>
      <c r="F869" s="2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27"/>
      <c r="B870" s="27"/>
      <c r="C870" s="28"/>
      <c r="D870" s="29"/>
      <c r="E870" s="29"/>
      <c r="F870" s="2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27"/>
      <c r="B871" s="27"/>
      <c r="C871" s="28"/>
      <c r="D871" s="29"/>
      <c r="E871" s="29"/>
      <c r="F871" s="2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27"/>
      <c r="B872" s="27"/>
      <c r="C872" s="28"/>
      <c r="D872" s="29"/>
      <c r="E872" s="29"/>
      <c r="F872" s="2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27"/>
      <c r="B873" s="27"/>
      <c r="C873" s="28"/>
      <c r="D873" s="29"/>
      <c r="E873" s="29"/>
      <c r="F873" s="2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27"/>
      <c r="B874" s="27"/>
      <c r="C874" s="28"/>
      <c r="D874" s="29"/>
      <c r="E874" s="29"/>
      <c r="F874" s="2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27"/>
      <c r="B875" s="27"/>
      <c r="C875" s="28"/>
      <c r="D875" s="29"/>
      <c r="E875" s="29"/>
      <c r="F875" s="2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27"/>
      <c r="B876" s="27"/>
      <c r="C876" s="28"/>
      <c r="D876" s="29"/>
      <c r="E876" s="29"/>
      <c r="F876" s="2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27"/>
      <c r="B877" s="27"/>
      <c r="C877" s="28"/>
      <c r="D877" s="29"/>
      <c r="E877" s="29"/>
      <c r="F877" s="2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27"/>
      <c r="B878" s="27"/>
      <c r="C878" s="28"/>
      <c r="D878" s="29"/>
      <c r="E878" s="29"/>
      <c r="F878" s="2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27"/>
      <c r="B879" s="27"/>
      <c r="C879" s="28"/>
      <c r="D879" s="29"/>
      <c r="E879" s="29"/>
      <c r="F879" s="2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27"/>
      <c r="B880" s="27"/>
      <c r="C880" s="28"/>
      <c r="D880" s="29"/>
      <c r="E880" s="29"/>
      <c r="F880" s="2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27"/>
      <c r="B881" s="27"/>
      <c r="C881" s="28"/>
      <c r="D881" s="29"/>
      <c r="E881" s="29"/>
      <c r="F881" s="2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27"/>
      <c r="B882" s="27"/>
      <c r="C882" s="28"/>
      <c r="D882" s="29"/>
      <c r="E882" s="29"/>
      <c r="F882" s="2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27"/>
      <c r="B883" s="27"/>
      <c r="C883" s="28"/>
      <c r="D883" s="29"/>
      <c r="E883" s="29"/>
      <c r="F883" s="2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27"/>
      <c r="B884" s="27"/>
      <c r="C884" s="28"/>
      <c r="D884" s="29"/>
      <c r="E884" s="29"/>
      <c r="F884" s="2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27"/>
      <c r="B885" s="27"/>
      <c r="C885" s="28"/>
      <c r="D885" s="29"/>
      <c r="E885" s="29"/>
      <c r="F885" s="2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27"/>
      <c r="B886" s="27"/>
      <c r="C886" s="28"/>
      <c r="D886" s="29"/>
      <c r="E886" s="29"/>
      <c r="F886" s="2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27"/>
      <c r="B887" s="27"/>
      <c r="C887" s="28"/>
      <c r="D887" s="29"/>
      <c r="E887" s="29"/>
      <c r="F887" s="2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27"/>
      <c r="B888" s="27"/>
      <c r="C888" s="28"/>
      <c r="D888" s="29"/>
      <c r="E888" s="29"/>
      <c r="F888" s="2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27"/>
      <c r="B889" s="27"/>
      <c r="C889" s="28"/>
      <c r="D889" s="29"/>
      <c r="E889" s="29"/>
      <c r="F889" s="2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27"/>
      <c r="B890" s="27"/>
      <c r="C890" s="28"/>
      <c r="D890" s="29"/>
      <c r="E890" s="29"/>
      <c r="F890" s="2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27"/>
      <c r="B891" s="27"/>
      <c r="C891" s="28"/>
      <c r="D891" s="29"/>
      <c r="E891" s="29"/>
      <c r="F891" s="2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27"/>
      <c r="B892" s="27"/>
      <c r="C892" s="28"/>
      <c r="D892" s="29"/>
      <c r="E892" s="29"/>
      <c r="F892" s="2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27"/>
      <c r="B893" s="27"/>
      <c r="C893" s="28"/>
      <c r="D893" s="29"/>
      <c r="E893" s="29"/>
      <c r="F893" s="2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27"/>
      <c r="B894" s="27"/>
      <c r="C894" s="28"/>
      <c r="D894" s="29"/>
      <c r="E894" s="29"/>
      <c r="F894" s="2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27"/>
      <c r="B895" s="27"/>
      <c r="C895" s="28"/>
      <c r="D895" s="29"/>
      <c r="E895" s="29"/>
      <c r="F895" s="2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27"/>
      <c r="B896" s="27"/>
      <c r="C896" s="28"/>
      <c r="D896" s="29"/>
      <c r="E896" s="29"/>
      <c r="F896" s="2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27"/>
      <c r="B897" s="27"/>
      <c r="C897" s="28"/>
      <c r="D897" s="29"/>
      <c r="E897" s="29"/>
      <c r="F897" s="2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27"/>
      <c r="B898" s="27"/>
      <c r="C898" s="28"/>
      <c r="D898" s="29"/>
      <c r="E898" s="29"/>
      <c r="F898" s="2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27"/>
      <c r="B899" s="27"/>
      <c r="C899" s="28"/>
      <c r="D899" s="29"/>
      <c r="E899" s="29"/>
      <c r="F899" s="2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27"/>
      <c r="B900" s="27"/>
      <c r="C900" s="28"/>
      <c r="D900" s="29"/>
      <c r="E900" s="29"/>
      <c r="F900" s="2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27"/>
      <c r="B901" s="27"/>
      <c r="C901" s="28"/>
      <c r="D901" s="29"/>
      <c r="E901" s="29"/>
      <c r="F901" s="2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27"/>
      <c r="B902" s="27"/>
      <c r="C902" s="28"/>
      <c r="D902" s="29"/>
      <c r="E902" s="29"/>
      <c r="F902" s="2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27"/>
      <c r="B903" s="27"/>
      <c r="C903" s="28"/>
      <c r="D903" s="29"/>
      <c r="E903" s="29"/>
      <c r="F903" s="2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27"/>
      <c r="B904" s="27"/>
      <c r="C904" s="28"/>
      <c r="D904" s="29"/>
      <c r="E904" s="29"/>
      <c r="F904" s="2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27"/>
      <c r="B905" s="27"/>
      <c r="C905" s="28"/>
      <c r="D905" s="29"/>
      <c r="E905" s="29"/>
      <c r="F905" s="2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27"/>
      <c r="B906" s="27"/>
      <c r="C906" s="28"/>
      <c r="D906" s="29"/>
      <c r="E906" s="29"/>
      <c r="F906" s="2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27"/>
      <c r="B907" s="27"/>
      <c r="C907" s="28"/>
      <c r="D907" s="29"/>
      <c r="E907" s="29"/>
      <c r="F907" s="2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27"/>
      <c r="B908" s="27"/>
      <c r="C908" s="28"/>
      <c r="D908" s="29"/>
      <c r="E908" s="29"/>
      <c r="F908" s="2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27"/>
      <c r="B909" s="27"/>
      <c r="C909" s="28"/>
      <c r="D909" s="29"/>
      <c r="E909" s="29"/>
      <c r="F909" s="2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27"/>
      <c r="B910" s="27"/>
      <c r="C910" s="28"/>
      <c r="D910" s="29"/>
      <c r="E910" s="29"/>
      <c r="F910" s="2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27"/>
      <c r="B911" s="27"/>
      <c r="C911" s="28"/>
      <c r="D911" s="29"/>
      <c r="E911" s="29"/>
      <c r="F911" s="2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27"/>
      <c r="B912" s="27"/>
      <c r="C912" s="28"/>
      <c r="D912" s="29"/>
      <c r="E912" s="29"/>
      <c r="F912" s="2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27"/>
      <c r="B913" s="27"/>
      <c r="C913" s="28"/>
      <c r="D913" s="29"/>
      <c r="E913" s="29"/>
      <c r="F913" s="2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27"/>
      <c r="B914" s="27"/>
      <c r="C914" s="28"/>
      <c r="D914" s="29"/>
      <c r="E914" s="29"/>
      <c r="F914" s="2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27"/>
      <c r="B915" s="27"/>
      <c r="C915" s="28"/>
      <c r="D915" s="29"/>
      <c r="E915" s="29"/>
      <c r="F915" s="2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27"/>
      <c r="B916" s="27"/>
      <c r="C916" s="28"/>
      <c r="D916" s="29"/>
      <c r="E916" s="29"/>
      <c r="F916" s="2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27"/>
      <c r="B917" s="27"/>
      <c r="C917" s="28"/>
      <c r="D917" s="29"/>
      <c r="E917" s="29"/>
      <c r="F917" s="2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27"/>
      <c r="B918" s="27"/>
      <c r="C918" s="28"/>
      <c r="D918" s="29"/>
      <c r="E918" s="29"/>
      <c r="F918" s="2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27"/>
      <c r="B919" s="27"/>
      <c r="C919" s="28"/>
      <c r="D919" s="29"/>
      <c r="E919" s="29"/>
      <c r="F919" s="2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27"/>
      <c r="B920" s="27"/>
      <c r="C920" s="28"/>
      <c r="D920" s="29"/>
      <c r="E920" s="29"/>
      <c r="F920" s="2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27"/>
      <c r="B921" s="27"/>
      <c r="C921" s="28"/>
      <c r="D921" s="29"/>
      <c r="E921" s="29"/>
      <c r="F921" s="2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27"/>
      <c r="B922" s="27"/>
      <c r="C922" s="28"/>
      <c r="D922" s="29"/>
      <c r="E922" s="29"/>
      <c r="F922" s="2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27"/>
      <c r="B923" s="27"/>
      <c r="C923" s="28"/>
      <c r="D923" s="29"/>
      <c r="E923" s="29"/>
      <c r="F923" s="2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27"/>
      <c r="B924" s="27"/>
      <c r="C924" s="28"/>
      <c r="D924" s="29"/>
      <c r="E924" s="29"/>
      <c r="F924" s="2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27"/>
      <c r="B925" s="27"/>
      <c r="C925" s="28"/>
      <c r="D925" s="29"/>
      <c r="E925" s="29"/>
      <c r="F925" s="2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27"/>
      <c r="B926" s="27"/>
      <c r="C926" s="28"/>
      <c r="D926" s="29"/>
      <c r="E926" s="29"/>
      <c r="F926" s="2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27"/>
      <c r="B927" s="27"/>
      <c r="C927" s="28"/>
      <c r="D927" s="29"/>
      <c r="E927" s="29"/>
      <c r="F927" s="2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27"/>
      <c r="B928" s="27"/>
      <c r="C928" s="28"/>
      <c r="D928" s="29"/>
      <c r="E928" s="29"/>
      <c r="F928" s="2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27"/>
      <c r="B929" s="27"/>
      <c r="C929" s="28"/>
      <c r="D929" s="29"/>
      <c r="E929" s="29"/>
      <c r="F929" s="2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27"/>
      <c r="B930" s="27"/>
      <c r="C930" s="28"/>
      <c r="D930" s="29"/>
      <c r="E930" s="29"/>
      <c r="F930" s="2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27"/>
      <c r="B931" s="27"/>
      <c r="C931" s="28"/>
      <c r="D931" s="29"/>
      <c r="E931" s="29"/>
      <c r="F931" s="2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27"/>
      <c r="B932" s="27"/>
      <c r="C932" s="28"/>
      <c r="D932" s="29"/>
      <c r="E932" s="29"/>
      <c r="F932" s="2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27"/>
      <c r="B933" s="27"/>
      <c r="C933" s="28"/>
      <c r="D933" s="29"/>
      <c r="E933" s="29"/>
      <c r="F933" s="2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27"/>
      <c r="B934" s="27"/>
      <c r="C934" s="28"/>
      <c r="D934" s="29"/>
      <c r="E934" s="29"/>
      <c r="F934" s="2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27"/>
      <c r="B935" s="27"/>
      <c r="C935" s="28"/>
      <c r="D935" s="29"/>
      <c r="E935" s="29"/>
      <c r="F935" s="2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27"/>
      <c r="B936" s="27"/>
      <c r="C936" s="28"/>
      <c r="D936" s="29"/>
      <c r="E936" s="29"/>
      <c r="F936" s="2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27"/>
      <c r="B937" s="27"/>
      <c r="C937" s="28"/>
      <c r="D937" s="29"/>
      <c r="E937" s="29"/>
      <c r="F937" s="2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27"/>
      <c r="B938" s="27"/>
      <c r="C938" s="28"/>
      <c r="D938" s="29"/>
      <c r="E938" s="29"/>
      <c r="F938" s="2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27"/>
      <c r="B939" s="27"/>
      <c r="C939" s="28"/>
      <c r="D939" s="29"/>
      <c r="E939" s="29"/>
      <c r="F939" s="2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27"/>
      <c r="B940" s="27"/>
      <c r="C940" s="28"/>
      <c r="D940" s="29"/>
      <c r="E940" s="29"/>
      <c r="F940" s="2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27"/>
      <c r="B941" s="27"/>
      <c r="C941" s="28"/>
      <c r="D941" s="29"/>
      <c r="E941" s="29"/>
      <c r="F941" s="2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27"/>
      <c r="B942" s="27"/>
      <c r="C942" s="28"/>
      <c r="D942" s="29"/>
      <c r="E942" s="29"/>
      <c r="F942" s="2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27"/>
      <c r="B943" s="27"/>
      <c r="C943" s="28"/>
      <c r="D943" s="29"/>
      <c r="E943" s="29"/>
      <c r="F943" s="2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27"/>
      <c r="B944" s="27"/>
      <c r="C944" s="28"/>
      <c r="D944" s="29"/>
      <c r="E944" s="29"/>
      <c r="F944" s="2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27"/>
      <c r="B945" s="27"/>
      <c r="C945" s="28"/>
      <c r="D945" s="29"/>
      <c r="E945" s="29"/>
      <c r="F945" s="2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27"/>
      <c r="B946" s="27"/>
      <c r="C946" s="28"/>
      <c r="D946" s="29"/>
      <c r="E946" s="29"/>
      <c r="F946" s="2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27"/>
      <c r="B947" s="27"/>
      <c r="C947" s="28"/>
      <c r="D947" s="29"/>
      <c r="E947" s="29"/>
      <c r="F947" s="2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27"/>
      <c r="B948" s="27"/>
      <c r="C948" s="28"/>
      <c r="D948" s="29"/>
      <c r="E948" s="29"/>
      <c r="F948" s="2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27"/>
      <c r="B949" s="27"/>
      <c r="C949" s="28"/>
      <c r="D949" s="29"/>
      <c r="E949" s="29"/>
      <c r="F949" s="2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27"/>
      <c r="B950" s="27"/>
      <c r="C950" s="28"/>
      <c r="D950" s="29"/>
      <c r="E950" s="29"/>
      <c r="F950" s="2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27"/>
      <c r="B951" s="27"/>
      <c r="C951" s="28"/>
      <c r="D951" s="29"/>
      <c r="E951" s="29"/>
      <c r="F951" s="2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27"/>
      <c r="B952" s="27"/>
      <c r="C952" s="28"/>
      <c r="D952" s="29"/>
      <c r="E952" s="29"/>
      <c r="F952" s="2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27"/>
      <c r="B953" s="27"/>
      <c r="C953" s="28"/>
      <c r="D953" s="29"/>
      <c r="E953" s="29"/>
      <c r="F953" s="2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27"/>
      <c r="B954" s="27"/>
      <c r="C954" s="28"/>
      <c r="D954" s="29"/>
      <c r="E954" s="29"/>
      <c r="F954" s="2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27"/>
      <c r="B955" s="27"/>
      <c r="C955" s="28"/>
      <c r="D955" s="29"/>
      <c r="E955" s="29"/>
      <c r="F955" s="2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27"/>
      <c r="B956" s="27"/>
      <c r="C956" s="28"/>
      <c r="D956" s="29"/>
      <c r="E956" s="29"/>
      <c r="F956" s="2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27"/>
      <c r="B957" s="27"/>
      <c r="C957" s="28"/>
      <c r="D957" s="29"/>
      <c r="E957" s="29"/>
      <c r="F957" s="2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27"/>
      <c r="B958" s="27"/>
      <c r="C958" s="28"/>
      <c r="D958" s="29"/>
      <c r="E958" s="29"/>
      <c r="F958" s="2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27"/>
      <c r="B959" s="27"/>
      <c r="C959" s="28"/>
      <c r="D959" s="29"/>
      <c r="E959" s="29"/>
      <c r="F959" s="2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27"/>
      <c r="B960" s="27"/>
      <c r="C960" s="28"/>
      <c r="D960" s="29"/>
      <c r="E960" s="29"/>
      <c r="F960" s="2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27"/>
      <c r="B961" s="27"/>
      <c r="C961" s="28"/>
      <c r="D961" s="29"/>
      <c r="E961" s="29"/>
      <c r="F961" s="2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27"/>
      <c r="B962" s="27"/>
      <c r="C962" s="28"/>
      <c r="D962" s="29"/>
      <c r="E962" s="29"/>
      <c r="F962" s="2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27"/>
      <c r="B963" s="27"/>
      <c r="C963" s="28"/>
      <c r="D963" s="29"/>
      <c r="E963" s="29"/>
      <c r="F963" s="2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27"/>
      <c r="B964" s="27"/>
      <c r="C964" s="28"/>
      <c r="D964" s="29"/>
      <c r="E964" s="29"/>
      <c r="F964" s="2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27"/>
      <c r="B965" s="27"/>
      <c r="C965" s="28"/>
      <c r="D965" s="29"/>
      <c r="E965" s="29"/>
      <c r="F965" s="2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27"/>
      <c r="B966" s="27"/>
      <c r="C966" s="28"/>
      <c r="D966" s="29"/>
      <c r="E966" s="29"/>
      <c r="F966" s="2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27"/>
      <c r="B967" s="27"/>
      <c r="C967" s="28"/>
      <c r="D967" s="29"/>
      <c r="E967" s="29"/>
      <c r="F967" s="2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27"/>
      <c r="B968" s="27"/>
      <c r="C968" s="28"/>
      <c r="D968" s="29"/>
      <c r="E968" s="29"/>
      <c r="F968" s="2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27"/>
      <c r="B969" s="27"/>
      <c r="C969" s="28"/>
      <c r="D969" s="29"/>
      <c r="E969" s="29"/>
      <c r="F969" s="2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27"/>
      <c r="B970" s="27"/>
      <c r="C970" s="28"/>
      <c r="D970" s="29"/>
      <c r="E970" s="29"/>
      <c r="F970" s="2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27"/>
      <c r="B971" s="27"/>
      <c r="C971" s="28"/>
      <c r="D971" s="29"/>
      <c r="E971" s="29"/>
      <c r="F971" s="2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27"/>
      <c r="B972" s="27"/>
      <c r="C972" s="28"/>
      <c r="D972" s="29"/>
      <c r="E972" s="29"/>
      <c r="F972" s="2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27"/>
      <c r="B973" s="27"/>
      <c r="C973" s="28"/>
      <c r="D973" s="29"/>
      <c r="E973" s="29"/>
      <c r="F973" s="2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27"/>
      <c r="B974" s="27"/>
      <c r="C974" s="28"/>
      <c r="D974" s="29"/>
      <c r="E974" s="29"/>
      <c r="F974" s="2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27"/>
      <c r="B975" s="27"/>
      <c r="C975" s="28"/>
      <c r="D975" s="29"/>
      <c r="E975" s="29"/>
      <c r="F975" s="2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27"/>
      <c r="B976" s="27"/>
      <c r="C976" s="28"/>
      <c r="D976" s="29"/>
      <c r="E976" s="29"/>
      <c r="F976" s="2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27"/>
      <c r="B977" s="27"/>
      <c r="C977" s="28"/>
      <c r="D977" s="29"/>
      <c r="E977" s="29"/>
      <c r="F977" s="2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27"/>
      <c r="B978" s="27"/>
      <c r="C978" s="28"/>
      <c r="D978" s="29"/>
      <c r="E978" s="29"/>
      <c r="F978" s="2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27"/>
      <c r="B979" s="27"/>
      <c r="C979" s="28"/>
      <c r="D979" s="29"/>
      <c r="E979" s="29"/>
      <c r="F979" s="2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27"/>
      <c r="B980" s="27"/>
      <c r="C980" s="28"/>
      <c r="D980" s="29"/>
      <c r="E980" s="29"/>
      <c r="F980" s="2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27"/>
      <c r="B981" s="27"/>
      <c r="C981" s="28"/>
      <c r="D981" s="29"/>
      <c r="E981" s="29"/>
      <c r="F981" s="2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27"/>
      <c r="B982" s="27"/>
      <c r="C982" s="28"/>
      <c r="D982" s="29"/>
      <c r="E982" s="29"/>
      <c r="F982" s="2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27"/>
      <c r="B983" s="27"/>
      <c r="C983" s="28"/>
      <c r="D983" s="29"/>
      <c r="E983" s="29"/>
      <c r="F983" s="2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27"/>
      <c r="B984" s="27"/>
      <c r="C984" s="28"/>
      <c r="D984" s="29"/>
      <c r="E984" s="29"/>
      <c r="F984" s="2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27"/>
      <c r="B985" s="27"/>
      <c r="C985" s="28"/>
      <c r="D985" s="29"/>
      <c r="E985" s="29"/>
      <c r="F985" s="2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27"/>
      <c r="B986" s="27"/>
      <c r="C986" s="28"/>
      <c r="D986" s="29"/>
      <c r="E986" s="29"/>
      <c r="F986" s="2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27"/>
      <c r="B987" s="27"/>
      <c r="C987" s="28"/>
      <c r="D987" s="29"/>
      <c r="E987" s="29"/>
      <c r="F987" s="2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27"/>
      <c r="B988" s="27"/>
      <c r="C988" s="28"/>
      <c r="D988" s="29"/>
      <c r="E988" s="29"/>
      <c r="F988" s="2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27"/>
      <c r="B989" s="27"/>
      <c r="C989" s="28"/>
      <c r="D989" s="29"/>
      <c r="E989" s="29"/>
      <c r="F989" s="2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27"/>
      <c r="B990" s="27"/>
      <c r="C990" s="28"/>
      <c r="D990" s="29"/>
      <c r="E990" s="29"/>
      <c r="F990" s="2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27"/>
      <c r="B991" s="27"/>
      <c r="C991" s="28"/>
      <c r="D991" s="29"/>
      <c r="E991" s="29"/>
      <c r="F991" s="2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27"/>
      <c r="B992" s="27"/>
      <c r="C992" s="28"/>
      <c r="D992" s="29"/>
      <c r="E992" s="29"/>
      <c r="F992" s="2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27"/>
      <c r="B993" s="27"/>
      <c r="C993" s="28"/>
      <c r="D993" s="29"/>
      <c r="E993" s="29"/>
      <c r="F993" s="2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27"/>
      <c r="B994" s="27"/>
      <c r="C994" s="28"/>
      <c r="D994" s="29"/>
      <c r="E994" s="29"/>
      <c r="F994" s="2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27"/>
      <c r="B995" s="27"/>
      <c r="C995" s="28"/>
      <c r="D995" s="29"/>
      <c r="E995" s="29"/>
      <c r="F995" s="2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27"/>
      <c r="B996" s="27"/>
      <c r="C996" s="28"/>
      <c r="D996" s="29"/>
      <c r="E996" s="29"/>
      <c r="F996" s="2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27"/>
      <c r="B997" s="27"/>
      <c r="C997" s="28"/>
      <c r="D997" s="29"/>
      <c r="E997" s="29"/>
      <c r="F997" s="2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27"/>
      <c r="B998" s="27"/>
      <c r="C998" s="28"/>
      <c r="D998" s="29"/>
      <c r="E998" s="29"/>
      <c r="F998" s="2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27"/>
      <c r="B999" s="27"/>
      <c r="C999" s="28"/>
      <c r="D999" s="29"/>
      <c r="E999" s="29"/>
      <c r="F999" s="2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27"/>
      <c r="B1000" s="27"/>
      <c r="C1000" s="28"/>
      <c r="D1000" s="29"/>
      <c r="E1000" s="29"/>
      <c r="F1000" s="2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>
      <c r="A1001" s="27"/>
      <c r="B1001" s="27"/>
      <c r="C1001" s="28"/>
      <c r="D1001" s="29"/>
      <c r="E1001" s="29"/>
      <c r="F1001" s="2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>
      <c r="A1002" s="27"/>
      <c r="B1002" s="27"/>
      <c r="C1002" s="28"/>
      <c r="D1002" s="29"/>
      <c r="E1002" s="29"/>
      <c r="F1002" s="2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>
      <c r="A1003" s="27"/>
      <c r="B1003" s="27"/>
      <c r="C1003" s="28"/>
      <c r="D1003" s="29"/>
      <c r="E1003" s="29"/>
      <c r="F1003" s="2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2.75" customHeight="1">
      <c r="A1004" s="27"/>
      <c r="B1004" s="27"/>
      <c r="C1004" s="28"/>
      <c r="D1004" s="29"/>
      <c r="E1004" s="29"/>
      <c r="F1004" s="2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2.75" customHeight="1">
      <c r="A1005" s="27"/>
      <c r="B1005" s="27"/>
      <c r="C1005" s="28"/>
      <c r="D1005" s="29"/>
      <c r="E1005" s="29"/>
      <c r="F1005" s="2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2.75" customHeight="1">
      <c r="A1006" s="27"/>
      <c r="B1006" s="27"/>
      <c r="C1006" s="28"/>
      <c r="D1006" s="29"/>
      <c r="E1006" s="29"/>
      <c r="F1006" s="2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2.75" customHeight="1">
      <c r="A1007" s="27"/>
      <c r="B1007" s="27"/>
      <c r="C1007" s="28"/>
      <c r="D1007" s="29"/>
      <c r="E1007" s="29"/>
      <c r="F1007" s="2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2.75" customHeight="1">
      <c r="A1008" s="27"/>
      <c r="B1008" s="27"/>
      <c r="C1008" s="28"/>
      <c r="D1008" s="29"/>
      <c r="E1008" s="29"/>
      <c r="F1008" s="2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2.75" customHeight="1">
      <c r="A1009" s="27"/>
      <c r="B1009" s="27"/>
      <c r="C1009" s="28"/>
      <c r="D1009" s="29"/>
      <c r="E1009" s="29"/>
      <c r="F1009" s="2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2.75" customHeight="1">
      <c r="A1010" s="27"/>
      <c r="B1010" s="27"/>
      <c r="C1010" s="28"/>
      <c r="D1010" s="29"/>
      <c r="E1010" s="29"/>
      <c r="F1010" s="2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2.75" customHeight="1">
      <c r="A1011" s="27"/>
      <c r="B1011" s="27"/>
      <c r="C1011" s="28"/>
      <c r="D1011" s="29"/>
      <c r="E1011" s="29"/>
      <c r="F1011" s="2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2.75" customHeight="1">
      <c r="A1012" s="27"/>
      <c r="B1012" s="27"/>
      <c r="C1012" s="28"/>
      <c r="D1012" s="29"/>
      <c r="E1012" s="29"/>
      <c r="F1012" s="2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2.75" customHeight="1">
      <c r="A1013" s="27"/>
      <c r="B1013" s="27"/>
      <c r="C1013" s="28"/>
      <c r="D1013" s="29"/>
      <c r="E1013" s="29"/>
      <c r="F1013" s="2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2.75" customHeight="1">
      <c r="A1014" s="27"/>
      <c r="B1014" s="27"/>
      <c r="C1014" s="28"/>
      <c r="D1014" s="29"/>
      <c r="E1014" s="29"/>
      <c r="F1014" s="2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2.75" customHeight="1">
      <c r="A1015" s="27"/>
      <c r="B1015" s="27"/>
      <c r="C1015" s="28"/>
      <c r="D1015" s="29"/>
      <c r="E1015" s="29"/>
      <c r="F1015" s="2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</sheetData>
  <mergeCells count="7">
    <mergeCell ref="A4:B4"/>
    <mergeCell ref="A7:B7"/>
    <mergeCell ref="C4:F4"/>
    <mergeCell ref="A5:B5"/>
    <mergeCell ref="C7:F7"/>
    <mergeCell ref="C5:F5"/>
    <mergeCell ref="A6:B6"/>
  </mergeCells>
  <hyperlinks>
    <hyperlink ref="D13" location="TS_User_001!A1" display="TS_User_001" xr:uid="{00000000-0004-0000-0100-000000000000}"/>
    <hyperlink ref="D14" location="TS_Profile_001!A1" display="TS_Profile_001" xr:uid="{00000000-0004-0000-0100-000001000000}"/>
    <hyperlink ref="D15" location="TS_HealthProfile_001!A1" display="TS_HealthProfile_001" xr:uid="{00000000-0004-0000-0100-000002000000}"/>
    <hyperlink ref="D16" location="TS_Daily_001!A1" display="TS_Daily_001" xr:uid="{00000000-0004-0000-0100-000003000000}"/>
    <hyperlink ref="D17" location="TS_Daily_002!A1" display="TS_Daily_002" xr:uid="{00000000-0004-0000-0100-000004000000}"/>
    <hyperlink ref="D18" location="TS_Daily_003!A1" display="TS_Daily_003" xr:uid="{00000000-0004-0000-0100-000005000000}"/>
    <hyperlink ref="D19" location="TS_Daily_004!A1" display="TS_Daily_004" xr:uid="{00000000-0004-0000-0100-000006000000}"/>
    <hyperlink ref="D20" location="TS_Daily_005!A1" display="TS_Daily_005" xr:uid="{00000000-0004-0000-0100-000007000000}"/>
    <hyperlink ref="D21" location="TS_Daily_006!A1" display="TS_Daily_006" xr:uid="{00000000-0004-0000-0100-000008000000}"/>
    <hyperlink ref="D22" location="TS_Reminder_001!A1" display="TS_Reminder_001" xr:uid="{00000000-0004-0000-0100-000009000000}"/>
    <hyperlink ref="D23" location="TS_Reminder_002!A1" display="TS_Reminder_002" xr:uid="{00000000-0004-0000-0100-00000A000000}"/>
    <hyperlink ref="D24" location="TS_Doctor_001!A1" display="TS_Doctor_001" xr:uid="{00000000-0004-0000-0100-00000B000000}"/>
    <hyperlink ref="D25" location="TS_News_001!A1" display="TS_News_001" xr:uid="{00000000-0004-0000-0100-00000C000000}"/>
    <hyperlink ref="D26" location="TS_News_002!A1" display="TS_News_002" xr:uid="{00000000-0004-0000-0100-00000D000000}"/>
    <hyperlink ref="D27" location="TS_News_003!A1" display="TS_News_003" xr:uid="{00000000-0004-0000-0100-00000E000000}"/>
    <hyperlink ref="D28" location="TS_News_004!A1" display="TS_News_004" xr:uid="{00000000-0004-0000-0100-00000F000000}"/>
    <hyperlink ref="D29" location="TS_Appointment_001!A1" display="TS_Appointment_001" xr:uid="{00000000-0004-0000-0100-000010000000}"/>
    <hyperlink ref="D30" location="TS_Appointment_002!A1" display="TS_Appointment_002" xr:uid="{00000000-0004-0000-0100-000011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7"/>
  <sheetViews>
    <sheetView workbookViewId="0">
      <selection activeCell="C24" sqref="C24"/>
    </sheetView>
  </sheetViews>
  <sheetFormatPr defaultColWidth="12.625" defaultRowHeight="15" customHeight="1"/>
  <cols>
    <col min="1" max="1" width="15.375" style="190" customWidth="1"/>
    <col min="2" max="2" width="26.625" style="190" customWidth="1"/>
    <col min="3" max="3" width="12.125" style="190" customWidth="1"/>
    <col min="4" max="4" width="9.625" style="190" customWidth="1"/>
    <col min="5" max="5" width="9.75" style="190" customWidth="1"/>
    <col min="6" max="8" width="5.125" style="190" customWidth="1"/>
    <col min="9" max="9" width="21" style="190" customWidth="1"/>
    <col min="10" max="26" width="8" style="190" customWidth="1"/>
  </cols>
  <sheetData>
    <row r="1" spans="1:26" ht="12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>
      <c r="A2" s="232" t="s">
        <v>70</v>
      </c>
      <c r="B2" s="233"/>
      <c r="C2" s="233"/>
      <c r="D2" s="233"/>
      <c r="E2" s="233"/>
      <c r="F2" s="233"/>
      <c r="G2" s="233"/>
      <c r="H2" s="233"/>
      <c r="I2" s="23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61"/>
      <c r="B3" s="7"/>
      <c r="C3" s="7"/>
      <c r="D3" s="7"/>
      <c r="E3" s="7"/>
      <c r="F3" s="7"/>
      <c r="G3" s="7"/>
      <c r="H3" s="7"/>
      <c r="I3" s="6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63" t="s">
        <v>1</v>
      </c>
      <c r="B4" s="225" t="str">
        <f>Cover!B4</f>
        <v>Digital Personal Health Assistant</v>
      </c>
      <c r="C4" s="224"/>
      <c r="D4" s="231" t="s">
        <v>36</v>
      </c>
      <c r="E4" s="224"/>
      <c r="F4" s="235" t="s">
        <v>71</v>
      </c>
      <c r="G4" s="222"/>
      <c r="H4" s="222"/>
      <c r="I4" s="22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63" t="s">
        <v>2</v>
      </c>
      <c r="B5" s="225" t="str">
        <f>Cover!B5</f>
        <v>Health EA</v>
      </c>
      <c r="C5" s="224"/>
      <c r="D5" s="231" t="s">
        <v>72</v>
      </c>
      <c r="E5" s="224"/>
      <c r="F5" s="235"/>
      <c r="G5" s="222"/>
      <c r="H5" s="222"/>
      <c r="I5" s="22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>
      <c r="A6" s="11" t="s">
        <v>41</v>
      </c>
      <c r="B6" s="225" t="str">
        <f>B5&amp;"_"&amp;"Test Report"&amp;"_"&amp;"v1.0"</f>
        <v>Health EA_Test Report_v1.0</v>
      </c>
      <c r="C6" s="224"/>
      <c r="D6" s="231" t="s">
        <v>39</v>
      </c>
      <c r="E6" s="224"/>
      <c r="F6" s="236" t="s">
        <v>40</v>
      </c>
      <c r="G6" s="222"/>
      <c r="H6" s="222"/>
      <c r="I6" s="22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1" t="s">
        <v>73</v>
      </c>
      <c r="B7" s="234"/>
      <c r="C7" s="222"/>
      <c r="D7" s="222"/>
      <c r="E7" s="222"/>
      <c r="F7" s="222"/>
      <c r="G7" s="222"/>
      <c r="H7" s="222"/>
      <c r="I7" s="22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64"/>
      <c r="B8" s="65"/>
      <c r="C8" s="7"/>
      <c r="D8" s="7"/>
      <c r="E8" s="7"/>
      <c r="F8" s="7"/>
      <c r="G8" s="7"/>
      <c r="H8" s="7"/>
      <c r="I8" s="6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64"/>
      <c r="B9" s="65"/>
      <c r="C9" s="7"/>
      <c r="D9" s="7"/>
      <c r="E9" s="7"/>
      <c r="F9" s="7"/>
      <c r="G9" s="7"/>
      <c r="H9" s="7"/>
      <c r="I9" s="6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66" t="s">
        <v>6</v>
      </c>
      <c r="B11" s="67" t="s">
        <v>74</v>
      </c>
      <c r="C11" s="68" t="s">
        <v>75</v>
      </c>
      <c r="D11" s="67" t="s">
        <v>76</v>
      </c>
      <c r="E11" s="69" t="s">
        <v>77</v>
      </c>
      <c r="F11" s="69" t="s">
        <v>78</v>
      </c>
      <c r="G11" s="69" t="s">
        <v>50</v>
      </c>
      <c r="H11" s="69" t="s">
        <v>79</v>
      </c>
      <c r="I11" s="70" t="s">
        <v>80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1">
        <v>1</v>
      </c>
      <c r="B12" s="52" t="s">
        <v>81</v>
      </c>
      <c r="C12" s="72" t="e">
        <f t="shared" ref="C12:C31" ca="1" si="0">INDIRECT(B12 &amp; "!A5")</f>
        <v>#REF!</v>
      </c>
      <c r="D12" s="73" t="e">
        <f t="shared" ref="D12:D31" ca="1" si="1">INDIRECT(B12 &amp; "!C5")</f>
        <v>#REF!</v>
      </c>
      <c r="E12" s="72" t="e">
        <f t="shared" ref="E12:E31" ca="1" si="2">INDIRECT(B12 &amp; "!F5")</f>
        <v>#REF!</v>
      </c>
      <c r="F12" s="74" t="e">
        <f t="shared" ref="F12:F31" ca="1" si="3">INDIRECT(B12 &amp; "!L5")</f>
        <v>#REF!</v>
      </c>
      <c r="G12" s="72" t="e">
        <f t="shared" ref="G12:G31" ca="1" si="4">INDIRECT(B12 &amp; "!M5")</f>
        <v>#REF!</v>
      </c>
      <c r="H12" s="72" t="e">
        <f t="shared" ref="H12:H31" ca="1" si="5">INDIRECT(B12 &amp; "!N5")</f>
        <v>#REF!</v>
      </c>
      <c r="I12" s="72" t="e">
        <f t="shared" ref="I12:I31" ca="1" si="6">INDIRECT(B12 &amp; "!O5")</f>
        <v>#REF!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1">
        <v>2</v>
      </c>
      <c r="B13" s="52" t="s">
        <v>82</v>
      </c>
      <c r="C13" s="72" t="e">
        <f t="shared" ca="1" si="0"/>
        <v>#REF!</v>
      </c>
      <c r="D13" s="73" t="e">
        <f t="shared" ca="1" si="1"/>
        <v>#REF!</v>
      </c>
      <c r="E13" s="72" t="e">
        <f t="shared" ca="1" si="2"/>
        <v>#REF!</v>
      </c>
      <c r="F13" s="74" t="e">
        <f t="shared" ca="1" si="3"/>
        <v>#REF!</v>
      </c>
      <c r="G13" s="72" t="e">
        <f t="shared" ca="1" si="4"/>
        <v>#REF!</v>
      </c>
      <c r="H13" s="72" t="e">
        <f t="shared" ca="1" si="5"/>
        <v>#REF!</v>
      </c>
      <c r="I13" s="72" t="e">
        <f t="shared" ca="1" si="6"/>
        <v>#REF!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71">
        <v>3</v>
      </c>
      <c r="B14" s="52" t="s">
        <v>83</v>
      </c>
      <c r="C14" s="72" t="e">
        <f t="shared" ca="1" si="0"/>
        <v>#REF!</v>
      </c>
      <c r="D14" s="73" t="e">
        <f t="shared" ca="1" si="1"/>
        <v>#REF!</v>
      </c>
      <c r="E14" s="72" t="e">
        <f t="shared" ca="1" si="2"/>
        <v>#REF!</v>
      </c>
      <c r="F14" s="74" t="e">
        <f t="shared" ca="1" si="3"/>
        <v>#REF!</v>
      </c>
      <c r="G14" s="72" t="e">
        <f t="shared" ca="1" si="4"/>
        <v>#REF!</v>
      </c>
      <c r="H14" s="72" t="e">
        <f t="shared" ca="1" si="5"/>
        <v>#REF!</v>
      </c>
      <c r="I14" s="72" t="e">
        <f t="shared" ca="1" si="6"/>
        <v>#REF!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71">
        <v>4</v>
      </c>
      <c r="B15" s="52" t="s">
        <v>84</v>
      </c>
      <c r="C15" s="72" t="e">
        <f t="shared" ca="1" si="0"/>
        <v>#REF!</v>
      </c>
      <c r="D15" s="73" t="e">
        <f t="shared" ca="1" si="1"/>
        <v>#REF!</v>
      </c>
      <c r="E15" s="72" t="e">
        <f t="shared" ca="1" si="2"/>
        <v>#REF!</v>
      </c>
      <c r="F15" s="74" t="e">
        <f t="shared" ca="1" si="3"/>
        <v>#REF!</v>
      </c>
      <c r="G15" s="72" t="e">
        <f t="shared" ca="1" si="4"/>
        <v>#REF!</v>
      </c>
      <c r="H15" s="72" t="e">
        <f t="shared" ca="1" si="5"/>
        <v>#REF!</v>
      </c>
      <c r="I15" s="72" t="e">
        <f t="shared" ca="1" si="6"/>
        <v>#REF!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71">
        <v>5</v>
      </c>
      <c r="B16" s="52" t="s">
        <v>18</v>
      </c>
      <c r="C16" s="72">
        <f t="shared" ca="1" si="0"/>
        <v>9</v>
      </c>
      <c r="D16" s="73">
        <f t="shared" ca="1" si="1"/>
        <v>0</v>
      </c>
      <c r="E16" s="72">
        <f t="shared" ca="1" si="2"/>
        <v>0</v>
      </c>
      <c r="F16" s="74">
        <f t="shared" ca="1" si="3"/>
        <v>2</v>
      </c>
      <c r="G16" s="72">
        <f t="shared" ca="1" si="4"/>
        <v>5</v>
      </c>
      <c r="H16" s="72">
        <f t="shared" ca="1" si="5"/>
        <v>2</v>
      </c>
      <c r="I16" s="72">
        <f t="shared" ca="1" si="6"/>
        <v>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71">
        <v>6</v>
      </c>
      <c r="B17" s="52" t="s">
        <v>19</v>
      </c>
      <c r="C17" s="72">
        <f t="shared" ca="1" si="0"/>
        <v>3</v>
      </c>
      <c r="D17" s="73">
        <f t="shared" ca="1" si="1"/>
        <v>0</v>
      </c>
      <c r="E17" s="72">
        <f t="shared" ca="1" si="2"/>
        <v>0</v>
      </c>
      <c r="F17" s="74">
        <f t="shared" ca="1" si="3"/>
        <v>3</v>
      </c>
      <c r="G17" s="72">
        <f t="shared" ca="1" si="4"/>
        <v>0</v>
      </c>
      <c r="H17" s="72">
        <f t="shared" ca="1" si="5"/>
        <v>0</v>
      </c>
      <c r="I17" s="72">
        <f t="shared" ca="1" si="6"/>
        <v>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71">
        <v>7</v>
      </c>
      <c r="B18" s="52" t="s">
        <v>20</v>
      </c>
      <c r="C18" s="72">
        <f t="shared" ca="1" si="0"/>
        <v>11</v>
      </c>
      <c r="D18" s="73">
        <f t="shared" ca="1" si="1"/>
        <v>0</v>
      </c>
      <c r="E18" s="72">
        <f t="shared" ca="1" si="2"/>
        <v>0</v>
      </c>
      <c r="F18" s="74">
        <f t="shared" ca="1" si="3"/>
        <v>9</v>
      </c>
      <c r="G18" s="72">
        <f t="shared" ca="1" si="4"/>
        <v>0</v>
      </c>
      <c r="H18" s="72">
        <f t="shared" ca="1" si="5"/>
        <v>2</v>
      </c>
      <c r="I18" s="72">
        <f t="shared" ca="1" si="6"/>
        <v>11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71">
        <v>8</v>
      </c>
      <c r="B19" s="52" t="s">
        <v>21</v>
      </c>
      <c r="C19" s="72">
        <f t="shared" ca="1" si="0"/>
        <v>11</v>
      </c>
      <c r="D19" s="73">
        <f t="shared" ca="1" si="1"/>
        <v>0</v>
      </c>
      <c r="E19" s="72">
        <f t="shared" ca="1" si="2"/>
        <v>0</v>
      </c>
      <c r="F19" s="74">
        <f t="shared" ca="1" si="3"/>
        <v>9</v>
      </c>
      <c r="G19" s="72">
        <f t="shared" ca="1" si="4"/>
        <v>0</v>
      </c>
      <c r="H19" s="72">
        <f t="shared" ca="1" si="5"/>
        <v>2</v>
      </c>
      <c r="I19" s="72">
        <f t="shared" ca="1" si="6"/>
        <v>11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71">
        <v>9</v>
      </c>
      <c r="B20" s="52" t="s">
        <v>22</v>
      </c>
      <c r="C20" s="72">
        <f t="shared" ca="1" si="0"/>
        <v>5</v>
      </c>
      <c r="D20" s="73">
        <f t="shared" ca="1" si="1"/>
        <v>0</v>
      </c>
      <c r="E20" s="72">
        <f t="shared" ca="1" si="2"/>
        <v>0</v>
      </c>
      <c r="F20" s="74">
        <f t="shared" ca="1" si="3"/>
        <v>2</v>
      </c>
      <c r="G20" s="72">
        <f t="shared" ca="1" si="4"/>
        <v>0</v>
      </c>
      <c r="H20" s="72">
        <f t="shared" ca="1" si="5"/>
        <v>3</v>
      </c>
      <c r="I20" s="72">
        <f t="shared" ca="1" si="6"/>
        <v>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71">
        <v>10</v>
      </c>
      <c r="B21" s="52" t="s">
        <v>23</v>
      </c>
      <c r="C21" s="72">
        <f t="shared" ca="1" si="0"/>
        <v>3</v>
      </c>
      <c r="D21" s="73">
        <f t="shared" ca="1" si="1"/>
        <v>0</v>
      </c>
      <c r="E21" s="72">
        <f t="shared" ca="1" si="2"/>
        <v>0</v>
      </c>
      <c r="F21" s="74">
        <f t="shared" ca="1" si="3"/>
        <v>3</v>
      </c>
      <c r="G21" s="72">
        <f t="shared" ca="1" si="4"/>
        <v>0</v>
      </c>
      <c r="H21" s="72">
        <f t="shared" ca="1" si="5"/>
        <v>0</v>
      </c>
      <c r="I21" s="72">
        <f t="shared" ca="1" si="6"/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71">
        <v>11</v>
      </c>
      <c r="B22" s="52" t="s">
        <v>24</v>
      </c>
      <c r="C22" s="72">
        <f t="shared" ca="1" si="0"/>
        <v>11</v>
      </c>
      <c r="D22" s="73">
        <f t="shared" ca="1" si="1"/>
        <v>0</v>
      </c>
      <c r="E22" s="72">
        <f t="shared" ca="1" si="2"/>
        <v>0</v>
      </c>
      <c r="F22" s="74">
        <f t="shared" ca="1" si="3"/>
        <v>11</v>
      </c>
      <c r="G22" s="72">
        <f t="shared" ca="1" si="4"/>
        <v>0</v>
      </c>
      <c r="H22" s="72">
        <f t="shared" ca="1" si="5"/>
        <v>0</v>
      </c>
      <c r="I22" s="72">
        <f t="shared" ca="1" si="6"/>
        <v>11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71">
        <v>12</v>
      </c>
      <c r="B23" s="52" t="s">
        <v>25</v>
      </c>
      <c r="C23" s="72">
        <f t="shared" ca="1" si="0"/>
        <v>12</v>
      </c>
      <c r="D23" s="73">
        <f t="shared" ca="1" si="1"/>
        <v>0</v>
      </c>
      <c r="E23" s="72">
        <f t="shared" ca="1" si="2"/>
        <v>0</v>
      </c>
      <c r="F23" s="74">
        <f t="shared" ca="1" si="3"/>
        <v>10</v>
      </c>
      <c r="G23" s="72">
        <f t="shared" ca="1" si="4"/>
        <v>1</v>
      </c>
      <c r="H23" s="72">
        <f t="shared" ca="1" si="5"/>
        <v>1</v>
      </c>
      <c r="I23" s="72">
        <f t="shared" ca="1" si="6"/>
        <v>12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71">
        <v>13</v>
      </c>
      <c r="B24" s="52" t="s">
        <v>26</v>
      </c>
      <c r="C24" s="72">
        <f t="shared" ca="1" si="0"/>
        <v>12</v>
      </c>
      <c r="D24" s="73">
        <f t="shared" ca="1" si="1"/>
        <v>0</v>
      </c>
      <c r="E24" s="72">
        <f t="shared" ca="1" si="2"/>
        <v>0</v>
      </c>
      <c r="F24" s="74">
        <f t="shared" ca="1" si="3"/>
        <v>10</v>
      </c>
      <c r="G24" s="72">
        <f t="shared" ca="1" si="4"/>
        <v>1</v>
      </c>
      <c r="H24" s="72">
        <f t="shared" ca="1" si="5"/>
        <v>1</v>
      </c>
      <c r="I24" s="72">
        <f t="shared" ca="1" si="6"/>
        <v>12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71">
        <v>14</v>
      </c>
      <c r="B25" s="52" t="s">
        <v>27</v>
      </c>
      <c r="C25" s="72">
        <f t="shared" ca="1" si="0"/>
        <v>4</v>
      </c>
      <c r="D25" s="73">
        <f t="shared" ca="1" si="1"/>
        <v>0</v>
      </c>
      <c r="E25" s="72">
        <f t="shared" ca="1" si="2"/>
        <v>0</v>
      </c>
      <c r="F25" s="74">
        <f t="shared" ca="1" si="3"/>
        <v>4</v>
      </c>
      <c r="G25" s="72">
        <f t="shared" ca="1" si="4"/>
        <v>0</v>
      </c>
      <c r="H25" s="72">
        <f t="shared" ca="1" si="5"/>
        <v>0</v>
      </c>
      <c r="I25" s="72">
        <f t="shared" ca="1" si="6"/>
        <v>4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71">
        <v>15</v>
      </c>
      <c r="B26" s="52" t="s">
        <v>28</v>
      </c>
      <c r="C26" s="72">
        <f t="shared" ca="1" si="0"/>
        <v>7</v>
      </c>
      <c r="D26" s="73">
        <f t="shared" ca="1" si="1"/>
        <v>0</v>
      </c>
      <c r="E26" s="72">
        <f t="shared" ca="1" si="2"/>
        <v>0</v>
      </c>
      <c r="F26" s="74">
        <f t="shared" ca="1" si="3"/>
        <v>7</v>
      </c>
      <c r="G26" s="72">
        <f t="shared" ca="1" si="4"/>
        <v>0</v>
      </c>
      <c r="H26" s="72">
        <f t="shared" ca="1" si="5"/>
        <v>0</v>
      </c>
      <c r="I26" s="72">
        <f t="shared" ca="1" si="6"/>
        <v>7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71">
        <v>16</v>
      </c>
      <c r="B27" s="52" t="s">
        <v>29</v>
      </c>
      <c r="C27" s="72">
        <f t="shared" ca="1" si="0"/>
        <v>10</v>
      </c>
      <c r="D27" s="73">
        <f t="shared" ca="1" si="1"/>
        <v>0</v>
      </c>
      <c r="E27" s="72">
        <f t="shared" ca="1" si="2"/>
        <v>0</v>
      </c>
      <c r="F27" s="74">
        <f t="shared" ca="1" si="3"/>
        <v>7</v>
      </c>
      <c r="G27" s="72">
        <f t="shared" ca="1" si="4"/>
        <v>1</v>
      </c>
      <c r="H27" s="72">
        <f t="shared" ca="1" si="5"/>
        <v>2</v>
      </c>
      <c r="I27" s="72">
        <f t="shared" ca="1" si="6"/>
        <v>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71">
        <v>17</v>
      </c>
      <c r="B28" s="52" t="s">
        <v>30</v>
      </c>
      <c r="C28" s="72">
        <f t="shared" ca="1" si="0"/>
        <v>5</v>
      </c>
      <c r="D28" s="73">
        <f t="shared" ca="1" si="1"/>
        <v>0</v>
      </c>
      <c r="E28" s="72">
        <f t="shared" ca="1" si="2"/>
        <v>0</v>
      </c>
      <c r="F28" s="74">
        <f t="shared" ca="1" si="3"/>
        <v>5</v>
      </c>
      <c r="G28" s="72">
        <f t="shared" ca="1" si="4"/>
        <v>0</v>
      </c>
      <c r="H28" s="72">
        <f t="shared" ca="1" si="5"/>
        <v>0</v>
      </c>
      <c r="I28" s="72">
        <f t="shared" ca="1" si="6"/>
        <v>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71">
        <v>18</v>
      </c>
      <c r="B29" s="52" t="s">
        <v>31</v>
      </c>
      <c r="C29" s="72">
        <f t="shared" ca="1" si="0"/>
        <v>8</v>
      </c>
      <c r="D29" s="73">
        <f t="shared" ca="1" si="1"/>
        <v>0</v>
      </c>
      <c r="E29" s="72">
        <f t="shared" ca="1" si="2"/>
        <v>0</v>
      </c>
      <c r="F29" s="74">
        <f t="shared" ca="1" si="3"/>
        <v>8</v>
      </c>
      <c r="G29" s="72">
        <f t="shared" ca="1" si="4"/>
        <v>0</v>
      </c>
      <c r="H29" s="72">
        <f t="shared" ca="1" si="5"/>
        <v>0</v>
      </c>
      <c r="I29" s="72">
        <f t="shared" ca="1" si="6"/>
        <v>8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71">
        <v>19</v>
      </c>
      <c r="B30" s="52" t="s">
        <v>32</v>
      </c>
      <c r="C30" s="72">
        <f t="shared" ca="1" si="0"/>
        <v>7</v>
      </c>
      <c r="D30" s="73">
        <f t="shared" ca="1" si="1"/>
        <v>0</v>
      </c>
      <c r="E30" s="72">
        <f t="shared" ca="1" si="2"/>
        <v>0</v>
      </c>
      <c r="F30" s="74">
        <f t="shared" ca="1" si="3"/>
        <v>7</v>
      </c>
      <c r="G30" s="72">
        <f t="shared" ca="1" si="4"/>
        <v>0</v>
      </c>
      <c r="H30" s="72">
        <f t="shared" ca="1" si="5"/>
        <v>0</v>
      </c>
      <c r="I30" s="72">
        <f t="shared" ca="1" si="6"/>
        <v>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71">
        <v>20</v>
      </c>
      <c r="B31" s="52" t="s">
        <v>33</v>
      </c>
      <c r="C31" s="72">
        <f t="shared" ca="1" si="0"/>
        <v>10</v>
      </c>
      <c r="D31" s="73">
        <f t="shared" ca="1" si="1"/>
        <v>0</v>
      </c>
      <c r="E31" s="72">
        <f t="shared" ca="1" si="2"/>
        <v>0</v>
      </c>
      <c r="F31" s="74">
        <f t="shared" ca="1" si="3"/>
        <v>10</v>
      </c>
      <c r="G31" s="72">
        <f t="shared" ca="1" si="4"/>
        <v>0</v>
      </c>
      <c r="H31" s="72">
        <f t="shared" ca="1" si="5"/>
        <v>0</v>
      </c>
      <c r="I31" s="72">
        <f t="shared" ca="1" si="6"/>
        <v>10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71"/>
      <c r="B32" s="75"/>
      <c r="C32" s="72"/>
      <c r="D32" s="72"/>
      <c r="E32" s="72"/>
      <c r="F32" s="74"/>
      <c r="G32" s="72"/>
      <c r="H32" s="72"/>
      <c r="I32" s="7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76"/>
      <c r="B33" s="77" t="s">
        <v>85</v>
      </c>
      <c r="C33" s="78" t="e">
        <f t="shared" ref="C33:I33" ca="1" si="7">SUM(C10:C32)</f>
        <v>#REF!</v>
      </c>
      <c r="D33" s="78" t="e">
        <f t="shared" ca="1" si="7"/>
        <v>#REF!</v>
      </c>
      <c r="E33" s="78" t="e">
        <f t="shared" ca="1" si="7"/>
        <v>#REF!</v>
      </c>
      <c r="F33" s="78" t="e">
        <f t="shared" ca="1" si="7"/>
        <v>#REF!</v>
      </c>
      <c r="G33" s="78" t="e">
        <f t="shared" ca="1" si="7"/>
        <v>#REF!</v>
      </c>
      <c r="H33" s="78" t="e">
        <f t="shared" ca="1" si="7"/>
        <v>#REF!</v>
      </c>
      <c r="I33" s="78" t="e">
        <f t="shared" ca="1" si="7"/>
        <v>#REF!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9"/>
      <c r="B34" s="7"/>
      <c r="C34" s="80"/>
      <c r="D34" s="81"/>
      <c r="E34" s="81"/>
      <c r="F34" s="81"/>
      <c r="G34" s="81"/>
      <c r="H34" s="81"/>
      <c r="I34" s="8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82" t="s">
        <v>86</v>
      </c>
      <c r="C35" s="7"/>
      <c r="D35" s="83" t="e">
        <f ca="1">(C33+D33)*100/(I33)</f>
        <v>#REF!</v>
      </c>
      <c r="E35" s="7" t="s">
        <v>87</v>
      </c>
      <c r="F35" s="7"/>
      <c r="G35" s="7"/>
      <c r="H35" s="7"/>
      <c r="I35" s="8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82" t="s">
        <v>88</v>
      </c>
      <c r="C36" s="7"/>
      <c r="D36" s="83" t="e">
        <f ca="1">C33*100/(I33)</f>
        <v>#REF!</v>
      </c>
      <c r="E36" s="7" t="s">
        <v>87</v>
      </c>
      <c r="F36" s="7"/>
      <c r="G36" s="7"/>
      <c r="H36" s="7"/>
      <c r="I36" s="8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82" t="s">
        <v>89</v>
      </c>
      <c r="C37" s="7"/>
      <c r="D37" s="83" t="e">
        <f ca="1">F33*100/I33</f>
        <v>#REF!</v>
      </c>
      <c r="E37" s="7" t="s">
        <v>87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82" t="s">
        <v>90</v>
      </c>
      <c r="C38" s="7"/>
      <c r="D38" s="83" t="e">
        <f ca="1">G33*100/I33</f>
        <v>#REF!</v>
      </c>
      <c r="E38" s="7" t="s">
        <v>87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82" t="s">
        <v>91</v>
      </c>
      <c r="C39" s="7"/>
      <c r="D39" s="83" t="e">
        <f ca="1">H33*100/I33</f>
        <v>#REF!</v>
      </c>
      <c r="E39" s="7" t="s">
        <v>87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2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hyperlinks>
    <hyperlink ref="B12" location="TS_Auth_001!A1" display="TS_Auth_001" xr:uid="{00000000-0004-0000-0200-000000000000}"/>
    <hyperlink ref="B13" location="TS_Auth_002!A1" display="TS_Auth_002" xr:uid="{00000000-0004-0000-0200-000001000000}"/>
    <hyperlink ref="B14" location="TS_User_001!A1" display="TS_User_001" xr:uid="{00000000-0004-0000-0200-000002000000}"/>
    <hyperlink ref="B15" location="TS_Profile_001!A1" display="TS_Profile_001" xr:uid="{00000000-0004-0000-0200-000003000000}"/>
    <hyperlink ref="B16" location="TS_HealthProfile_001!A1" display="TS_HealthProfile_001" xr:uid="{00000000-0004-0000-0200-000004000000}"/>
    <hyperlink ref="B17" location="TS_Daily_001!A1" display="TS_Daily_001" xr:uid="{00000000-0004-0000-0200-000005000000}"/>
    <hyperlink ref="B18" location="TS_Daily_002!A1" display="TS_Daily_002" xr:uid="{00000000-0004-0000-0200-000006000000}"/>
    <hyperlink ref="B19" location="TS_Daily_003!A1" display="TS_Daily_003" xr:uid="{00000000-0004-0000-0200-000007000000}"/>
    <hyperlink ref="B20" location="TS_Daily_004!A1" display="TS_Daily_004" xr:uid="{00000000-0004-0000-0200-000008000000}"/>
    <hyperlink ref="B21" location="TS_Daily_005!A1" display="TS_Daily_005" xr:uid="{00000000-0004-0000-0200-000009000000}"/>
    <hyperlink ref="B22" location="TS_Daily_006!A1" display="TS_Daily_006" xr:uid="{00000000-0004-0000-0200-00000A000000}"/>
    <hyperlink ref="B23" location="TS_Reminder_001!A1" display="TS_Reminder_001" xr:uid="{00000000-0004-0000-0200-00000B000000}"/>
    <hyperlink ref="B24" location="TS_Reminder_002!A1" display="TS_Reminder_002" xr:uid="{00000000-0004-0000-0200-00000C000000}"/>
    <hyperlink ref="B25" location="TS_Doctor_001!A1" display="TS_Doctor_001" xr:uid="{00000000-0004-0000-0200-00000D000000}"/>
    <hyperlink ref="B26" location="TS_News_001!A1" display="TS_News_001" xr:uid="{00000000-0004-0000-0200-00000E000000}"/>
    <hyperlink ref="B27" location="TS_News_002!A1" display="TS_News_002" xr:uid="{00000000-0004-0000-0200-00000F000000}"/>
    <hyperlink ref="B28" location="TS_News_003!A1" display="TS_News_003" xr:uid="{00000000-0004-0000-0200-000010000000}"/>
    <hyperlink ref="B29" location="TS_News_004!A1" display="TS_News_004" xr:uid="{00000000-0004-0000-0200-000011000000}"/>
    <hyperlink ref="B30" location="TS_Appointment_001!A1" display="TS_Appointment_001" xr:uid="{00000000-0004-0000-0200-000012000000}"/>
    <hyperlink ref="B31" location="TS_Appointment_002!A1" display="TS_Appointment_002" xr:uid="{00000000-0004-0000-0200-000013000000}"/>
  </hyperlink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2"/>
  <sheetViews>
    <sheetView workbookViewId="0">
      <pane ySplit="7" topLeftCell="A8" activePane="bottomLeft" state="frozen"/>
      <selection pane="bottomLeft" sqref="A1:B1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6" width="4.75" style="190" customWidth="1"/>
    <col min="7" max="7" width="4.25" style="190" customWidth="1"/>
    <col min="8" max="8" width="5.875" style="190" customWidth="1"/>
    <col min="9" max="9" width="4.875" style="190" customWidth="1"/>
    <col min="10" max="10" width="5.5" style="190" customWidth="1"/>
    <col min="11" max="11" width="4.125" style="190" customWidth="1"/>
    <col min="12" max="12" width="5.875" style="190" customWidth="1"/>
    <col min="13" max="13" width="5.25" style="190" customWidth="1"/>
    <col min="14" max="14" width="4.25" style="190" customWidth="1"/>
    <col min="15" max="15" width="3.75" style="190" customWidth="1"/>
    <col min="16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191" t="s">
        <v>92</v>
      </c>
      <c r="B1" s="192" t="s">
        <v>12</v>
      </c>
      <c r="C1" s="193"/>
      <c r="D1" s="192"/>
      <c r="E1" s="192"/>
      <c r="F1" s="191" t="s">
        <v>93</v>
      </c>
      <c r="G1" s="192"/>
      <c r="H1" s="192"/>
      <c r="I1" s="192" t="s">
        <v>14</v>
      </c>
      <c r="J1" s="192"/>
      <c r="L1" s="194"/>
      <c r="U1" s="85"/>
      <c r="V1" s="86"/>
      <c r="W1" s="85"/>
      <c r="X1" s="85"/>
      <c r="Y1" s="85"/>
      <c r="Z1" s="85"/>
    </row>
    <row r="2" spans="1:26" ht="13.5" customHeight="1">
      <c r="A2" s="191" t="s">
        <v>94</v>
      </c>
      <c r="B2" s="192" t="s">
        <v>95</v>
      </c>
      <c r="C2" s="195"/>
      <c r="D2" s="192"/>
      <c r="E2" s="192"/>
      <c r="F2" s="191" t="s">
        <v>96</v>
      </c>
      <c r="G2" s="192"/>
      <c r="H2" s="192"/>
      <c r="I2" s="192" t="s">
        <v>95</v>
      </c>
      <c r="J2" s="192"/>
      <c r="L2" s="196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191" t="s">
        <v>97</v>
      </c>
      <c r="B3" s="192" t="s">
        <v>98</v>
      </c>
      <c r="C3" s="195"/>
      <c r="D3" s="192"/>
      <c r="E3" s="192"/>
      <c r="F3" s="192"/>
      <c r="G3" s="192"/>
      <c r="H3" s="192"/>
      <c r="I3" s="192"/>
      <c r="J3" s="192"/>
      <c r="U3" s="85"/>
      <c r="V3" s="85"/>
      <c r="W3" s="85"/>
      <c r="X3" s="85"/>
      <c r="Y3" s="85"/>
      <c r="Z3" s="85"/>
    </row>
    <row r="4" spans="1:26" ht="13.5" customHeight="1">
      <c r="A4" s="191" t="s">
        <v>75</v>
      </c>
      <c r="B4" s="192"/>
      <c r="C4" s="191" t="s">
        <v>76</v>
      </c>
      <c r="D4" s="192"/>
      <c r="E4" s="192" t="s">
        <v>77</v>
      </c>
      <c r="F4" s="191"/>
      <c r="G4" s="192" t="s">
        <v>99</v>
      </c>
      <c r="H4" s="192"/>
      <c r="I4" s="192" t="s">
        <v>80</v>
      </c>
      <c r="J4" s="192"/>
      <c r="L4" s="186"/>
      <c r="O4" s="197"/>
      <c r="U4" s="85"/>
      <c r="V4" s="86"/>
      <c r="W4" s="85"/>
      <c r="X4" s="85"/>
      <c r="Y4" s="85"/>
      <c r="Z4" s="85"/>
    </row>
    <row r="5" spans="1:26" ht="13.5" customHeight="1">
      <c r="A5" s="198">
        <v>0</v>
      </c>
      <c r="B5" s="192"/>
      <c r="C5" s="198">
        <v>0</v>
      </c>
      <c r="D5" s="192"/>
      <c r="E5" s="192">
        <v>5</v>
      </c>
      <c r="F5" s="198"/>
      <c r="G5" s="192">
        <v>0</v>
      </c>
      <c r="H5" s="192"/>
      <c r="I5" s="192">
        <v>5</v>
      </c>
      <c r="J5" s="192"/>
      <c r="L5" s="89"/>
      <c r="M5" s="89"/>
      <c r="N5" s="89"/>
      <c r="O5" s="199"/>
      <c r="U5" s="90"/>
      <c r="V5" s="85"/>
      <c r="W5" s="85"/>
      <c r="X5" s="85"/>
      <c r="Y5" s="85"/>
      <c r="Z5" s="85"/>
    </row>
    <row r="6" spans="1:26" ht="9.75" customHeight="1">
      <c r="A6" s="200" t="s">
        <v>100</v>
      </c>
      <c r="B6" s="201" t="s">
        <v>101</v>
      </c>
      <c r="C6" s="200" t="s">
        <v>102</v>
      </c>
      <c r="D6" s="200"/>
      <c r="E6" s="200"/>
      <c r="F6" s="202" t="s">
        <v>103</v>
      </c>
      <c r="G6" s="202" t="s">
        <v>104</v>
      </c>
      <c r="H6" s="202" t="s">
        <v>105</v>
      </c>
      <c r="I6" s="202" t="s">
        <v>106</v>
      </c>
      <c r="J6" s="202" t="s">
        <v>107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203" t="s">
        <v>108</v>
      </c>
      <c r="B7" s="204"/>
      <c r="C7" s="205"/>
      <c r="D7" s="205"/>
      <c r="E7" s="205"/>
      <c r="F7" s="204" t="s">
        <v>109</v>
      </c>
      <c r="G7" s="204" t="s">
        <v>110</v>
      </c>
      <c r="H7" s="204" t="s">
        <v>111</v>
      </c>
      <c r="I7" s="204" t="s">
        <v>112</v>
      </c>
      <c r="J7" s="204" t="s">
        <v>113</v>
      </c>
      <c r="K7" s="97"/>
      <c r="L7" s="97"/>
      <c r="M7" s="97"/>
      <c r="N7" s="97"/>
      <c r="O7" s="97"/>
      <c r="P7" s="97"/>
      <c r="Q7" s="97"/>
      <c r="R7" s="97"/>
      <c r="S7" s="97"/>
      <c r="T7" s="98"/>
      <c r="U7" s="99"/>
      <c r="V7" s="86"/>
      <c r="W7" s="85"/>
      <c r="X7" s="85"/>
      <c r="Y7" s="85"/>
      <c r="Z7" s="85"/>
    </row>
    <row r="8" spans="1:26" ht="13.5" customHeight="1">
      <c r="A8" s="204" t="s">
        <v>114</v>
      </c>
      <c r="B8" s="191" t="s">
        <v>115</v>
      </c>
      <c r="C8" s="192"/>
      <c r="D8" s="192"/>
      <c r="E8" s="206"/>
      <c r="F8" s="207" t="s">
        <v>116</v>
      </c>
      <c r="G8" s="207" t="s">
        <v>117</v>
      </c>
      <c r="H8" s="207" t="s">
        <v>118</v>
      </c>
      <c r="I8" s="207" t="s">
        <v>118</v>
      </c>
      <c r="J8" s="207" t="s">
        <v>118</v>
      </c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204" t="s">
        <v>119</v>
      </c>
      <c r="B9" s="198"/>
      <c r="C9" s="192"/>
      <c r="D9" s="192"/>
      <c r="E9" s="206"/>
      <c r="F9" s="207" t="s">
        <v>120</v>
      </c>
      <c r="G9" s="207" t="s">
        <v>120</v>
      </c>
      <c r="H9" s="207" t="s">
        <v>120</v>
      </c>
      <c r="I9" s="207" t="s">
        <v>120</v>
      </c>
      <c r="J9" s="207" t="s">
        <v>120</v>
      </c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/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08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09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10"/>
      <c r="E13" s="112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11"/>
      <c r="E14" s="112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12"/>
      <c r="E15" s="112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04"/>
      <c r="B16" s="209"/>
      <c r="E16" s="112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115"/>
      <c r="V16" s="85"/>
      <c r="W16" s="85"/>
      <c r="X16" s="85"/>
      <c r="Y16" s="85"/>
      <c r="Z16" s="85"/>
    </row>
    <row r="17" spans="1:26" ht="13.5" customHeight="1">
      <c r="A17" s="104"/>
      <c r="B17" s="210"/>
      <c r="E17" s="92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04"/>
      <c r="B18" s="211"/>
      <c r="E18" s="112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04"/>
      <c r="B19" s="211"/>
      <c r="E19" s="112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16"/>
      <c r="B20" s="117"/>
      <c r="C20" s="118"/>
      <c r="D20" s="119"/>
      <c r="E20" s="120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85"/>
      <c r="V20" s="85"/>
      <c r="W20" s="85"/>
      <c r="X20" s="85"/>
      <c r="Y20" s="85"/>
      <c r="Z20" s="85"/>
    </row>
    <row r="21" spans="1:26" ht="13.5" customHeight="1">
      <c r="A21" s="121"/>
      <c r="B21" s="122"/>
      <c r="C21" s="123"/>
      <c r="D21" s="124"/>
      <c r="E21" s="12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/>
      <c r="E22" s="127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2"/>
      <c r="C23" s="126"/>
      <c r="D23" s="124"/>
      <c r="E23" s="127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  <c r="U23" s="85"/>
      <c r="V23" s="85"/>
      <c r="W23" s="85"/>
      <c r="X23" s="85"/>
      <c r="Y23" s="85"/>
      <c r="Z23" s="85"/>
    </row>
    <row r="24" spans="1:26" ht="13.5" customHeight="1">
      <c r="A24" s="121"/>
      <c r="B24" s="122"/>
      <c r="C24" s="126"/>
      <c r="D24" s="124"/>
      <c r="E24" s="127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  <c r="U24" s="85"/>
      <c r="V24" s="85"/>
      <c r="W24" s="85"/>
      <c r="X24" s="85"/>
      <c r="Y24" s="85"/>
      <c r="Z24" s="85"/>
    </row>
    <row r="25" spans="1:26" ht="13.5" customHeight="1">
      <c r="A25" s="121"/>
      <c r="B25" s="122"/>
      <c r="C25" s="126"/>
      <c r="D25" s="124"/>
      <c r="E25" s="127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6"/>
      <c r="U25" s="85"/>
      <c r="V25" s="85"/>
      <c r="W25" s="85"/>
      <c r="X25" s="85"/>
      <c r="Y25" s="85"/>
      <c r="Z25" s="85"/>
    </row>
    <row r="26" spans="1:26" ht="13.5" customHeight="1">
      <c r="A26" s="121"/>
      <c r="B26" s="122"/>
      <c r="C26" s="126"/>
      <c r="D26" s="124"/>
      <c r="E26" s="127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6"/>
      <c r="U26" s="85"/>
      <c r="V26" s="85"/>
      <c r="W26" s="85"/>
      <c r="X26" s="85"/>
      <c r="Y26" s="85"/>
      <c r="Z26" s="85"/>
    </row>
    <row r="27" spans="1:26" ht="13.5" customHeight="1">
      <c r="A27" s="121"/>
      <c r="B27" s="128"/>
      <c r="C27" s="129"/>
      <c r="D27" s="130"/>
      <c r="E27" s="131"/>
      <c r="F27" s="105"/>
      <c r="G27" s="105"/>
      <c r="H27" s="105"/>
      <c r="I27" s="132"/>
      <c r="J27" s="132"/>
      <c r="K27" s="132"/>
      <c r="L27" s="132"/>
      <c r="M27" s="105"/>
      <c r="N27" s="132"/>
      <c r="O27" s="132"/>
      <c r="P27" s="132"/>
      <c r="Q27" s="132"/>
      <c r="R27" s="132"/>
      <c r="S27" s="132"/>
      <c r="T27" s="133"/>
      <c r="U27" s="85"/>
      <c r="V27" s="85"/>
      <c r="W27" s="85"/>
      <c r="X27" s="85"/>
      <c r="Y27" s="85"/>
      <c r="Z27" s="85"/>
    </row>
    <row r="28" spans="1:26" ht="13.5" customHeight="1">
      <c r="A28" s="121"/>
      <c r="B28" s="134"/>
      <c r="C28" s="135"/>
      <c r="D28" s="130"/>
      <c r="E28" s="136"/>
      <c r="F28" s="105"/>
      <c r="G28" s="105"/>
      <c r="H28" s="105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3"/>
      <c r="U28" s="85"/>
      <c r="V28" s="85"/>
      <c r="W28" s="85"/>
      <c r="X28" s="85"/>
      <c r="Y28" s="85"/>
      <c r="Z28" s="85"/>
    </row>
    <row r="29" spans="1:26" ht="13.5" customHeight="1">
      <c r="A29" s="116"/>
      <c r="B29" s="137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9"/>
      <c r="U29" s="85"/>
      <c r="V29" s="85"/>
      <c r="W29" s="85"/>
      <c r="X29" s="85"/>
      <c r="Y29" s="85"/>
      <c r="Z29" s="85"/>
    </row>
    <row r="30" spans="1:26" ht="13.5" customHeight="1">
      <c r="A30" s="121"/>
      <c r="B30" s="213"/>
      <c r="E30" s="140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2"/>
      <c r="U30" s="85"/>
      <c r="V30" s="85"/>
      <c r="W30" s="85"/>
      <c r="X30" s="85"/>
      <c r="Y30" s="85"/>
      <c r="Z30" s="85"/>
    </row>
    <row r="31" spans="1:26" ht="13.5" customHeight="1">
      <c r="A31" s="121"/>
      <c r="B31" s="214"/>
      <c r="E31" s="143"/>
      <c r="F31" s="144"/>
      <c r="G31" s="144"/>
      <c r="H31" s="144"/>
      <c r="I31" s="144"/>
      <c r="J31" s="144"/>
      <c r="K31" s="144"/>
      <c r="L31" s="144"/>
      <c r="M31" s="144"/>
      <c r="N31" s="144"/>
      <c r="O31" s="145"/>
      <c r="P31" s="145"/>
      <c r="Q31" s="145"/>
      <c r="R31" s="145"/>
      <c r="S31" s="145"/>
      <c r="T31" s="146"/>
      <c r="U31" s="85"/>
      <c r="V31" s="85"/>
      <c r="W31" s="85"/>
      <c r="X31" s="85"/>
      <c r="Y31" s="85"/>
      <c r="Z31" s="85"/>
    </row>
    <row r="32" spans="1:26" ht="69" customHeight="1">
      <c r="A32" s="147"/>
      <c r="B32" s="215"/>
      <c r="E32" s="148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50"/>
      <c r="U32" s="85"/>
      <c r="V32" s="85"/>
      <c r="W32" s="85"/>
      <c r="X32" s="85"/>
      <c r="Y32" s="85"/>
      <c r="Z32" s="85"/>
    </row>
    <row r="33" spans="1:26" ht="9.75" customHeight="1">
      <c r="A33" s="151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</sheetData>
  <dataValidations count="3">
    <dataValidation type="list" allowBlank="1" showInputMessage="1" showErrorMessage="1" prompt=" - " sqref="F8:T20 F22:T28 G21:T21" xr:uid="{00000000-0002-0000-0300-000000000000}">
      <formula1>"O"</formula1>
    </dataValidation>
    <dataValidation type="list" allowBlank="1" showInputMessage="1" showErrorMessage="1" prompt=" - " sqref="F29:T29" xr:uid="{00000000-0002-0000-0300-000001000000}">
      <formula1>"N,A,B"</formula1>
    </dataValidation>
    <dataValidation type="list" allowBlank="1" showInputMessage="1" showErrorMessage="1" prompt=" - " sqref="F30:T30" xr:uid="{00000000-0002-0000-03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1"/>
  <sheetViews>
    <sheetView tabSelected="1" workbookViewId="0">
      <pane ySplit="7" topLeftCell="A8" activePane="bottomLeft" state="frozen"/>
      <selection pane="bottomLeft" activeCell="V18" sqref="V18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20" width="4.12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191" t="s">
        <v>92</v>
      </c>
      <c r="B1" s="192" t="s">
        <v>12</v>
      </c>
      <c r="C1" s="193"/>
      <c r="D1" s="192"/>
      <c r="E1" s="192"/>
      <c r="F1" s="191" t="s">
        <v>93</v>
      </c>
      <c r="G1" s="192"/>
      <c r="H1" s="192"/>
      <c r="I1" t="s">
        <v>15</v>
      </c>
      <c r="L1" s="194"/>
      <c r="U1" s="85"/>
      <c r="V1" s="86"/>
      <c r="W1" s="85"/>
      <c r="X1" s="85"/>
      <c r="Y1" s="85"/>
      <c r="Z1" s="85"/>
    </row>
    <row r="2" spans="1:26" ht="13.5" customHeight="1">
      <c r="A2" s="191" t="s">
        <v>94</v>
      </c>
      <c r="B2" s="192" t="s">
        <v>95</v>
      </c>
      <c r="C2" s="195"/>
      <c r="D2" s="192"/>
      <c r="E2" s="192"/>
      <c r="F2" s="191" t="s">
        <v>96</v>
      </c>
      <c r="G2" s="192"/>
      <c r="H2" s="192"/>
      <c r="I2" t="s">
        <v>95</v>
      </c>
      <c r="L2" s="196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191" t="s">
        <v>97</v>
      </c>
      <c r="B3" s="192" t="s">
        <v>121</v>
      </c>
      <c r="C3" s="195"/>
      <c r="D3" s="192"/>
      <c r="E3" s="192"/>
      <c r="F3" s="192"/>
      <c r="G3" s="192"/>
      <c r="H3" s="192"/>
      <c r="U3" s="85"/>
      <c r="V3" s="85"/>
      <c r="W3" s="85"/>
      <c r="X3" s="85"/>
      <c r="Y3" s="85"/>
      <c r="Z3" s="85"/>
    </row>
    <row r="4" spans="1:26" ht="13.5" customHeight="1">
      <c r="A4" s="191" t="s">
        <v>75</v>
      </c>
      <c r="B4" s="192"/>
      <c r="C4" s="191" t="s">
        <v>76</v>
      </c>
      <c r="D4" s="192"/>
      <c r="E4" s="192" t="s">
        <v>77</v>
      </c>
      <c r="F4" s="191"/>
      <c r="G4" s="192" t="s">
        <v>99</v>
      </c>
      <c r="H4" s="192"/>
      <c r="I4" t="s">
        <v>80</v>
      </c>
      <c r="L4" s="186"/>
      <c r="O4" s="197"/>
      <c r="U4" s="85"/>
      <c r="V4" s="86"/>
      <c r="W4" s="85"/>
      <c r="X4" s="85"/>
      <c r="Y4" s="85"/>
      <c r="Z4" s="85"/>
    </row>
    <row r="5" spans="1:26" ht="13.5" customHeight="1">
      <c r="A5" s="198">
        <v>0</v>
      </c>
      <c r="B5" s="192"/>
      <c r="C5" s="198">
        <v>0</v>
      </c>
      <c r="D5" s="192"/>
      <c r="E5" s="192">
        <v>3</v>
      </c>
      <c r="F5" s="198"/>
      <c r="G5" s="192">
        <v>0</v>
      </c>
      <c r="H5" s="192"/>
      <c r="I5">
        <v>3</v>
      </c>
      <c r="L5" s="89"/>
      <c r="M5" s="89"/>
      <c r="N5" s="89"/>
      <c r="O5" s="199"/>
      <c r="U5" s="90"/>
      <c r="V5" s="85"/>
      <c r="W5" s="85"/>
      <c r="X5" s="85"/>
      <c r="Y5" s="85"/>
      <c r="Z5" s="85"/>
    </row>
    <row r="6" spans="1:26" ht="72.75" customHeight="1">
      <c r="A6" s="200" t="s">
        <v>100</v>
      </c>
      <c r="B6" s="201" t="s">
        <v>101</v>
      </c>
      <c r="C6" s="200" t="s">
        <v>102</v>
      </c>
      <c r="D6" s="200"/>
      <c r="E6" s="200"/>
      <c r="F6" s="202" t="s">
        <v>122</v>
      </c>
      <c r="G6" s="202" t="s">
        <v>123</v>
      </c>
      <c r="H6" s="202" t="s">
        <v>124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203" t="s">
        <v>108</v>
      </c>
      <c r="B7" s="204"/>
      <c r="C7" s="205"/>
      <c r="D7" s="205"/>
      <c r="E7" s="205"/>
      <c r="F7" s="204" t="s">
        <v>125</v>
      </c>
      <c r="G7" s="204" t="s">
        <v>126</v>
      </c>
      <c r="H7" s="204" t="s">
        <v>127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9"/>
      <c r="V7" s="86"/>
      <c r="W7" s="85"/>
      <c r="X7" s="85"/>
      <c r="Y7" s="85"/>
      <c r="Z7" s="85"/>
    </row>
    <row r="8" spans="1:26" ht="13.5" customHeight="1">
      <c r="A8" s="204" t="s">
        <v>114</v>
      </c>
      <c r="B8" s="191" t="s">
        <v>115</v>
      </c>
      <c r="C8" s="216"/>
      <c r="D8" s="216"/>
      <c r="E8" s="206"/>
      <c r="F8" s="217" t="s">
        <v>128</v>
      </c>
      <c r="G8" s="217" t="s">
        <v>129</v>
      </c>
      <c r="H8" s="217" t="s">
        <v>130</v>
      </c>
      <c r="I8" s="153"/>
      <c r="J8" s="153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204" t="s">
        <v>119</v>
      </c>
      <c r="B9" s="216"/>
      <c r="C9" s="216"/>
      <c r="D9" s="198"/>
      <c r="E9" s="206"/>
      <c r="F9" s="217" t="s">
        <v>120</v>
      </c>
      <c r="G9" s="217" t="s">
        <v>120</v>
      </c>
      <c r="H9" s="217" t="s">
        <v>120</v>
      </c>
      <c r="I9" s="154"/>
      <c r="J9" s="154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/>
      <c r="E10" s="101"/>
      <c r="F10" s="154"/>
      <c r="G10" s="154"/>
      <c r="H10" s="154"/>
      <c r="I10" s="154"/>
      <c r="J10" s="154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107"/>
      <c r="C11" s="108"/>
      <c r="D11" s="155"/>
      <c r="E11" s="110"/>
      <c r="F11" s="154"/>
      <c r="G11" s="154"/>
      <c r="H11" s="154"/>
      <c r="I11" s="154"/>
      <c r="J11" s="154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111"/>
      <c r="C12" s="108"/>
      <c r="D12" s="155"/>
      <c r="E12" s="112"/>
      <c r="F12" s="154"/>
      <c r="G12" s="154"/>
      <c r="H12" s="154"/>
      <c r="I12" s="154"/>
      <c r="J12" s="154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107"/>
      <c r="C13" s="108"/>
      <c r="D13" s="113"/>
      <c r="E13" s="112"/>
      <c r="F13" s="156"/>
      <c r="G13" s="154"/>
      <c r="H13" s="154"/>
      <c r="I13" s="154"/>
      <c r="J13" s="154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107"/>
      <c r="C14" s="108"/>
      <c r="D14" s="109"/>
      <c r="E14" s="112"/>
      <c r="F14" s="154"/>
      <c r="G14" s="156"/>
      <c r="H14" s="154"/>
      <c r="I14" s="154"/>
      <c r="J14" s="154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107"/>
      <c r="C15" s="108"/>
      <c r="D15" s="114"/>
      <c r="E15" s="112"/>
      <c r="F15" s="154"/>
      <c r="G15" s="154"/>
      <c r="H15" s="156"/>
      <c r="I15" s="156"/>
      <c r="J15" s="156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04"/>
      <c r="B16" s="111"/>
      <c r="C16" s="108"/>
      <c r="D16" s="152"/>
      <c r="E16" s="112"/>
      <c r="F16" s="154"/>
      <c r="G16" s="154"/>
      <c r="H16" s="154"/>
      <c r="I16" s="154"/>
      <c r="J16" s="154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115"/>
      <c r="V16" s="85"/>
      <c r="W16" s="85"/>
      <c r="X16" s="85"/>
      <c r="Y16" s="85"/>
      <c r="Z16" s="85"/>
    </row>
    <row r="17" spans="1:26" ht="13.5" customHeight="1">
      <c r="A17" s="104"/>
      <c r="B17" s="107"/>
      <c r="C17" s="108"/>
      <c r="D17" s="113"/>
      <c r="E17" s="92"/>
      <c r="F17" s="154"/>
      <c r="G17" s="154"/>
      <c r="H17" s="156"/>
      <c r="I17" s="154"/>
      <c r="J17" s="154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04"/>
      <c r="B18" s="107"/>
      <c r="C18" s="108"/>
      <c r="D18" s="109"/>
      <c r="E18" s="112"/>
      <c r="F18" s="154"/>
      <c r="G18" s="154"/>
      <c r="H18" s="154"/>
      <c r="I18" s="156"/>
      <c r="J18" s="154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04"/>
      <c r="B19" s="107"/>
      <c r="C19" s="108"/>
      <c r="D19" s="109"/>
      <c r="E19" s="112"/>
      <c r="F19" s="156"/>
      <c r="G19" s="156"/>
      <c r="H19" s="154"/>
      <c r="I19" s="154"/>
      <c r="J19" s="156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16"/>
      <c r="B20" s="117"/>
      <c r="C20" s="118"/>
      <c r="D20" s="119"/>
      <c r="E20" s="120"/>
      <c r="F20" s="153"/>
      <c r="G20" s="153"/>
      <c r="H20" s="153"/>
      <c r="I20" s="153"/>
      <c r="J20" s="153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85"/>
      <c r="V20" s="85"/>
      <c r="W20" s="85"/>
      <c r="X20" s="85"/>
      <c r="Y20" s="85"/>
      <c r="Z20" s="85"/>
    </row>
    <row r="21" spans="1:26" ht="13.5" customHeight="1">
      <c r="A21" s="121"/>
      <c r="B21" s="122"/>
      <c r="C21" s="123"/>
      <c r="D21" s="124"/>
      <c r="E21" s="125"/>
      <c r="F21" s="156"/>
      <c r="G21" s="156"/>
      <c r="H21" s="156"/>
      <c r="I21" s="156"/>
      <c r="J21" s="156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/>
      <c r="E22" s="127"/>
      <c r="F22" s="154"/>
      <c r="G22" s="154"/>
      <c r="H22" s="154"/>
      <c r="I22" s="154"/>
      <c r="J22" s="154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2"/>
      <c r="C23" s="126"/>
      <c r="D23" s="124"/>
      <c r="E23" s="127"/>
      <c r="F23" s="154"/>
      <c r="G23" s="154"/>
      <c r="H23" s="154"/>
      <c r="I23" s="154"/>
      <c r="J23" s="154"/>
      <c r="K23" s="105"/>
      <c r="L23" s="105"/>
      <c r="M23" s="105"/>
      <c r="N23" s="105"/>
      <c r="O23" s="105"/>
      <c r="P23" s="105"/>
      <c r="Q23" s="105"/>
      <c r="R23" s="105"/>
      <c r="S23" s="105"/>
      <c r="T23" s="106"/>
      <c r="U23" s="85"/>
      <c r="V23" s="85"/>
      <c r="W23" s="85"/>
      <c r="X23" s="85"/>
      <c r="Y23" s="85"/>
      <c r="Z23" s="85"/>
    </row>
    <row r="24" spans="1:26" ht="13.5" customHeight="1">
      <c r="A24" s="121"/>
      <c r="B24" s="122"/>
      <c r="C24" s="126"/>
      <c r="D24" s="124"/>
      <c r="E24" s="127"/>
      <c r="F24" s="154"/>
      <c r="G24" s="154"/>
      <c r="H24" s="154"/>
      <c r="I24" s="154"/>
      <c r="J24" s="154"/>
      <c r="K24" s="105"/>
      <c r="L24" s="105"/>
      <c r="M24" s="105"/>
      <c r="N24" s="105"/>
      <c r="O24" s="105"/>
      <c r="P24" s="105"/>
      <c r="Q24" s="105"/>
      <c r="R24" s="105"/>
      <c r="S24" s="105"/>
      <c r="T24" s="106"/>
      <c r="U24" s="85"/>
      <c r="V24" s="85"/>
      <c r="W24" s="85"/>
      <c r="X24" s="85"/>
      <c r="Y24" s="85"/>
      <c r="Z24" s="85"/>
    </row>
    <row r="25" spans="1:26" ht="13.5" customHeight="1">
      <c r="A25" s="121"/>
      <c r="B25" s="122"/>
      <c r="C25" s="126"/>
      <c r="D25" s="124"/>
      <c r="E25" s="127"/>
      <c r="F25" s="154"/>
      <c r="G25" s="154"/>
      <c r="H25" s="154"/>
      <c r="I25" s="154"/>
      <c r="J25" s="154"/>
      <c r="K25" s="105"/>
      <c r="L25" s="105"/>
      <c r="M25" s="105"/>
      <c r="N25" s="105"/>
      <c r="O25" s="105"/>
      <c r="P25" s="105"/>
      <c r="Q25" s="105"/>
      <c r="R25" s="105"/>
      <c r="S25" s="105"/>
      <c r="T25" s="106"/>
      <c r="U25" s="85"/>
      <c r="V25" s="85"/>
      <c r="W25" s="85"/>
      <c r="X25" s="85"/>
      <c r="Y25" s="85"/>
      <c r="Z25" s="85"/>
    </row>
    <row r="26" spans="1:26" ht="13.5" customHeight="1">
      <c r="A26" s="121"/>
      <c r="B26" s="122"/>
      <c r="C26" s="126"/>
      <c r="D26" s="109"/>
      <c r="E26" s="127"/>
      <c r="F26" s="154"/>
      <c r="G26" s="154"/>
      <c r="H26" s="154"/>
      <c r="I26" s="154"/>
      <c r="J26" s="156"/>
      <c r="K26" s="105"/>
      <c r="L26" s="105"/>
      <c r="M26" s="105"/>
      <c r="N26" s="105"/>
      <c r="O26" s="105"/>
      <c r="P26" s="105"/>
      <c r="Q26" s="105"/>
      <c r="R26" s="105"/>
      <c r="S26" s="105"/>
      <c r="T26" s="106"/>
      <c r="U26" s="85"/>
      <c r="V26" s="85"/>
      <c r="W26" s="85"/>
      <c r="X26" s="85"/>
      <c r="Y26" s="85"/>
      <c r="Z26" s="85"/>
    </row>
    <row r="27" spans="1:26" ht="13.5" customHeight="1">
      <c r="A27" s="121"/>
      <c r="B27" s="134"/>
      <c r="C27" s="135"/>
      <c r="D27" s="109"/>
      <c r="E27" s="136"/>
      <c r="F27" s="156"/>
      <c r="G27" s="156"/>
      <c r="H27" s="156"/>
      <c r="I27" s="156"/>
      <c r="J27" s="154"/>
      <c r="K27" s="132"/>
      <c r="L27" s="132"/>
      <c r="M27" s="132"/>
      <c r="N27" s="132"/>
      <c r="O27" s="132"/>
      <c r="P27" s="132"/>
      <c r="Q27" s="132"/>
      <c r="R27" s="132"/>
      <c r="S27" s="132"/>
      <c r="T27" s="133"/>
      <c r="U27" s="85"/>
      <c r="V27" s="85"/>
      <c r="W27" s="85"/>
      <c r="X27" s="85"/>
      <c r="Y27" s="85"/>
      <c r="Z27" s="85"/>
    </row>
    <row r="28" spans="1:26" ht="13.5" customHeight="1">
      <c r="A28" s="116"/>
      <c r="B28" s="137"/>
      <c r="E28" s="137"/>
      <c r="F28" s="157"/>
      <c r="G28" s="157"/>
      <c r="H28" s="157"/>
      <c r="I28" s="157"/>
      <c r="J28" s="157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85"/>
      <c r="V28" s="85"/>
      <c r="W28" s="85"/>
      <c r="X28" s="85"/>
      <c r="Y28" s="85"/>
      <c r="Z28" s="85"/>
    </row>
    <row r="29" spans="1:26" ht="13.5" customHeight="1">
      <c r="A29" s="121"/>
      <c r="B29" s="213"/>
      <c r="E29" s="140"/>
      <c r="F29" s="158"/>
      <c r="G29" s="158"/>
      <c r="H29" s="158"/>
      <c r="I29" s="158"/>
      <c r="J29" s="158"/>
      <c r="K29" s="141"/>
      <c r="L29" s="141"/>
      <c r="M29" s="141"/>
      <c r="N29" s="141"/>
      <c r="O29" s="141"/>
      <c r="P29" s="141"/>
      <c r="Q29" s="141"/>
      <c r="R29" s="141"/>
      <c r="S29" s="141"/>
      <c r="T29" s="142"/>
      <c r="U29" s="85"/>
      <c r="V29" s="85"/>
      <c r="W29" s="85"/>
      <c r="X29" s="85"/>
      <c r="Y29" s="85"/>
      <c r="Z29" s="85"/>
    </row>
    <row r="30" spans="1:26" ht="13.5" customHeight="1">
      <c r="A30" s="121"/>
      <c r="B30" s="214"/>
      <c r="E30" s="143"/>
      <c r="F30" s="159"/>
      <c r="G30" s="159"/>
      <c r="H30" s="159"/>
      <c r="I30" s="159"/>
      <c r="J30" s="159"/>
      <c r="K30" s="145"/>
      <c r="L30" s="145"/>
      <c r="M30" s="145"/>
      <c r="N30" s="145"/>
      <c r="O30" s="145"/>
      <c r="P30" s="145"/>
      <c r="Q30" s="145"/>
      <c r="R30" s="145"/>
      <c r="S30" s="145"/>
      <c r="T30" s="146"/>
      <c r="U30" s="85"/>
      <c r="V30" s="85"/>
      <c r="W30" s="85"/>
      <c r="X30" s="85"/>
      <c r="Y30" s="85"/>
      <c r="Z30" s="85"/>
    </row>
    <row r="31" spans="1:26" ht="69" customHeight="1">
      <c r="A31" s="147"/>
      <c r="B31" s="215"/>
      <c r="E31" s="148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50"/>
      <c r="U31" s="85"/>
      <c r="V31" s="85"/>
      <c r="W31" s="85"/>
      <c r="X31" s="85"/>
      <c r="Y31" s="85"/>
      <c r="Z31" s="85"/>
    </row>
    <row r="32" spans="1:26" ht="9.75" customHeight="1">
      <c r="A32" s="151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</sheetData>
  <dataValidations count="6">
    <dataValidation type="list" allowBlank="1" showInputMessage="1" showErrorMessage="1" prompt=" - " sqref="K8:T27" xr:uid="{00000000-0002-0000-0400-000000000000}">
      <formula1>"O"</formula1>
    </dataValidation>
    <dataValidation type="list" allowBlank="1" showInputMessage="1" showErrorMessage="1" prompt=" - " sqref="K28:T28" xr:uid="{00000000-0002-0000-0400-000001000000}">
      <formula1>"N,A,B"</formula1>
    </dataValidation>
    <dataValidation type="list" allowBlank="1" showErrorMessage="1" sqref="F8:J27" xr:uid="{00000000-0002-0000-0400-000002000000}">
      <formula1>"O"</formula1>
    </dataValidation>
    <dataValidation type="list" allowBlank="1" showErrorMessage="1" sqref="F28:J28" xr:uid="{00000000-0002-0000-0400-000003000000}">
      <formula1>"N,A,B"</formula1>
    </dataValidation>
    <dataValidation type="list" allowBlank="1" showErrorMessage="1" sqref="F29:J29" xr:uid="{00000000-0002-0000-0400-000004000000}">
      <formula1>"P,F"</formula1>
    </dataValidation>
    <dataValidation type="list" allowBlank="1" showInputMessage="1" showErrorMessage="1" prompt=" - " sqref="K29:T29" xr:uid="{00000000-0002-0000-0400-000005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7"/>
  <sheetViews>
    <sheetView workbookViewId="0">
      <pane ySplit="7" topLeftCell="A18" activePane="bottomLeft" state="frozen"/>
      <selection pane="bottomLeft" activeCell="F13" sqref="F13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9.375" style="190" customWidth="1"/>
    <col min="5" max="5" width="1.75" style="190" hidden="1" customWidth="1"/>
    <col min="6" max="20" width="4.12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191" t="s">
        <v>92</v>
      </c>
      <c r="B1" s="192" t="s">
        <v>12</v>
      </c>
      <c r="C1" s="193"/>
      <c r="D1" s="192"/>
      <c r="E1" s="192"/>
      <c r="F1" s="191" t="s">
        <v>93</v>
      </c>
      <c r="G1" s="192"/>
      <c r="H1" s="192"/>
      <c r="I1" t="s">
        <v>16</v>
      </c>
      <c r="L1" s="194"/>
      <c r="U1" s="85"/>
      <c r="V1" s="86"/>
      <c r="W1" s="85"/>
      <c r="X1" s="85"/>
      <c r="Y1" s="85"/>
      <c r="Z1" s="85"/>
    </row>
    <row r="2" spans="1:26" ht="13.5" customHeight="1">
      <c r="A2" s="191" t="s">
        <v>94</v>
      </c>
      <c r="B2" s="192" t="s">
        <v>95</v>
      </c>
      <c r="C2" s="195"/>
      <c r="D2" s="192"/>
      <c r="E2" s="192"/>
      <c r="F2" s="191" t="s">
        <v>96</v>
      </c>
      <c r="G2" s="192"/>
      <c r="H2" s="192"/>
      <c r="I2" t="s">
        <v>95</v>
      </c>
      <c r="L2" s="196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191" t="s">
        <v>97</v>
      </c>
      <c r="B3" s="192" t="s">
        <v>131</v>
      </c>
      <c r="C3" s="195"/>
      <c r="D3" s="192"/>
      <c r="E3" s="192"/>
      <c r="F3" s="192"/>
      <c r="G3" s="192"/>
      <c r="H3" s="192"/>
      <c r="U3" s="85"/>
      <c r="V3" s="85"/>
      <c r="W3" s="85"/>
      <c r="X3" s="85"/>
      <c r="Y3" s="85"/>
      <c r="Z3" s="85"/>
    </row>
    <row r="4" spans="1:26" ht="13.5" customHeight="1">
      <c r="A4" s="191" t="s">
        <v>75</v>
      </c>
      <c r="B4" s="192"/>
      <c r="C4" s="191" t="s">
        <v>76</v>
      </c>
      <c r="D4" s="192"/>
      <c r="E4" s="192" t="s">
        <v>77</v>
      </c>
      <c r="F4" s="191"/>
      <c r="G4" s="192" t="s">
        <v>99</v>
      </c>
      <c r="H4" s="192"/>
      <c r="I4" t="s">
        <v>80</v>
      </c>
      <c r="L4" s="186"/>
      <c r="O4" s="197"/>
      <c r="U4" s="85"/>
      <c r="V4" s="86"/>
      <c r="W4" s="85"/>
      <c r="X4" s="85"/>
      <c r="Y4" s="85"/>
      <c r="Z4" s="85"/>
    </row>
    <row r="5" spans="1:26" ht="13.5" customHeight="1">
      <c r="A5" s="198">
        <v>0</v>
      </c>
      <c r="B5" s="192"/>
      <c r="C5" s="198">
        <v>0</v>
      </c>
      <c r="D5" s="192"/>
      <c r="E5" s="192">
        <v>3</v>
      </c>
      <c r="F5" s="198"/>
      <c r="G5" s="192">
        <v>0</v>
      </c>
      <c r="H5" s="192"/>
      <c r="I5">
        <v>3</v>
      </c>
      <c r="L5" s="89"/>
      <c r="M5" s="89"/>
      <c r="N5" s="89"/>
      <c r="O5" s="199"/>
      <c r="U5" s="90"/>
      <c r="V5" s="85"/>
      <c r="W5" s="85"/>
      <c r="X5" s="85"/>
      <c r="Y5" s="85"/>
      <c r="Z5" s="85"/>
    </row>
    <row r="6" spans="1:26" ht="9.75" customHeight="1">
      <c r="A6" s="200" t="s">
        <v>100</v>
      </c>
      <c r="B6" s="201" t="s">
        <v>101</v>
      </c>
      <c r="C6" s="200" t="s">
        <v>102</v>
      </c>
      <c r="D6" s="200"/>
      <c r="E6" s="200"/>
      <c r="F6" s="202" t="s">
        <v>132</v>
      </c>
      <c r="G6" s="202" t="s">
        <v>133</v>
      </c>
      <c r="H6" s="202" t="s">
        <v>134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209.25" customHeight="1">
      <c r="A7" s="203" t="s">
        <v>108</v>
      </c>
      <c r="B7" s="204"/>
      <c r="C7" s="205"/>
      <c r="D7" s="205"/>
      <c r="E7" s="205"/>
      <c r="F7" s="204" t="s">
        <v>135</v>
      </c>
      <c r="G7" s="204" t="s">
        <v>136</v>
      </c>
      <c r="H7" s="204" t="s">
        <v>137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9"/>
      <c r="V7" s="86"/>
      <c r="W7" s="85"/>
      <c r="X7" s="85"/>
      <c r="Y7" s="85"/>
      <c r="Z7" s="85"/>
    </row>
    <row r="8" spans="1:26" ht="13.5" customHeight="1">
      <c r="A8" s="204" t="s">
        <v>114</v>
      </c>
      <c r="B8" s="191" t="s">
        <v>115</v>
      </c>
      <c r="C8" s="192"/>
      <c r="D8" s="192"/>
      <c r="E8" s="206"/>
      <c r="F8" s="217" t="s">
        <v>138</v>
      </c>
      <c r="G8" s="217" t="s">
        <v>139</v>
      </c>
      <c r="H8" s="217" t="s">
        <v>129</v>
      </c>
      <c r="I8" s="153"/>
      <c r="J8" s="153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204" t="s">
        <v>119</v>
      </c>
      <c r="B9" s="198"/>
      <c r="C9" s="192"/>
      <c r="D9" s="192"/>
      <c r="E9" s="206"/>
      <c r="F9" s="217" t="s">
        <v>120</v>
      </c>
      <c r="G9" s="217" t="s">
        <v>120</v>
      </c>
      <c r="H9" s="217" t="s">
        <v>120</v>
      </c>
      <c r="I9" s="154"/>
      <c r="J9" s="154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/>
      <c r="E10" s="101"/>
      <c r="F10" s="154"/>
      <c r="G10" s="154"/>
      <c r="H10" s="154"/>
      <c r="I10" s="154"/>
      <c r="J10" s="154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08"/>
      <c r="E11" s="110"/>
      <c r="F11" s="154"/>
      <c r="G11" s="154"/>
      <c r="H11" s="154"/>
      <c r="I11" s="154"/>
      <c r="J11" s="154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09"/>
      <c r="E12" s="112"/>
      <c r="F12" s="154"/>
      <c r="G12" s="154"/>
      <c r="H12" s="154"/>
      <c r="I12" s="154"/>
      <c r="J12" s="154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10"/>
      <c r="E13" s="112"/>
      <c r="F13" s="156"/>
      <c r="G13" s="154"/>
      <c r="H13" s="154"/>
      <c r="I13" s="154"/>
      <c r="J13" s="154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11"/>
      <c r="E14" s="112"/>
      <c r="F14" s="154"/>
      <c r="G14" s="156"/>
      <c r="H14" s="154"/>
      <c r="I14" s="154"/>
      <c r="J14" s="154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12"/>
      <c r="E15" s="112"/>
      <c r="F15" s="154"/>
      <c r="G15" s="154"/>
      <c r="H15" s="156"/>
      <c r="I15" s="156"/>
      <c r="J15" s="156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16"/>
      <c r="B16" s="117"/>
      <c r="C16" s="118"/>
      <c r="D16" s="119"/>
      <c r="E16" s="120"/>
      <c r="F16" s="153"/>
      <c r="G16" s="153"/>
      <c r="H16" s="153"/>
      <c r="I16" s="153"/>
      <c r="J16" s="153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85"/>
      <c r="V16" s="85"/>
      <c r="W16" s="85"/>
      <c r="X16" s="85"/>
      <c r="Y16" s="85"/>
      <c r="Z16" s="85"/>
    </row>
    <row r="17" spans="1:26" ht="13.5" customHeight="1">
      <c r="A17" s="121"/>
      <c r="B17" s="122"/>
      <c r="C17" s="123"/>
      <c r="D17" s="124"/>
      <c r="E17" s="125"/>
      <c r="F17" s="156"/>
      <c r="G17" s="156"/>
      <c r="H17" s="156"/>
      <c r="I17" s="156"/>
      <c r="J17" s="156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21"/>
      <c r="B18" s="122"/>
      <c r="C18" s="126"/>
      <c r="D18" s="124"/>
      <c r="E18" s="127"/>
      <c r="F18" s="154"/>
      <c r="G18" s="154"/>
      <c r="H18" s="154"/>
      <c r="I18" s="154"/>
      <c r="J18" s="154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21"/>
      <c r="B19" s="122"/>
      <c r="C19" s="126"/>
      <c r="D19" s="124"/>
      <c r="E19" s="127"/>
      <c r="F19" s="154"/>
      <c r="G19" s="154"/>
      <c r="H19" s="154"/>
      <c r="I19" s="154"/>
      <c r="J19" s="154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21"/>
      <c r="B20" s="122"/>
      <c r="C20" s="126"/>
      <c r="D20" s="124"/>
      <c r="E20" s="127"/>
      <c r="F20" s="156"/>
      <c r="G20" s="156"/>
      <c r="H20" s="154"/>
      <c r="I20" s="154"/>
      <c r="J20" s="154"/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21"/>
      <c r="B21" s="122"/>
      <c r="C21" s="126"/>
      <c r="D21" s="124"/>
      <c r="E21" s="127"/>
      <c r="F21" s="154"/>
      <c r="G21" s="154"/>
      <c r="H21" s="154"/>
      <c r="I21" s="154"/>
      <c r="J21" s="154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09"/>
      <c r="E22" s="127"/>
      <c r="F22" s="154"/>
      <c r="G22" s="154"/>
      <c r="H22" s="156"/>
      <c r="I22" s="154"/>
      <c r="J22" s="156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34"/>
      <c r="C23" s="135"/>
      <c r="D23" s="109"/>
      <c r="E23" s="136"/>
      <c r="F23" s="156"/>
      <c r="G23" s="156"/>
      <c r="H23" s="156"/>
      <c r="I23" s="156"/>
      <c r="J23" s="154"/>
      <c r="K23" s="132"/>
      <c r="L23" s="132"/>
      <c r="M23" s="132"/>
      <c r="N23" s="132"/>
      <c r="O23" s="132"/>
      <c r="P23" s="132"/>
      <c r="Q23" s="132"/>
      <c r="R23" s="132"/>
      <c r="S23" s="132"/>
      <c r="T23" s="133"/>
      <c r="U23" s="85"/>
      <c r="V23" s="85"/>
      <c r="W23" s="85"/>
      <c r="X23" s="85"/>
      <c r="Y23" s="85"/>
      <c r="Z23" s="85"/>
    </row>
    <row r="24" spans="1:26" ht="13.5" customHeight="1">
      <c r="A24" s="116"/>
      <c r="B24" s="137"/>
      <c r="E24" s="137"/>
      <c r="F24" s="157"/>
      <c r="G24" s="157"/>
      <c r="H24" s="157"/>
      <c r="I24" s="157"/>
      <c r="J24" s="157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85"/>
      <c r="V24" s="85"/>
      <c r="W24" s="85"/>
      <c r="X24" s="85"/>
      <c r="Y24" s="85"/>
      <c r="Z24" s="85"/>
    </row>
    <row r="25" spans="1:26" ht="13.5" customHeight="1">
      <c r="A25" s="121"/>
      <c r="B25" s="213"/>
      <c r="E25" s="140"/>
      <c r="F25" s="158"/>
      <c r="G25" s="158"/>
      <c r="H25" s="158"/>
      <c r="I25" s="158"/>
      <c r="J25" s="158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85"/>
      <c r="V25" s="85"/>
      <c r="W25" s="85"/>
      <c r="X25" s="85"/>
      <c r="Y25" s="85"/>
      <c r="Z25" s="85"/>
    </row>
    <row r="26" spans="1:26" ht="13.5" customHeight="1">
      <c r="A26" s="121"/>
      <c r="B26" s="214"/>
      <c r="E26" s="143"/>
      <c r="F26" s="159"/>
      <c r="G26" s="159"/>
      <c r="H26" s="159"/>
      <c r="I26" s="159"/>
      <c r="J26" s="159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85"/>
      <c r="V26" s="85"/>
      <c r="W26" s="85"/>
      <c r="X26" s="85"/>
      <c r="Y26" s="85"/>
      <c r="Z26" s="85"/>
    </row>
    <row r="27" spans="1:26" ht="69" customHeight="1">
      <c r="A27" s="147"/>
      <c r="B27" s="215"/>
      <c r="E27" s="148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50"/>
      <c r="U27" s="85"/>
      <c r="V27" s="85"/>
      <c r="W27" s="85"/>
      <c r="X27" s="85"/>
      <c r="Y27" s="85"/>
      <c r="Z27" s="85"/>
    </row>
    <row r="28" spans="1:26" ht="9.75" customHeight="1">
      <c r="A28" s="151"/>
      <c r="B28" s="91"/>
      <c r="C28" s="85"/>
      <c r="D28" s="92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3.5" customHeight="1">
      <c r="A29" s="85"/>
      <c r="B29" s="91"/>
      <c r="C29" s="85"/>
      <c r="D29" s="92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3.5" customHeight="1">
      <c r="A30" s="85"/>
      <c r="B30" s="91"/>
      <c r="C30" s="85"/>
      <c r="D30" s="92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3.5" customHeight="1">
      <c r="A31" s="85"/>
      <c r="B31" s="91"/>
      <c r="C31" s="85"/>
      <c r="D31" s="92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3.5" customHeight="1">
      <c r="A32" s="85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</sheetData>
  <dataValidations count="6">
    <dataValidation type="list" allowBlank="1" showInputMessage="1" showErrorMessage="1" prompt=" - " sqref="K8:T23" xr:uid="{00000000-0002-0000-0500-000000000000}">
      <formula1>"O"</formula1>
    </dataValidation>
    <dataValidation type="list" allowBlank="1" showInputMessage="1" showErrorMessage="1" prompt=" - " sqref="K24:T24" xr:uid="{00000000-0002-0000-0500-000001000000}">
      <formula1>"N,A,B"</formula1>
    </dataValidation>
    <dataValidation type="list" allowBlank="1" showErrorMessage="1" sqref="F8:J23" xr:uid="{00000000-0002-0000-0500-000002000000}">
      <formula1>"O"</formula1>
    </dataValidation>
    <dataValidation type="list" allowBlank="1" showErrorMessage="1" sqref="F24:J24" xr:uid="{00000000-0002-0000-0500-000003000000}">
      <formula1>"N,A,B"</formula1>
    </dataValidation>
    <dataValidation type="list" allowBlank="1" showErrorMessage="1" sqref="F25:J25" xr:uid="{00000000-0002-0000-0500-000004000000}">
      <formula1>"P,F"</formula1>
    </dataValidation>
    <dataValidation type="list" allowBlank="1" showInputMessage="1" showErrorMessage="1" prompt=" - " sqref="K25:T25" xr:uid="{00000000-0002-0000-0500-000005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workbookViewId="0">
      <pane ySplit="7" topLeftCell="A8" activePane="bottomLeft" state="frozen"/>
      <selection pane="bottomLeft" activeCell="H7" sqref="H7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9.375" style="190" customWidth="1"/>
    <col min="5" max="5" width="1.75" style="190" hidden="1" customWidth="1"/>
    <col min="6" max="20" width="4.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191" t="s">
        <v>92</v>
      </c>
      <c r="B1" s="192" t="s">
        <v>12</v>
      </c>
      <c r="C1" s="193"/>
      <c r="D1" s="192"/>
      <c r="E1" s="192"/>
      <c r="F1" s="191" t="s">
        <v>93</v>
      </c>
      <c r="G1" s="192"/>
      <c r="H1" s="192"/>
      <c r="I1" t="s">
        <v>17</v>
      </c>
      <c r="L1" s="194"/>
      <c r="U1" s="85"/>
      <c r="V1" s="86"/>
      <c r="W1" s="85"/>
      <c r="X1" s="85"/>
      <c r="Y1" s="85"/>
      <c r="Z1" s="85"/>
    </row>
    <row r="2" spans="1:26" ht="13.5" customHeight="1">
      <c r="A2" s="191" t="s">
        <v>94</v>
      </c>
      <c r="B2" s="192" t="s">
        <v>95</v>
      </c>
      <c r="C2" s="195"/>
      <c r="D2" s="192"/>
      <c r="E2" s="192"/>
      <c r="F2" s="191" t="s">
        <v>96</v>
      </c>
      <c r="G2" s="192"/>
      <c r="H2" s="192"/>
      <c r="I2" t="s">
        <v>95</v>
      </c>
      <c r="L2" s="196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191" t="s">
        <v>97</v>
      </c>
      <c r="B3" s="192" t="s">
        <v>140</v>
      </c>
      <c r="C3" s="195"/>
      <c r="D3" s="192"/>
      <c r="E3" s="192"/>
      <c r="F3" s="192"/>
      <c r="G3" s="192"/>
      <c r="H3" s="192"/>
      <c r="U3" s="85"/>
      <c r="V3" s="85"/>
      <c r="W3" s="85"/>
      <c r="X3" s="85"/>
      <c r="Y3" s="85"/>
      <c r="Z3" s="85"/>
    </row>
    <row r="4" spans="1:26" ht="13.5" customHeight="1">
      <c r="A4" s="191" t="s">
        <v>75</v>
      </c>
      <c r="B4" s="192"/>
      <c r="C4" s="191" t="s">
        <v>76</v>
      </c>
      <c r="D4" s="192"/>
      <c r="E4" s="192" t="s">
        <v>77</v>
      </c>
      <c r="F4" s="191"/>
      <c r="G4" s="192" t="s">
        <v>99</v>
      </c>
      <c r="H4" s="192"/>
      <c r="I4" t="s">
        <v>80</v>
      </c>
      <c r="L4" s="186"/>
      <c r="O4" s="197"/>
      <c r="U4" s="85"/>
      <c r="V4" s="86"/>
      <c r="W4" s="85"/>
      <c r="X4" s="85"/>
      <c r="Y4" s="85"/>
      <c r="Z4" s="85"/>
    </row>
    <row r="5" spans="1:26" ht="13.5" customHeight="1">
      <c r="A5" s="198">
        <v>0</v>
      </c>
      <c r="B5" s="192"/>
      <c r="C5" s="198">
        <v>0</v>
      </c>
      <c r="D5" s="192"/>
      <c r="E5" s="192">
        <v>3</v>
      </c>
      <c r="F5" s="198"/>
      <c r="G5" s="192">
        <v>0</v>
      </c>
      <c r="H5" s="192"/>
      <c r="I5">
        <v>3</v>
      </c>
      <c r="L5" s="89"/>
      <c r="M5" s="89"/>
      <c r="N5" s="89"/>
      <c r="O5" s="199"/>
      <c r="U5" s="90"/>
      <c r="V5" s="85"/>
      <c r="W5" s="85"/>
      <c r="X5" s="85"/>
      <c r="Y5" s="85"/>
      <c r="Z5" s="85"/>
    </row>
    <row r="6" spans="1:26" ht="9.75" customHeight="1">
      <c r="A6" s="200" t="s">
        <v>100</v>
      </c>
      <c r="B6" s="201" t="s">
        <v>101</v>
      </c>
      <c r="C6" s="200" t="s">
        <v>102</v>
      </c>
      <c r="D6" s="200"/>
      <c r="E6" s="200"/>
      <c r="F6" s="202" t="s">
        <v>141</v>
      </c>
      <c r="G6" s="202" t="s">
        <v>142</v>
      </c>
      <c r="H6" s="202" t="s">
        <v>143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4.5" customHeight="1">
      <c r="A7" s="203" t="s">
        <v>108</v>
      </c>
      <c r="B7" s="204"/>
      <c r="C7" s="205"/>
      <c r="D7" s="205"/>
      <c r="E7" s="205"/>
      <c r="F7" s="204" t="s">
        <v>144</v>
      </c>
      <c r="G7" s="204" t="s">
        <v>145</v>
      </c>
      <c r="H7" s="204" t="s">
        <v>146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9"/>
      <c r="V7" s="86"/>
      <c r="W7" s="85"/>
      <c r="X7" s="85"/>
      <c r="Y7" s="85"/>
      <c r="Z7" s="85"/>
    </row>
    <row r="8" spans="1:26" ht="13.5" customHeight="1">
      <c r="A8" s="204" t="s">
        <v>114</v>
      </c>
      <c r="B8" s="191" t="s">
        <v>115</v>
      </c>
      <c r="C8" s="192"/>
      <c r="D8" s="192"/>
      <c r="E8" s="206"/>
      <c r="F8" s="217" t="s">
        <v>147</v>
      </c>
      <c r="G8" s="217" t="s">
        <v>148</v>
      </c>
      <c r="H8" s="217" t="s">
        <v>148</v>
      </c>
      <c r="I8" s="153"/>
      <c r="J8" s="153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204" t="s">
        <v>119</v>
      </c>
      <c r="B9" s="198"/>
      <c r="C9" s="192"/>
      <c r="D9" s="192"/>
      <c r="E9" s="206"/>
      <c r="F9" s="217" t="s">
        <v>120</v>
      </c>
      <c r="G9" s="217" t="s">
        <v>120</v>
      </c>
      <c r="H9" s="217" t="s">
        <v>120</v>
      </c>
      <c r="I9" s="154"/>
      <c r="J9" s="154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/>
      <c r="E10" s="101"/>
      <c r="F10" s="160"/>
      <c r="G10" s="160"/>
      <c r="H10" s="160"/>
      <c r="I10" s="160"/>
      <c r="J10" s="154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09"/>
      <c r="E11" s="161"/>
      <c r="F11" s="160"/>
      <c r="G11" s="160"/>
      <c r="H11" s="160"/>
      <c r="I11" s="160"/>
      <c r="J11" s="154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18"/>
      <c r="E12" s="161"/>
      <c r="F12" s="162"/>
      <c r="G12" s="160"/>
      <c r="H12" s="160"/>
      <c r="I12" s="160"/>
      <c r="J12" s="154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11"/>
      <c r="E13" s="161"/>
      <c r="F13" s="160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09"/>
      <c r="E14" s="112"/>
      <c r="F14" s="160"/>
      <c r="G14" s="160"/>
      <c r="H14" s="160"/>
      <c r="I14" s="160"/>
      <c r="J14" s="154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10"/>
      <c r="E15" s="112"/>
      <c r="F15" s="156"/>
      <c r="G15" s="163"/>
      <c r="H15" s="160"/>
      <c r="I15" s="160"/>
      <c r="J15" s="154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11"/>
      <c r="E16" s="112"/>
      <c r="F16" s="160"/>
      <c r="G16" s="156"/>
      <c r="H16" s="163"/>
      <c r="I16" s="160"/>
      <c r="J16" s="154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12"/>
      <c r="E17" s="112"/>
      <c r="F17" s="160"/>
      <c r="G17" s="160"/>
      <c r="H17" s="156"/>
      <c r="I17" s="156"/>
      <c r="J17" s="156"/>
      <c r="K17" s="163"/>
      <c r="L17" s="163"/>
      <c r="M17" s="163"/>
      <c r="N17" s="163"/>
      <c r="O17" s="163"/>
      <c r="P17" s="163"/>
      <c r="Q17" s="105"/>
      <c r="R17" s="105"/>
      <c r="S17" s="105"/>
      <c r="T17" s="106"/>
      <c r="U17" s="115"/>
      <c r="V17" s="85"/>
      <c r="W17" s="85"/>
      <c r="X17" s="85"/>
      <c r="Y17" s="85"/>
      <c r="Z17" s="85"/>
    </row>
    <row r="18" spans="1:26" ht="13.5" customHeight="1">
      <c r="A18" s="104"/>
      <c r="B18" s="209"/>
      <c r="E18" s="112"/>
      <c r="F18" s="160"/>
      <c r="G18" s="160"/>
      <c r="H18" s="160"/>
      <c r="I18" s="160"/>
      <c r="J18" s="154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115"/>
      <c r="V18" s="85"/>
      <c r="W18" s="85"/>
      <c r="X18" s="85"/>
      <c r="Y18" s="85"/>
      <c r="Z18" s="85"/>
    </row>
    <row r="19" spans="1:26" ht="13.5" customHeight="1">
      <c r="A19" s="104"/>
      <c r="B19" s="210"/>
      <c r="E19" s="112"/>
      <c r="F19" s="160"/>
      <c r="G19" s="160"/>
      <c r="H19" s="160"/>
      <c r="I19" s="163"/>
      <c r="J19" s="154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115"/>
      <c r="V19" s="85"/>
      <c r="W19" s="85"/>
      <c r="X19" s="85"/>
      <c r="Y19" s="85"/>
      <c r="Z19" s="85"/>
    </row>
    <row r="20" spans="1:26" ht="13.5" customHeight="1">
      <c r="A20" s="104"/>
      <c r="B20" s="211"/>
      <c r="E20" s="112"/>
      <c r="F20" s="160"/>
      <c r="G20" s="163"/>
      <c r="H20" s="163"/>
      <c r="I20" s="160"/>
      <c r="J20" s="163"/>
      <c r="K20" s="163"/>
      <c r="L20" s="163"/>
      <c r="M20" s="163"/>
      <c r="N20" s="105"/>
      <c r="O20" s="105"/>
      <c r="P20" s="105"/>
      <c r="Q20" s="105"/>
      <c r="R20" s="105"/>
      <c r="S20" s="105"/>
      <c r="T20" s="106"/>
      <c r="U20" s="115"/>
      <c r="V20" s="85"/>
      <c r="W20" s="85"/>
      <c r="X20" s="85"/>
      <c r="Y20" s="85"/>
      <c r="Z20" s="85"/>
    </row>
    <row r="21" spans="1:26" ht="13.5" customHeight="1">
      <c r="A21" s="104"/>
      <c r="B21" s="209"/>
      <c r="E21" s="112"/>
      <c r="F21" s="160"/>
      <c r="G21" s="160"/>
      <c r="H21" s="160"/>
      <c r="I21" s="160"/>
      <c r="J21" s="154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115"/>
      <c r="V21" s="85"/>
      <c r="W21" s="85"/>
      <c r="X21" s="85"/>
      <c r="Y21" s="85"/>
      <c r="Z21" s="85"/>
    </row>
    <row r="22" spans="1:26" ht="13.5" customHeight="1">
      <c r="A22" s="104"/>
      <c r="B22" s="210"/>
      <c r="E22" s="112"/>
      <c r="F22" s="160"/>
      <c r="G22" s="160"/>
      <c r="H22" s="160"/>
      <c r="I22" s="160"/>
      <c r="J22" s="163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115"/>
      <c r="V22" s="85"/>
      <c r="W22" s="85"/>
      <c r="X22" s="85"/>
      <c r="Y22" s="85"/>
      <c r="Z22" s="85"/>
    </row>
    <row r="23" spans="1:26" ht="13.5" customHeight="1">
      <c r="A23" s="104"/>
      <c r="B23" s="211"/>
      <c r="E23" s="112"/>
      <c r="F23" s="154"/>
      <c r="G23" s="154"/>
      <c r="H23" s="154"/>
      <c r="I23" s="154"/>
      <c r="J23" s="154"/>
      <c r="K23" s="163"/>
      <c r="L23" s="105"/>
      <c r="M23" s="105"/>
      <c r="N23" s="105"/>
      <c r="O23" s="105"/>
      <c r="P23" s="105"/>
      <c r="Q23" s="105"/>
      <c r="R23" s="105"/>
      <c r="S23" s="105"/>
      <c r="T23" s="106"/>
      <c r="U23" s="115"/>
      <c r="V23" s="85"/>
      <c r="W23" s="85"/>
      <c r="X23" s="85"/>
      <c r="Y23" s="85"/>
      <c r="Z23" s="85"/>
    </row>
    <row r="24" spans="1:26" ht="13.5" customHeight="1">
      <c r="A24" s="104"/>
      <c r="B24" s="219"/>
      <c r="E24" s="112"/>
      <c r="F24" s="163"/>
      <c r="G24" s="163"/>
      <c r="H24" s="163"/>
      <c r="I24" s="163"/>
      <c r="J24" s="154"/>
      <c r="K24" s="105"/>
      <c r="L24" s="163"/>
      <c r="M24" s="163"/>
      <c r="N24" s="105"/>
      <c r="O24" s="105"/>
      <c r="P24" s="105"/>
      <c r="Q24" s="105"/>
      <c r="R24" s="105"/>
      <c r="S24" s="105"/>
      <c r="T24" s="106"/>
      <c r="U24" s="115"/>
      <c r="V24" s="85"/>
      <c r="W24" s="85"/>
      <c r="X24" s="85"/>
      <c r="Y24" s="85"/>
      <c r="Z24" s="85"/>
    </row>
    <row r="25" spans="1:26" ht="13.5" customHeight="1">
      <c r="A25" s="104"/>
      <c r="B25" s="209"/>
      <c r="E25" s="112"/>
      <c r="F25" s="154"/>
      <c r="G25" s="154"/>
      <c r="H25" s="154"/>
      <c r="I25" s="154"/>
      <c r="J25" s="154"/>
      <c r="K25" s="105"/>
      <c r="L25" s="105"/>
      <c r="M25" s="105"/>
      <c r="N25" s="105"/>
      <c r="O25" s="105"/>
      <c r="P25" s="105"/>
      <c r="Q25" s="105"/>
      <c r="R25" s="105"/>
      <c r="S25" s="105"/>
      <c r="T25" s="106"/>
      <c r="U25" s="115"/>
      <c r="V25" s="85"/>
      <c r="W25" s="85"/>
      <c r="X25" s="85"/>
      <c r="Y25" s="85"/>
      <c r="Z25" s="85"/>
    </row>
    <row r="26" spans="1:26" ht="13.5" customHeight="1">
      <c r="A26" s="104"/>
      <c r="B26" s="210"/>
      <c r="E26" s="92"/>
      <c r="F26" s="154"/>
      <c r="G26" s="154"/>
      <c r="H26" s="156"/>
      <c r="I26" s="154"/>
      <c r="J26" s="154"/>
      <c r="K26" s="105"/>
      <c r="L26" s="163"/>
      <c r="M26" s="105"/>
      <c r="N26" s="105"/>
      <c r="O26" s="105"/>
      <c r="P26" s="105"/>
      <c r="Q26" s="105"/>
      <c r="R26" s="105"/>
      <c r="S26" s="105"/>
      <c r="T26" s="106"/>
      <c r="U26" s="85"/>
      <c r="V26" s="85"/>
      <c r="W26" s="85"/>
      <c r="X26" s="85"/>
      <c r="Y26" s="85"/>
      <c r="Z26" s="85"/>
    </row>
    <row r="27" spans="1:26" ht="13.5" customHeight="1">
      <c r="A27" s="104"/>
      <c r="B27" s="211"/>
      <c r="E27" s="112"/>
      <c r="F27" s="163"/>
      <c r="G27" s="163"/>
      <c r="H27" s="163"/>
      <c r="I27" s="156"/>
      <c r="J27" s="163"/>
      <c r="K27" s="163"/>
      <c r="L27" s="105"/>
      <c r="M27" s="163"/>
      <c r="N27" s="105"/>
      <c r="O27" s="105"/>
      <c r="P27" s="105"/>
      <c r="Q27" s="105"/>
      <c r="R27" s="105"/>
      <c r="S27" s="105"/>
      <c r="T27" s="106"/>
      <c r="U27" s="85"/>
      <c r="V27" s="85"/>
      <c r="W27" s="85"/>
      <c r="X27" s="85"/>
      <c r="Y27" s="85"/>
      <c r="Z27" s="85"/>
    </row>
    <row r="28" spans="1:26" ht="13.5" customHeight="1">
      <c r="A28" s="116"/>
      <c r="B28" s="117"/>
      <c r="C28" s="118"/>
      <c r="D28" s="119"/>
      <c r="E28" s="120"/>
      <c r="F28" s="153"/>
      <c r="G28" s="153"/>
      <c r="H28" s="153"/>
      <c r="I28" s="153"/>
      <c r="J28" s="153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85"/>
      <c r="V28" s="85"/>
      <c r="W28" s="85"/>
      <c r="X28" s="85"/>
      <c r="Y28" s="85"/>
      <c r="Z28" s="85"/>
    </row>
    <row r="29" spans="1:26" ht="13.5" customHeight="1">
      <c r="A29" s="121"/>
      <c r="B29" s="122"/>
      <c r="C29" s="123"/>
      <c r="D29" s="124"/>
      <c r="E29" s="125"/>
      <c r="F29" s="156"/>
      <c r="G29" s="156"/>
      <c r="H29" s="156"/>
      <c r="I29" s="156"/>
      <c r="J29" s="156"/>
      <c r="K29" s="163"/>
      <c r="L29" s="163"/>
      <c r="M29" s="163"/>
      <c r="N29" s="105"/>
      <c r="O29" s="105"/>
      <c r="P29" s="105"/>
      <c r="Q29" s="105"/>
      <c r="R29" s="105"/>
      <c r="S29" s="105"/>
      <c r="T29" s="106"/>
      <c r="U29" s="85"/>
      <c r="V29" s="85"/>
      <c r="W29" s="85"/>
      <c r="X29" s="85"/>
      <c r="Y29" s="85"/>
      <c r="Z29" s="85"/>
    </row>
    <row r="30" spans="1:26" ht="13.5" customHeight="1">
      <c r="A30" s="121"/>
      <c r="B30" s="122"/>
      <c r="C30" s="126"/>
      <c r="D30" s="124"/>
      <c r="E30" s="127"/>
      <c r="F30" s="154"/>
      <c r="G30" s="154"/>
      <c r="H30" s="154"/>
      <c r="I30" s="154"/>
      <c r="J30" s="154"/>
      <c r="K30" s="105"/>
      <c r="L30" s="105"/>
      <c r="M30" s="105"/>
      <c r="N30" s="105"/>
      <c r="O30" s="105"/>
      <c r="P30" s="105"/>
      <c r="Q30" s="105"/>
      <c r="R30" s="105"/>
      <c r="S30" s="105"/>
      <c r="T30" s="106"/>
      <c r="U30" s="85"/>
      <c r="V30" s="85"/>
      <c r="W30" s="85"/>
      <c r="X30" s="85"/>
      <c r="Y30" s="85"/>
      <c r="Z30" s="85"/>
    </row>
    <row r="31" spans="1:26" ht="13.5" customHeight="1">
      <c r="A31" s="121"/>
      <c r="B31" s="122"/>
      <c r="C31" s="126"/>
      <c r="D31" s="124"/>
      <c r="E31" s="127"/>
      <c r="F31" s="154"/>
      <c r="G31" s="154"/>
      <c r="H31" s="154"/>
      <c r="I31" s="154"/>
      <c r="J31" s="154"/>
      <c r="K31" s="105"/>
      <c r="L31" s="105"/>
      <c r="M31" s="105"/>
      <c r="N31" s="105"/>
      <c r="O31" s="105"/>
      <c r="P31" s="105"/>
      <c r="Q31" s="105"/>
      <c r="R31" s="105"/>
      <c r="S31" s="105"/>
      <c r="T31" s="106"/>
      <c r="U31" s="85"/>
      <c r="V31" s="85"/>
      <c r="W31" s="85"/>
      <c r="X31" s="85"/>
      <c r="Y31" s="85"/>
      <c r="Z31" s="85"/>
    </row>
    <row r="32" spans="1:26" ht="13.5" customHeight="1">
      <c r="A32" s="121"/>
      <c r="B32" s="122"/>
      <c r="C32" s="126"/>
      <c r="D32" s="124"/>
      <c r="E32" s="127"/>
      <c r="F32" s="163"/>
      <c r="G32" s="163"/>
      <c r="H32" s="163"/>
      <c r="I32" s="163"/>
      <c r="J32" s="163"/>
      <c r="K32" s="163"/>
      <c r="L32" s="163"/>
      <c r="M32" s="163"/>
      <c r="N32" s="105"/>
      <c r="O32" s="105"/>
      <c r="P32" s="105"/>
      <c r="Q32" s="105"/>
      <c r="R32" s="105"/>
      <c r="S32" s="105"/>
      <c r="T32" s="106"/>
      <c r="U32" s="85"/>
      <c r="V32" s="85"/>
      <c r="W32" s="85"/>
      <c r="X32" s="85"/>
      <c r="Y32" s="85"/>
      <c r="Z32" s="85"/>
    </row>
    <row r="33" spans="1:26" ht="13.5" customHeight="1">
      <c r="A33" s="121"/>
      <c r="B33" s="122"/>
      <c r="C33" s="126"/>
      <c r="D33" s="124"/>
      <c r="E33" s="127"/>
      <c r="F33" s="154"/>
      <c r="G33" s="154"/>
      <c r="H33" s="154"/>
      <c r="I33" s="154"/>
      <c r="J33" s="154"/>
      <c r="K33" s="105"/>
      <c r="L33" s="105"/>
      <c r="M33" s="105"/>
      <c r="N33" s="105"/>
      <c r="O33" s="105"/>
      <c r="P33" s="105"/>
      <c r="Q33" s="105"/>
      <c r="R33" s="105"/>
      <c r="S33" s="105"/>
      <c r="T33" s="106"/>
      <c r="U33" s="85"/>
      <c r="V33" s="85"/>
      <c r="W33" s="85"/>
      <c r="X33" s="85"/>
      <c r="Y33" s="85"/>
      <c r="Z33" s="85"/>
    </row>
    <row r="34" spans="1:26" ht="13.5" customHeight="1">
      <c r="A34" s="121"/>
      <c r="B34" s="122"/>
      <c r="C34" s="126"/>
      <c r="D34" s="109"/>
      <c r="E34" s="127"/>
      <c r="F34" s="154"/>
      <c r="G34" s="154"/>
      <c r="H34" s="154"/>
      <c r="I34" s="154"/>
      <c r="J34" s="156"/>
      <c r="K34" s="105"/>
      <c r="L34" s="105"/>
      <c r="M34" s="163"/>
      <c r="N34" s="105"/>
      <c r="O34" s="105"/>
      <c r="P34" s="105"/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8"/>
      <c r="C35" s="129"/>
      <c r="D35" s="109"/>
      <c r="E35" s="131"/>
      <c r="F35" s="156"/>
      <c r="G35" s="163"/>
      <c r="H35" s="156"/>
      <c r="I35" s="163"/>
      <c r="J35" s="163"/>
      <c r="K35" s="105"/>
      <c r="L35" s="163"/>
      <c r="M35" s="132"/>
      <c r="N35" s="132"/>
      <c r="O35" s="132"/>
      <c r="P35" s="132"/>
      <c r="Q35" s="132"/>
      <c r="R35" s="132"/>
      <c r="S35" s="132"/>
      <c r="T35" s="133"/>
      <c r="U35" s="85"/>
      <c r="V35" s="85"/>
      <c r="W35" s="85"/>
      <c r="X35" s="85"/>
      <c r="Y35" s="85"/>
      <c r="Z35" s="85"/>
    </row>
    <row r="36" spans="1:26" ht="13.5" customHeight="1">
      <c r="A36" s="121"/>
      <c r="B36" s="122"/>
      <c r="C36" s="123"/>
      <c r="D36" s="109"/>
      <c r="E36" s="136"/>
      <c r="F36" s="163"/>
      <c r="G36" s="156"/>
      <c r="H36" s="156"/>
      <c r="I36" s="156"/>
      <c r="J36" s="154"/>
      <c r="K36" s="163"/>
      <c r="L36" s="105"/>
      <c r="M36" s="105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64"/>
      <c r="B37" s="220"/>
      <c r="E37" s="165"/>
      <c r="F37" s="163"/>
      <c r="G37" s="163"/>
      <c r="H37" s="163"/>
      <c r="I37" s="163"/>
      <c r="J37" s="153"/>
      <c r="K37" s="166"/>
      <c r="L37" s="166"/>
      <c r="M37" s="166"/>
      <c r="N37" s="166"/>
      <c r="O37" s="166"/>
      <c r="P37" s="166"/>
      <c r="Q37" s="166"/>
      <c r="R37" s="166"/>
      <c r="S37" s="166"/>
      <c r="T37" s="167"/>
      <c r="U37" s="85"/>
      <c r="V37" s="85"/>
      <c r="W37" s="85"/>
      <c r="X37" s="85"/>
      <c r="Y37" s="85"/>
      <c r="Z37" s="85"/>
    </row>
    <row r="38" spans="1:26" ht="13.5" customHeight="1">
      <c r="A38" s="116"/>
      <c r="B38" s="137"/>
      <c r="E38" s="137"/>
      <c r="F38" s="157"/>
      <c r="G38" s="157"/>
      <c r="H38" s="157"/>
      <c r="I38" s="157"/>
      <c r="J38" s="157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85"/>
      <c r="V38" s="85"/>
      <c r="W38" s="85"/>
      <c r="X38" s="85"/>
      <c r="Y38" s="85"/>
      <c r="Z38" s="85"/>
    </row>
    <row r="39" spans="1:26" ht="13.5" customHeight="1">
      <c r="A39" s="121"/>
      <c r="B39" s="213"/>
      <c r="E39" s="140"/>
      <c r="F39" s="158"/>
      <c r="G39" s="158"/>
      <c r="H39" s="158"/>
      <c r="I39" s="158"/>
      <c r="J39" s="158"/>
      <c r="K39" s="141"/>
      <c r="L39" s="141"/>
      <c r="M39" s="141"/>
      <c r="N39" s="141"/>
      <c r="O39" s="141"/>
      <c r="P39" s="141"/>
      <c r="Q39" s="141"/>
      <c r="R39" s="141"/>
      <c r="S39" s="141"/>
      <c r="T39" s="142"/>
      <c r="U39" s="85"/>
      <c r="V39" s="85"/>
      <c r="W39" s="85"/>
      <c r="X39" s="85"/>
      <c r="Y39" s="85"/>
      <c r="Z39" s="85"/>
    </row>
    <row r="40" spans="1:26" ht="13.5" customHeight="1">
      <c r="A40" s="121"/>
      <c r="B40" s="214"/>
      <c r="E40" s="143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45"/>
      <c r="T40" s="146"/>
      <c r="U40" s="85"/>
      <c r="V40" s="85"/>
      <c r="W40" s="85"/>
      <c r="X40" s="85"/>
      <c r="Y40" s="85"/>
      <c r="Z40" s="85"/>
    </row>
    <row r="41" spans="1:26" ht="69" customHeight="1">
      <c r="A41" s="147"/>
      <c r="B41" s="215"/>
      <c r="E41" s="148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50"/>
      <c r="U41" s="85"/>
      <c r="V41" s="85"/>
      <c r="W41" s="85"/>
      <c r="X41" s="85"/>
      <c r="Y41" s="85"/>
      <c r="Z41" s="85"/>
    </row>
    <row r="42" spans="1:26" ht="9.75" customHeight="1">
      <c r="A42" s="151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</sheetData>
  <dataValidations count="6">
    <dataValidation type="list" allowBlank="1" showInputMessage="1" showErrorMessage="1" prompt=" - " sqref="K8:T12 K14:T16 K18:T19 K21:T22 K24 K25:T25 K26 K28:T28 K30:T31 K33:T33 K34:L34 K35 K37:T37 L23:T23 L27 L36:T36 M26:T26 M35:T35 N20:T20 N24:T24 N27:T27 N29:T29 N32:T32 N34:T34 Q17:T17 S13:T13" xr:uid="{00000000-0002-0000-0600-000000000000}">
      <formula1>"O"</formula1>
    </dataValidation>
    <dataValidation type="list" allowBlank="1" showInputMessage="1" showErrorMessage="1" prompt=" - " sqref="K38:T38" xr:uid="{00000000-0002-0000-0600-000001000000}">
      <formula1>"N,A,B"</formula1>
    </dataValidation>
    <dataValidation type="list" allowBlank="1" showErrorMessage="1" sqref="F8:J12 F13:R13 F14:J16 F17:P17 F18:J19 F20:M20 F21:J22 F23:K23 F24:J26 F27:K27 F28:J28 F29:M29 F30:J31 F32:M32 F33:J35 F36:K36 F37:J37 L24:M24 L26 L35 M27 M34" xr:uid="{00000000-0002-0000-0600-000002000000}">
      <formula1>"O"</formula1>
    </dataValidation>
    <dataValidation type="list" allowBlank="1" showErrorMessage="1" sqref="F38:J38" xr:uid="{00000000-0002-0000-0600-000003000000}">
      <formula1>"N,A,B"</formula1>
    </dataValidation>
    <dataValidation type="list" allowBlank="1" showErrorMessage="1" sqref="F39:J39" xr:uid="{00000000-0002-0000-0600-000004000000}">
      <formula1>"P,F"</formula1>
    </dataValidation>
    <dataValidation type="list" allowBlank="1" showInputMessage="1" showErrorMessage="1" prompt=" - " sqref="K39:T39" xr:uid="{00000000-0002-0000-0600-000005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3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20" width="4.12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149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150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151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 t="s">
        <v>151</v>
      </c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152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COUNTIF(F41:HQ41,"P")</f>
        <v>9</v>
      </c>
      <c r="B5" s="243"/>
      <c r="C5" s="241">
        <f>COUNTIF(F41:HQ41,"F")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COUNTIF(E40:HQ40,"N")</f>
        <v>2</v>
      </c>
      <c r="M5" s="89">
        <f>COUNTIF(E40:HQ40,"A")</f>
        <v>5</v>
      </c>
      <c r="N5" s="89">
        <f>COUNTIF(E40:HQ40,"B")</f>
        <v>2</v>
      </c>
      <c r="O5" s="245">
        <v>9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253" t="s">
        <v>157</v>
      </c>
      <c r="C10" s="222"/>
      <c r="D10" s="224"/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44" t="s">
        <v>158</v>
      </c>
      <c r="C11" s="222"/>
      <c r="D11" s="222"/>
      <c r="E11" s="112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78" t="s">
        <v>159</v>
      </c>
      <c r="C12" s="233"/>
      <c r="D12" s="233"/>
      <c r="E12" s="112"/>
      <c r="F12" s="105" t="s">
        <v>160</v>
      </c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53" t="s">
        <v>161</v>
      </c>
      <c r="C13" s="222"/>
      <c r="D13" s="224"/>
      <c r="E13" s="112"/>
      <c r="F13" s="105"/>
      <c r="G13" s="105" t="s">
        <v>160</v>
      </c>
      <c r="H13" s="105" t="s">
        <v>160</v>
      </c>
      <c r="I13" s="105" t="s">
        <v>160</v>
      </c>
      <c r="J13" s="105" t="s">
        <v>160</v>
      </c>
      <c r="K13" s="105" t="s">
        <v>160</v>
      </c>
      <c r="L13" s="105" t="s">
        <v>160</v>
      </c>
      <c r="M13" s="105" t="s">
        <v>160</v>
      </c>
      <c r="N13" s="105" t="s">
        <v>160</v>
      </c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44" t="s">
        <v>162</v>
      </c>
      <c r="C14" s="222"/>
      <c r="D14" s="222"/>
      <c r="E14" s="112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115"/>
      <c r="V14" s="85"/>
      <c r="W14" s="85"/>
      <c r="X14" s="85"/>
      <c r="Y14" s="85"/>
      <c r="Z14" s="85"/>
    </row>
    <row r="15" spans="1:26" ht="13.5" customHeight="1">
      <c r="A15" s="104"/>
      <c r="B15" s="264" t="s">
        <v>159</v>
      </c>
      <c r="C15" s="233"/>
      <c r="D15" s="233"/>
      <c r="E15" s="92"/>
      <c r="F15" s="105"/>
      <c r="G15" s="105" t="s">
        <v>160</v>
      </c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72">
        <v>36161</v>
      </c>
      <c r="C16" s="222"/>
      <c r="D16" s="224"/>
      <c r="E16" s="112"/>
      <c r="F16" s="105" t="s">
        <v>160</v>
      </c>
      <c r="G16" s="105"/>
      <c r="H16" s="105" t="s">
        <v>160</v>
      </c>
      <c r="I16" s="105" t="s">
        <v>160</v>
      </c>
      <c r="J16" s="105" t="s">
        <v>160</v>
      </c>
      <c r="K16" s="105" t="s">
        <v>160</v>
      </c>
      <c r="L16" s="105" t="s">
        <v>160</v>
      </c>
      <c r="M16" s="105" t="s">
        <v>160</v>
      </c>
      <c r="N16" s="105" t="s">
        <v>160</v>
      </c>
      <c r="O16" s="105"/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47" t="s">
        <v>163</v>
      </c>
      <c r="C17" s="222"/>
      <c r="D17" s="224"/>
      <c r="E17" s="112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04"/>
      <c r="B18" s="264" t="s">
        <v>159</v>
      </c>
      <c r="C18" s="233"/>
      <c r="D18" s="233"/>
      <c r="E18" s="112"/>
      <c r="F18" s="105"/>
      <c r="G18" s="105"/>
      <c r="H18" s="105" t="s">
        <v>160</v>
      </c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68"/>
      <c r="B19" s="253">
        <v>1</v>
      </c>
      <c r="C19" s="222"/>
      <c r="D19" s="224"/>
      <c r="E19" s="169"/>
      <c r="F19" s="102" t="s">
        <v>160</v>
      </c>
      <c r="G19" s="102" t="s">
        <v>160</v>
      </c>
      <c r="H19" s="102"/>
      <c r="I19" s="102" t="s">
        <v>160</v>
      </c>
      <c r="J19" s="102" t="s">
        <v>160</v>
      </c>
      <c r="K19" s="102" t="s">
        <v>160</v>
      </c>
      <c r="L19" s="102" t="s">
        <v>160</v>
      </c>
      <c r="M19" s="102" t="s">
        <v>160</v>
      </c>
      <c r="N19" s="102" t="s">
        <v>160</v>
      </c>
      <c r="O19" s="102"/>
      <c r="P19" s="102"/>
      <c r="Q19" s="102"/>
      <c r="R19" s="102"/>
      <c r="S19" s="102"/>
      <c r="T19" s="103"/>
      <c r="U19" s="85"/>
      <c r="V19" s="85"/>
      <c r="W19" s="85"/>
      <c r="X19" s="85"/>
      <c r="Y19" s="85"/>
      <c r="Z19" s="85"/>
    </row>
    <row r="20" spans="1:26" ht="13.5" customHeight="1">
      <c r="A20" s="168"/>
      <c r="B20" s="247" t="s">
        <v>164</v>
      </c>
      <c r="C20" s="222"/>
      <c r="D20" s="224"/>
      <c r="E20" s="169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85"/>
      <c r="V20" s="85"/>
      <c r="W20" s="85"/>
      <c r="X20" s="85"/>
      <c r="Y20" s="85"/>
      <c r="Z20" s="85"/>
    </row>
    <row r="21" spans="1:26" ht="13.5" customHeight="1">
      <c r="A21" s="168"/>
      <c r="B21" s="264" t="s">
        <v>159</v>
      </c>
      <c r="C21" s="233"/>
      <c r="D21" s="233"/>
      <c r="E21" s="169"/>
      <c r="F21" s="102"/>
      <c r="G21" s="102"/>
      <c r="H21" s="102"/>
      <c r="I21" s="102" t="s">
        <v>160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85"/>
      <c r="V21" s="85"/>
      <c r="W21" s="85"/>
      <c r="X21" s="85"/>
      <c r="Y21" s="85"/>
      <c r="Z21" s="85"/>
    </row>
    <row r="22" spans="1:26" ht="13.5" customHeight="1">
      <c r="A22" s="168"/>
      <c r="B22" s="253" t="s">
        <v>165</v>
      </c>
      <c r="C22" s="222"/>
      <c r="D22" s="224"/>
      <c r="E22" s="169"/>
      <c r="F22" s="102" t="s">
        <v>160</v>
      </c>
      <c r="G22" s="102" t="s">
        <v>160</v>
      </c>
      <c r="H22" s="102" t="s">
        <v>160</v>
      </c>
      <c r="I22" s="102"/>
      <c r="J22" s="102" t="s">
        <v>160</v>
      </c>
      <c r="K22" s="102" t="s">
        <v>160</v>
      </c>
      <c r="L22" s="102" t="s">
        <v>160</v>
      </c>
      <c r="M22" s="102" t="s">
        <v>160</v>
      </c>
      <c r="N22" s="102" t="s">
        <v>160</v>
      </c>
      <c r="O22" s="102"/>
      <c r="P22" s="102"/>
      <c r="Q22" s="102"/>
      <c r="R22" s="102"/>
      <c r="S22" s="102"/>
      <c r="T22" s="103"/>
      <c r="U22" s="85"/>
      <c r="V22" s="85"/>
      <c r="W22" s="85"/>
      <c r="X22" s="85"/>
      <c r="Y22" s="85"/>
      <c r="Z22" s="85"/>
    </row>
    <row r="23" spans="1:26" ht="13.5" customHeight="1">
      <c r="A23" s="168"/>
      <c r="B23" s="247" t="s">
        <v>166</v>
      </c>
      <c r="C23" s="222"/>
      <c r="D23" s="224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85"/>
      <c r="V23" s="85"/>
      <c r="W23" s="85"/>
      <c r="X23" s="85"/>
      <c r="Y23" s="85"/>
      <c r="Z23" s="85"/>
    </row>
    <row r="24" spans="1:26" ht="13.5" customHeight="1">
      <c r="A24" s="168"/>
      <c r="B24" s="253" t="s">
        <v>167</v>
      </c>
      <c r="C24" s="222"/>
      <c r="D24" s="224"/>
      <c r="E24" s="169"/>
      <c r="F24" s="102" t="s">
        <v>160</v>
      </c>
      <c r="G24" s="102" t="s">
        <v>160</v>
      </c>
      <c r="H24" s="102" t="s">
        <v>160</v>
      </c>
      <c r="I24" s="102" t="s">
        <v>160</v>
      </c>
      <c r="J24" s="102" t="s">
        <v>160</v>
      </c>
      <c r="K24" s="102" t="s">
        <v>160</v>
      </c>
      <c r="L24" s="102" t="s">
        <v>160</v>
      </c>
      <c r="M24" s="102" t="s">
        <v>160</v>
      </c>
      <c r="N24" s="102" t="s">
        <v>160</v>
      </c>
      <c r="O24" s="102"/>
      <c r="P24" s="102"/>
      <c r="Q24" s="102"/>
      <c r="R24" s="102"/>
      <c r="S24" s="102"/>
      <c r="T24" s="103"/>
      <c r="U24" s="85"/>
      <c r="V24" s="85"/>
      <c r="W24" s="85"/>
      <c r="X24" s="85"/>
      <c r="Y24" s="85"/>
      <c r="Z24" s="85"/>
    </row>
    <row r="25" spans="1:26" ht="13.5" customHeight="1">
      <c r="A25" s="168"/>
      <c r="B25" s="244" t="s">
        <v>168</v>
      </c>
      <c r="C25" s="222"/>
      <c r="D25" s="222"/>
      <c r="E25" s="169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85"/>
      <c r="V25" s="85"/>
      <c r="W25" s="85"/>
      <c r="X25" s="85"/>
      <c r="Y25" s="85"/>
      <c r="Z25" s="85"/>
    </row>
    <row r="26" spans="1:26" ht="13.5" customHeight="1">
      <c r="A26" s="168"/>
      <c r="B26" s="264" t="s">
        <v>159</v>
      </c>
      <c r="C26" s="233"/>
      <c r="D26" s="233"/>
      <c r="E26" s="169"/>
      <c r="F26" s="102"/>
      <c r="G26" s="102"/>
      <c r="H26" s="102"/>
      <c r="I26" s="102"/>
      <c r="J26" s="102" t="s">
        <v>160</v>
      </c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85"/>
      <c r="V26" s="85"/>
      <c r="W26" s="85"/>
      <c r="X26" s="85"/>
      <c r="Y26" s="85"/>
      <c r="Z26" s="85"/>
    </row>
    <row r="27" spans="1:26" ht="13.5" customHeight="1">
      <c r="A27" s="168"/>
      <c r="B27" s="253">
        <v>-1</v>
      </c>
      <c r="C27" s="222"/>
      <c r="D27" s="224"/>
      <c r="E27" s="169"/>
      <c r="F27" s="102"/>
      <c r="G27" s="102"/>
      <c r="H27" s="102"/>
      <c r="I27" s="102"/>
      <c r="J27" s="102"/>
      <c r="K27" s="102" t="s">
        <v>160</v>
      </c>
      <c r="L27" s="102"/>
      <c r="M27" s="102"/>
      <c r="N27" s="102"/>
      <c r="O27" s="102"/>
      <c r="P27" s="102"/>
      <c r="Q27" s="102"/>
      <c r="R27" s="102"/>
      <c r="S27" s="102"/>
      <c r="T27" s="103"/>
      <c r="U27" s="85"/>
      <c r="V27" s="85"/>
      <c r="W27" s="85"/>
      <c r="X27" s="85"/>
      <c r="Y27" s="85"/>
      <c r="Z27" s="85"/>
    </row>
    <row r="28" spans="1:26" ht="13.5" customHeight="1">
      <c r="A28" s="168"/>
      <c r="B28" s="257">
        <v>0</v>
      </c>
      <c r="C28" s="249"/>
      <c r="D28" s="250"/>
      <c r="E28" s="169"/>
      <c r="F28" s="102" t="s">
        <v>160</v>
      </c>
      <c r="G28" s="102" t="s">
        <v>160</v>
      </c>
      <c r="H28" s="102" t="s">
        <v>160</v>
      </c>
      <c r="I28" s="102" t="s">
        <v>160</v>
      </c>
      <c r="J28" s="102"/>
      <c r="K28" s="102"/>
      <c r="L28" s="102" t="s">
        <v>160</v>
      </c>
      <c r="M28" s="102"/>
      <c r="N28" s="102"/>
      <c r="O28" s="102"/>
      <c r="P28" s="102"/>
      <c r="Q28" s="102"/>
      <c r="R28" s="102"/>
      <c r="S28" s="102"/>
      <c r="T28" s="103"/>
      <c r="U28" s="85"/>
      <c r="V28" s="85"/>
      <c r="W28" s="85"/>
      <c r="X28" s="85"/>
      <c r="Y28" s="85"/>
      <c r="Z28" s="85"/>
    </row>
    <row r="29" spans="1:26" ht="13.5" customHeight="1">
      <c r="A29" s="168"/>
      <c r="B29" s="257">
        <v>3</v>
      </c>
      <c r="C29" s="249"/>
      <c r="D29" s="250"/>
      <c r="E29" s="169"/>
      <c r="F29" s="102"/>
      <c r="G29" s="102"/>
      <c r="H29" s="102"/>
      <c r="I29" s="102"/>
      <c r="J29" s="102"/>
      <c r="K29" s="102"/>
      <c r="L29" s="102"/>
      <c r="M29" s="102" t="s">
        <v>160</v>
      </c>
      <c r="N29" s="102"/>
      <c r="O29" s="102"/>
      <c r="P29" s="102"/>
      <c r="Q29" s="102"/>
      <c r="R29" s="102"/>
      <c r="S29" s="102"/>
      <c r="T29" s="103"/>
      <c r="U29" s="85"/>
      <c r="V29" s="85"/>
      <c r="W29" s="85"/>
      <c r="X29" s="85"/>
      <c r="Y29" s="85"/>
      <c r="Z29" s="85"/>
    </row>
    <row r="30" spans="1:26" ht="13.5" customHeight="1">
      <c r="A30" s="168"/>
      <c r="B30" s="257">
        <v>4</v>
      </c>
      <c r="C30" s="249"/>
      <c r="D30" s="250"/>
      <c r="E30" s="169"/>
      <c r="F30" s="102"/>
      <c r="G30" s="102"/>
      <c r="H30" s="102"/>
      <c r="I30" s="102"/>
      <c r="J30" s="102"/>
      <c r="K30" s="102"/>
      <c r="L30" s="102"/>
      <c r="M30" s="102"/>
      <c r="N30" s="102" t="s">
        <v>160</v>
      </c>
      <c r="O30" s="102"/>
      <c r="P30" s="102"/>
      <c r="Q30" s="102"/>
      <c r="R30" s="102"/>
      <c r="S30" s="102"/>
      <c r="T30" s="103"/>
      <c r="U30" s="85"/>
      <c r="V30" s="85"/>
      <c r="W30" s="85"/>
      <c r="X30" s="85"/>
      <c r="Y30" s="85"/>
      <c r="Z30" s="85"/>
    </row>
    <row r="31" spans="1:26" ht="13.5" customHeight="1">
      <c r="A31" s="116" t="s">
        <v>114</v>
      </c>
      <c r="B31" s="117" t="s">
        <v>115</v>
      </c>
      <c r="C31" s="118"/>
      <c r="D31" s="119"/>
      <c r="E31" s="120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85"/>
      <c r="V31" s="85"/>
      <c r="W31" s="85"/>
      <c r="X31" s="85"/>
      <c r="Y31" s="85"/>
      <c r="Z31" s="85"/>
    </row>
    <row r="32" spans="1:26" ht="13.5" customHeight="1">
      <c r="A32" s="121"/>
      <c r="B32" s="122"/>
      <c r="C32" s="123"/>
      <c r="D32" s="124" t="s">
        <v>169</v>
      </c>
      <c r="E32" s="125"/>
      <c r="F32" s="105" t="s">
        <v>160</v>
      </c>
      <c r="G32" s="105" t="s">
        <v>160</v>
      </c>
      <c r="H32" s="105" t="s">
        <v>160</v>
      </c>
      <c r="I32" s="105" t="s">
        <v>160</v>
      </c>
      <c r="J32" s="105" t="s">
        <v>160</v>
      </c>
      <c r="K32" s="105" t="s">
        <v>160</v>
      </c>
      <c r="L32" s="105" t="s">
        <v>160</v>
      </c>
      <c r="M32" s="105" t="s">
        <v>160</v>
      </c>
      <c r="N32" s="105" t="s">
        <v>160</v>
      </c>
      <c r="O32" s="105"/>
      <c r="P32" s="105"/>
      <c r="Q32" s="105"/>
      <c r="R32" s="105"/>
      <c r="S32" s="105"/>
      <c r="T32" s="106"/>
      <c r="U32" s="85"/>
      <c r="V32" s="85"/>
      <c r="W32" s="85"/>
      <c r="X32" s="85"/>
      <c r="Y32" s="85"/>
      <c r="Z32" s="85"/>
    </row>
    <row r="33" spans="1:26" ht="13.5" customHeight="1">
      <c r="A33" s="121"/>
      <c r="B33" s="122"/>
      <c r="C33" s="126"/>
      <c r="D33" s="124" t="s">
        <v>170</v>
      </c>
      <c r="E33" s="127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6"/>
      <c r="U33" s="85"/>
      <c r="V33" s="85"/>
      <c r="W33" s="85"/>
      <c r="X33" s="85"/>
      <c r="Y33" s="85"/>
      <c r="Z33" s="85"/>
    </row>
    <row r="34" spans="1:26" ht="13.5" customHeight="1">
      <c r="A34" s="121"/>
      <c r="B34" s="122" t="s">
        <v>171</v>
      </c>
      <c r="C34" s="126"/>
      <c r="D34" s="124"/>
      <c r="E34" s="127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6"/>
      <c r="D35" s="124" t="s">
        <v>172</v>
      </c>
      <c r="E35" s="127"/>
      <c r="F35" s="105" t="s">
        <v>160</v>
      </c>
      <c r="G35" s="105" t="s">
        <v>160</v>
      </c>
      <c r="H35" s="105" t="s">
        <v>160</v>
      </c>
      <c r="I35" s="105" t="s">
        <v>160</v>
      </c>
      <c r="J35" s="105" t="s">
        <v>160</v>
      </c>
      <c r="K35" s="105" t="s">
        <v>160</v>
      </c>
      <c r="L35" s="105"/>
      <c r="M35" s="105"/>
      <c r="N35" s="105" t="s">
        <v>160</v>
      </c>
      <c r="O35" s="105"/>
      <c r="P35" s="105"/>
      <c r="Q35" s="105"/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 t="s">
        <v>173</v>
      </c>
      <c r="C36" s="126"/>
      <c r="D36" s="124"/>
      <c r="E36" s="127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/>
      <c r="C37" s="126"/>
      <c r="D37" s="124" t="s">
        <v>174</v>
      </c>
      <c r="E37" s="127"/>
      <c r="F37" s="105"/>
      <c r="G37" s="105"/>
      <c r="H37" s="105"/>
      <c r="I37" s="105"/>
      <c r="J37" s="105"/>
      <c r="K37" s="105"/>
      <c r="L37" s="105" t="s">
        <v>160</v>
      </c>
      <c r="M37" s="105" t="s">
        <v>160</v>
      </c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/>
      <c r="C38" s="123"/>
      <c r="D38" s="124" t="s">
        <v>175</v>
      </c>
      <c r="E38" s="125"/>
      <c r="F38" s="105" t="s">
        <v>160</v>
      </c>
      <c r="G38" s="105" t="s">
        <v>160</v>
      </c>
      <c r="H38" s="105" t="s">
        <v>160</v>
      </c>
      <c r="I38" s="105" t="s">
        <v>160</v>
      </c>
      <c r="J38" s="105" t="s">
        <v>160</v>
      </c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64"/>
      <c r="B39" s="279" t="s">
        <v>176</v>
      </c>
      <c r="C39" s="233"/>
      <c r="D39" s="280"/>
      <c r="E39" s="165"/>
      <c r="F39" s="166"/>
      <c r="G39" s="166"/>
      <c r="H39" s="166"/>
      <c r="I39" s="166"/>
      <c r="J39" s="166"/>
      <c r="K39" s="166" t="s">
        <v>160</v>
      </c>
      <c r="L39" s="166"/>
      <c r="M39" s="166"/>
      <c r="N39" s="166" t="s">
        <v>160</v>
      </c>
      <c r="O39" s="166"/>
      <c r="P39" s="166"/>
      <c r="Q39" s="166"/>
      <c r="R39" s="166"/>
      <c r="S39" s="166"/>
      <c r="T39" s="167"/>
      <c r="U39" s="85"/>
      <c r="V39" s="85"/>
      <c r="W39" s="85"/>
      <c r="X39" s="85"/>
      <c r="Y39" s="85"/>
      <c r="Z39" s="85"/>
    </row>
    <row r="40" spans="1:26" ht="13.5" customHeight="1">
      <c r="A40" s="116" t="s">
        <v>119</v>
      </c>
      <c r="B40" s="261" t="s">
        <v>177</v>
      </c>
      <c r="C40" s="262"/>
      <c r="D40" s="263"/>
      <c r="E40" s="137"/>
      <c r="F40" s="138" t="s">
        <v>50</v>
      </c>
      <c r="G40" s="138" t="s">
        <v>50</v>
      </c>
      <c r="H40" s="138" t="s">
        <v>50</v>
      </c>
      <c r="I40" s="138" t="s">
        <v>50</v>
      </c>
      <c r="J40" s="138" t="s">
        <v>50</v>
      </c>
      <c r="K40" s="138" t="s">
        <v>79</v>
      </c>
      <c r="L40" s="138" t="s">
        <v>78</v>
      </c>
      <c r="M40" s="138" t="s">
        <v>78</v>
      </c>
      <c r="N40" s="138" t="s">
        <v>79</v>
      </c>
      <c r="O40" s="138"/>
      <c r="P40" s="138"/>
      <c r="Q40" s="138"/>
      <c r="R40" s="138"/>
      <c r="S40" s="138"/>
      <c r="T40" s="139"/>
      <c r="U40" s="85"/>
      <c r="V40" s="85"/>
      <c r="W40" s="85"/>
      <c r="X40" s="85"/>
      <c r="Y40" s="85"/>
      <c r="Z40" s="85"/>
    </row>
    <row r="41" spans="1:26" ht="13.5" customHeight="1">
      <c r="A41" s="121"/>
      <c r="B41" s="266" t="s">
        <v>178</v>
      </c>
      <c r="C41" s="222"/>
      <c r="D41" s="224"/>
      <c r="E41" s="140"/>
      <c r="F41" s="141" t="s">
        <v>179</v>
      </c>
      <c r="G41" s="141" t="s">
        <v>179</v>
      </c>
      <c r="H41" s="141" t="s">
        <v>179</v>
      </c>
      <c r="I41" s="141" t="s">
        <v>179</v>
      </c>
      <c r="J41" s="141" t="s">
        <v>179</v>
      </c>
      <c r="K41" s="141" t="s">
        <v>179</v>
      </c>
      <c r="L41" s="141" t="s">
        <v>179</v>
      </c>
      <c r="M41" s="141" t="s">
        <v>179</v>
      </c>
      <c r="N41" s="141" t="s">
        <v>179</v>
      </c>
      <c r="O41" s="141"/>
      <c r="P41" s="141"/>
      <c r="Q41" s="141"/>
      <c r="R41" s="141"/>
      <c r="S41" s="141"/>
      <c r="T41" s="142"/>
      <c r="U41" s="85"/>
      <c r="V41" s="85"/>
      <c r="W41" s="85"/>
      <c r="X41" s="85"/>
      <c r="Y41" s="85"/>
      <c r="Z41" s="85"/>
    </row>
    <row r="42" spans="1:26" ht="13.5" customHeight="1">
      <c r="A42" s="121"/>
      <c r="B42" s="237" t="s">
        <v>180</v>
      </c>
      <c r="C42" s="222"/>
      <c r="D42" s="224"/>
      <c r="E42" s="143"/>
      <c r="F42" s="144">
        <v>45584</v>
      </c>
      <c r="G42" s="144">
        <v>45584</v>
      </c>
      <c r="H42" s="144">
        <v>45584</v>
      </c>
      <c r="I42" s="144">
        <v>45584</v>
      </c>
      <c r="J42" s="144">
        <v>45584</v>
      </c>
      <c r="K42" s="144">
        <v>45584</v>
      </c>
      <c r="L42" s="144">
        <v>45584</v>
      </c>
      <c r="M42" s="144">
        <v>45584</v>
      </c>
      <c r="N42" s="144">
        <v>45584</v>
      </c>
      <c r="O42" s="145"/>
      <c r="P42" s="145"/>
      <c r="Q42" s="145"/>
      <c r="R42" s="145"/>
      <c r="S42" s="145"/>
      <c r="T42" s="146"/>
      <c r="U42" s="85"/>
      <c r="V42" s="85"/>
      <c r="W42" s="85"/>
      <c r="X42" s="85"/>
      <c r="Y42" s="85"/>
      <c r="Z42" s="85"/>
    </row>
    <row r="43" spans="1:26" ht="69" customHeight="1">
      <c r="A43" s="147"/>
      <c r="B43" s="275" t="s">
        <v>181</v>
      </c>
      <c r="C43" s="276"/>
      <c r="D43" s="277"/>
      <c r="E43" s="148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50"/>
      <c r="U43" s="85"/>
      <c r="V43" s="85"/>
      <c r="W43" s="85"/>
      <c r="X43" s="85"/>
      <c r="Y43" s="85"/>
      <c r="Z43" s="85"/>
    </row>
    <row r="44" spans="1:26" ht="9.75" customHeight="1">
      <c r="A44" s="151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</sheetData>
  <mergeCells count="47">
    <mergeCell ref="B43:D43"/>
    <mergeCell ref="B12:D12"/>
    <mergeCell ref="B39:D39"/>
    <mergeCell ref="L1:T1"/>
    <mergeCell ref="B40:D40"/>
    <mergeCell ref="B9:D9"/>
    <mergeCell ref="B30:D30"/>
    <mergeCell ref="B15:D15"/>
    <mergeCell ref="A3:B3"/>
    <mergeCell ref="B24:D24"/>
    <mergeCell ref="B20:D20"/>
    <mergeCell ref="A2:B2"/>
    <mergeCell ref="A5:B5"/>
    <mergeCell ref="B26:D26"/>
    <mergeCell ref="F1:K1"/>
    <mergeCell ref="F4:K4"/>
    <mergeCell ref="L2:N2"/>
    <mergeCell ref="B25:D25"/>
    <mergeCell ref="B16:D16"/>
    <mergeCell ref="O5:T5"/>
    <mergeCell ref="B23:D23"/>
    <mergeCell ref="B8:D8"/>
    <mergeCell ref="B17:D17"/>
    <mergeCell ref="O4:T4"/>
    <mergeCell ref="B13:D13"/>
    <mergeCell ref="L4:N4"/>
    <mergeCell ref="B10:D10"/>
    <mergeCell ref="B19:D19"/>
    <mergeCell ref="A4:B4"/>
    <mergeCell ref="C5:E5"/>
    <mergeCell ref="B22:D22"/>
    <mergeCell ref="B18:D18"/>
    <mergeCell ref="C4:E4"/>
    <mergeCell ref="B21:D21"/>
    <mergeCell ref="B42:D42"/>
    <mergeCell ref="C1:E1"/>
    <mergeCell ref="F5:K5"/>
    <mergeCell ref="B11:D11"/>
    <mergeCell ref="B14:D14"/>
    <mergeCell ref="A1:B1"/>
    <mergeCell ref="F2:K2"/>
    <mergeCell ref="B29:D29"/>
    <mergeCell ref="B28:D28"/>
    <mergeCell ref="C2:E2"/>
    <mergeCell ref="B41:D41"/>
    <mergeCell ref="C3:T3"/>
    <mergeCell ref="B27:D27"/>
  </mergeCells>
  <dataValidations count="3">
    <dataValidation type="list" allowBlank="1" showInputMessage="1" showErrorMessage="1" prompt=" - " sqref="F8:T39" xr:uid="{00000000-0002-0000-0700-000000000000}">
      <formula1>"O"</formula1>
    </dataValidation>
    <dataValidation type="list" allowBlank="1" showInputMessage="1" showErrorMessage="1" prompt=" - " sqref="F40:T40" xr:uid="{00000000-0002-0000-0700-000001000000}">
      <formula1>"N,A,B"</formula1>
    </dataValidation>
    <dataValidation type="list" allowBlank="1" showInputMessage="1" showErrorMessage="1" prompt=" - " sqref="F41:T41" xr:uid="{00000000-0002-0000-07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88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" style="190" customWidth="1"/>
    <col min="10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183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COUNTIF(F26:HQ26,"P")</f>
        <v>3</v>
      </c>
      <c r="B5" s="243"/>
      <c r="C5" s="241">
        <f>COUNTIF(F26:HQ26,"F")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COUNTIF(E25:HQ25,"N")</f>
        <v>3</v>
      </c>
      <c r="M5" s="89">
        <f>COUNTIF(E25:HQ25,"A")</f>
        <v>0</v>
      </c>
      <c r="N5" s="89">
        <f>COUNTIF(E25:HQ25,"B")</f>
        <v>0</v>
      </c>
      <c r="O5" s="245">
        <v>3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186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 t="s">
        <v>187</v>
      </c>
      <c r="C13" s="233"/>
      <c r="D13" s="233"/>
      <c r="E13" s="112"/>
      <c r="F13" s="105" t="s">
        <v>160</v>
      </c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 t="s">
        <v>188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2" t="s">
        <v>189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16" t="s">
        <v>114</v>
      </c>
      <c r="B16" s="117" t="s">
        <v>115</v>
      </c>
      <c r="C16" s="118"/>
      <c r="D16" s="119"/>
      <c r="E16" s="120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85"/>
      <c r="V16" s="85"/>
      <c r="W16" s="85"/>
      <c r="X16" s="85"/>
      <c r="Y16" s="85"/>
      <c r="Z16" s="85"/>
    </row>
    <row r="17" spans="1:26" ht="13.5" customHeight="1">
      <c r="A17" s="121"/>
      <c r="B17" s="122"/>
      <c r="C17" s="123"/>
      <c r="D17" s="124" t="s">
        <v>169</v>
      </c>
      <c r="E17" s="125"/>
      <c r="F17" s="105" t="s">
        <v>160</v>
      </c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21"/>
      <c r="B18" s="122"/>
      <c r="C18" s="126"/>
      <c r="D18" s="124" t="s">
        <v>170</v>
      </c>
      <c r="E18" s="127"/>
      <c r="F18" s="105"/>
      <c r="G18" s="105" t="s">
        <v>160</v>
      </c>
      <c r="H18" s="105" t="s">
        <v>160</v>
      </c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21"/>
      <c r="B19" s="122" t="s">
        <v>171</v>
      </c>
      <c r="C19" s="126"/>
      <c r="D19" s="124"/>
      <c r="E19" s="127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21"/>
      <c r="B20" s="122"/>
      <c r="C20" s="126"/>
      <c r="D20" s="124"/>
      <c r="E20" s="127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21"/>
      <c r="B21" s="122" t="s">
        <v>173</v>
      </c>
      <c r="C21" s="126"/>
      <c r="D21" s="124"/>
      <c r="E21" s="127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 t="s">
        <v>174</v>
      </c>
      <c r="E22" s="127"/>
      <c r="F22" s="105" t="s">
        <v>160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8"/>
      <c r="C23" s="170"/>
      <c r="D23" s="171" t="s">
        <v>190</v>
      </c>
      <c r="E23" s="172"/>
      <c r="F23" s="132"/>
      <c r="G23" s="132" t="s">
        <v>160</v>
      </c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3"/>
      <c r="U23" s="85"/>
      <c r="V23" s="85"/>
      <c r="W23" s="85"/>
      <c r="X23" s="85"/>
      <c r="Y23" s="85"/>
      <c r="Z23" s="85"/>
    </row>
    <row r="24" spans="1:26" ht="13.5" customHeight="1">
      <c r="A24" s="121"/>
      <c r="B24" s="134"/>
      <c r="C24" s="135"/>
      <c r="D24" s="130" t="s">
        <v>191</v>
      </c>
      <c r="E24" s="136"/>
      <c r="F24" s="132"/>
      <c r="G24" s="132"/>
      <c r="H24" s="132" t="s">
        <v>160</v>
      </c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3"/>
      <c r="U24" s="85"/>
      <c r="V24" s="85"/>
      <c r="W24" s="85"/>
      <c r="X24" s="85"/>
      <c r="Y24" s="85"/>
      <c r="Z24" s="85"/>
    </row>
    <row r="25" spans="1:26" ht="13.5" customHeight="1">
      <c r="A25" s="116" t="s">
        <v>119</v>
      </c>
      <c r="B25" s="261" t="s">
        <v>177</v>
      </c>
      <c r="C25" s="262"/>
      <c r="D25" s="263"/>
      <c r="E25" s="137"/>
      <c r="F25" s="138" t="s">
        <v>78</v>
      </c>
      <c r="G25" s="138" t="s">
        <v>78</v>
      </c>
      <c r="H25" s="138" t="s">
        <v>78</v>
      </c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9"/>
      <c r="U25" s="85"/>
      <c r="V25" s="85"/>
      <c r="W25" s="85"/>
      <c r="X25" s="85"/>
      <c r="Y25" s="85"/>
      <c r="Z25" s="85"/>
    </row>
    <row r="26" spans="1:26" ht="13.5" customHeight="1">
      <c r="A26" s="121"/>
      <c r="B26" s="266" t="s">
        <v>178</v>
      </c>
      <c r="C26" s="222"/>
      <c r="D26" s="224"/>
      <c r="E26" s="140"/>
      <c r="F26" s="141" t="s">
        <v>179</v>
      </c>
      <c r="G26" s="141" t="s">
        <v>179</v>
      </c>
      <c r="H26" s="141" t="s">
        <v>179</v>
      </c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85"/>
      <c r="V26" s="85"/>
      <c r="W26" s="85"/>
      <c r="X26" s="85"/>
      <c r="Y26" s="85"/>
      <c r="Z26" s="85"/>
    </row>
    <row r="27" spans="1:26" ht="13.5" customHeight="1">
      <c r="A27" s="121"/>
      <c r="B27" s="237" t="s">
        <v>180</v>
      </c>
      <c r="C27" s="222"/>
      <c r="D27" s="224"/>
      <c r="E27" s="143"/>
      <c r="F27" s="144">
        <v>45584</v>
      </c>
      <c r="G27" s="144">
        <v>45584</v>
      </c>
      <c r="H27" s="144">
        <v>45584</v>
      </c>
      <c r="I27" s="144">
        <v>45584</v>
      </c>
      <c r="J27" s="144">
        <v>45584</v>
      </c>
      <c r="K27" s="144">
        <v>45584</v>
      </c>
      <c r="L27" s="144">
        <v>45584</v>
      </c>
      <c r="M27" s="145"/>
      <c r="N27" s="145"/>
      <c r="O27" s="145"/>
      <c r="P27" s="145"/>
      <c r="Q27" s="145"/>
      <c r="R27" s="145"/>
      <c r="S27" s="145"/>
      <c r="T27" s="146"/>
      <c r="U27" s="85"/>
      <c r="V27" s="85"/>
      <c r="W27" s="85"/>
      <c r="X27" s="85"/>
      <c r="Y27" s="85"/>
      <c r="Z27" s="85"/>
    </row>
    <row r="28" spans="1:26" ht="69" customHeight="1">
      <c r="A28" s="147"/>
      <c r="B28" s="275" t="s">
        <v>181</v>
      </c>
      <c r="C28" s="276"/>
      <c r="D28" s="277"/>
      <c r="E28" s="148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50"/>
      <c r="U28" s="85"/>
      <c r="V28" s="85"/>
      <c r="W28" s="85"/>
      <c r="X28" s="85"/>
      <c r="Y28" s="85"/>
      <c r="Z28" s="85"/>
    </row>
    <row r="29" spans="1:26" ht="9.75" customHeight="1">
      <c r="A29" s="151"/>
      <c r="B29" s="91"/>
      <c r="C29" s="85"/>
      <c r="D29" s="92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3.5" customHeight="1">
      <c r="A30" s="85"/>
      <c r="B30" s="91"/>
      <c r="C30" s="85"/>
      <c r="D30" s="92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3.5" customHeight="1">
      <c r="A31" s="85"/>
      <c r="B31" s="91"/>
      <c r="C31" s="85"/>
      <c r="D31" s="92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3.5" customHeight="1">
      <c r="A32" s="85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</sheetData>
  <mergeCells count="30">
    <mergeCell ref="B28:D28"/>
    <mergeCell ref="L1:T1"/>
    <mergeCell ref="B9:D9"/>
    <mergeCell ref="B15:D15"/>
    <mergeCell ref="A3:B3"/>
    <mergeCell ref="A2:B2"/>
    <mergeCell ref="A5:B5"/>
    <mergeCell ref="B26:D26"/>
    <mergeCell ref="F1:K1"/>
    <mergeCell ref="F4:K4"/>
    <mergeCell ref="L2:N2"/>
    <mergeCell ref="B25:D25"/>
    <mergeCell ref="C3:T3"/>
    <mergeCell ref="A4:B4"/>
    <mergeCell ref="C5:E5"/>
    <mergeCell ref="B27:D27"/>
    <mergeCell ref="B11:D11"/>
    <mergeCell ref="C1:E1"/>
    <mergeCell ref="F5:K5"/>
    <mergeCell ref="B14:D14"/>
    <mergeCell ref="O5:T5"/>
    <mergeCell ref="B8:D8"/>
    <mergeCell ref="O4:T4"/>
    <mergeCell ref="B13:D13"/>
    <mergeCell ref="A1:B1"/>
    <mergeCell ref="F2:K2"/>
    <mergeCell ref="L4:N4"/>
    <mergeCell ref="C2:E2"/>
    <mergeCell ref="C4:E4"/>
    <mergeCell ref="B12:D12"/>
  </mergeCells>
  <dataValidations count="3">
    <dataValidation type="list" allowBlank="1" showInputMessage="1" showErrorMessage="1" prompt=" - " sqref="F8:T24" xr:uid="{00000000-0002-0000-0800-000000000000}">
      <formula1>"O"</formula1>
    </dataValidation>
    <dataValidation type="list" allowBlank="1" showInputMessage="1" showErrorMessage="1" prompt=" - " sqref="F25:T25" xr:uid="{00000000-0002-0000-0800-000001000000}">
      <formula1>"N,A,B"</formula1>
    </dataValidation>
    <dataValidation type="list" allowBlank="1" showInputMessage="1" showErrorMessage="1" prompt=" - " sqref="F26:T26" xr:uid="{00000000-0002-0000-08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2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25" style="190" customWidth="1"/>
    <col min="10" max="10" width="4.625" style="190" customWidth="1"/>
    <col min="11" max="11" width="5" style="190" customWidth="1"/>
    <col min="12" max="12" width="4.25" style="190" customWidth="1"/>
    <col min="13" max="13" width="4.125" style="190" customWidth="1"/>
    <col min="14" max="14" width="4.875" style="190" customWidth="1"/>
    <col min="15" max="15" width="4.625" style="190" customWidth="1"/>
    <col min="16" max="16" width="4.875" style="190" customWidth="1"/>
    <col min="17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192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COUNTIF(F65:HQ65,"P")</f>
        <v>11</v>
      </c>
      <c r="B5" s="243"/>
      <c r="C5" s="241">
        <f>COUNTIF(F65:HQ65,"F")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COUNTIF(E64:HQ64,"N")</f>
        <v>9</v>
      </c>
      <c r="M5" s="89">
        <f>COUNTIF(E64:HQ64,"A")</f>
        <v>0</v>
      </c>
      <c r="N5" s="89">
        <f>COUNTIF(E64:HQ64,"B")</f>
        <v>2</v>
      </c>
      <c r="O5" s="245">
        <v>11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193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>
        <v>70.5</v>
      </c>
      <c r="C13" s="233"/>
      <c r="D13" s="233"/>
      <c r="E13" s="112"/>
      <c r="F13" s="105" t="s">
        <v>160</v>
      </c>
      <c r="G13" s="105"/>
      <c r="H13" s="105"/>
      <c r="I13" s="105" t="s">
        <v>160</v>
      </c>
      <c r="J13" s="105" t="s">
        <v>160</v>
      </c>
      <c r="K13" s="105" t="s">
        <v>160</v>
      </c>
      <c r="L13" s="105" t="s">
        <v>160</v>
      </c>
      <c r="M13" s="105" t="s">
        <v>160</v>
      </c>
      <c r="N13" s="105" t="s">
        <v>160</v>
      </c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 t="s">
        <v>194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2">
        <v>-50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68"/>
      <c r="B16" s="282" t="s">
        <v>195</v>
      </c>
      <c r="C16" s="249"/>
      <c r="D16" s="249"/>
      <c r="E16" s="169"/>
      <c r="F16" s="102"/>
      <c r="G16" s="102"/>
      <c r="H16" s="102"/>
      <c r="I16" s="102"/>
      <c r="J16" s="102"/>
      <c r="K16" s="102"/>
      <c r="L16" s="102"/>
      <c r="M16" s="102"/>
      <c r="N16" s="102"/>
      <c r="O16" s="102" t="s">
        <v>160</v>
      </c>
      <c r="P16" s="102"/>
      <c r="Q16" s="102"/>
      <c r="R16" s="102"/>
      <c r="S16" s="102"/>
      <c r="T16" s="103"/>
      <c r="U16" s="115"/>
      <c r="V16" s="85"/>
      <c r="W16" s="85"/>
      <c r="X16" s="85"/>
      <c r="Y16" s="85"/>
      <c r="Z16" s="85"/>
    </row>
    <row r="17" spans="1:26" ht="13.5" customHeight="1">
      <c r="A17" s="168"/>
      <c r="B17" s="282" t="s">
        <v>196</v>
      </c>
      <c r="C17" s="249"/>
      <c r="D17" s="249"/>
      <c r="E17" s="169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 t="s">
        <v>160</v>
      </c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47" t="s">
        <v>197</v>
      </c>
      <c r="C18" s="222"/>
      <c r="D18" s="224"/>
      <c r="E18" s="169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78">
        <v>175</v>
      </c>
      <c r="C19" s="233"/>
      <c r="D19" s="233"/>
      <c r="E19" s="169"/>
      <c r="F19" s="102" t="s">
        <v>160</v>
      </c>
      <c r="G19" s="102"/>
      <c r="H19" s="102" t="s">
        <v>160</v>
      </c>
      <c r="I19" s="102"/>
      <c r="J19" s="105" t="s">
        <v>160</v>
      </c>
      <c r="K19" s="105" t="s">
        <v>160</v>
      </c>
      <c r="L19" s="105" t="s">
        <v>160</v>
      </c>
      <c r="M19" s="105" t="s">
        <v>160</v>
      </c>
      <c r="N19" s="105" t="s">
        <v>160</v>
      </c>
      <c r="O19" s="105"/>
      <c r="P19" s="105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53" t="s">
        <v>194</v>
      </c>
      <c r="C20" s="222"/>
      <c r="D20" s="224"/>
      <c r="E20" s="169"/>
      <c r="F20" s="102"/>
      <c r="G20" s="102" t="s">
        <v>160</v>
      </c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82">
        <v>-50</v>
      </c>
      <c r="C21" s="249"/>
      <c r="D21" s="249"/>
      <c r="E21" s="169"/>
      <c r="F21" s="102"/>
      <c r="G21" s="102"/>
      <c r="H21" s="102"/>
      <c r="I21" s="105" t="s">
        <v>160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53" t="s">
        <v>198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 t="s">
        <v>160</v>
      </c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82" t="s">
        <v>199</v>
      </c>
      <c r="C23" s="249"/>
      <c r="D23" s="249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 t="s">
        <v>160</v>
      </c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47" t="s">
        <v>200</v>
      </c>
      <c r="C24" s="222"/>
      <c r="D24" s="224"/>
      <c r="E24" s="169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78">
        <v>120</v>
      </c>
      <c r="C25" s="233"/>
      <c r="D25" s="233"/>
      <c r="E25" s="169"/>
      <c r="F25" s="102" t="s">
        <v>160</v>
      </c>
      <c r="G25" s="102"/>
      <c r="H25" s="102" t="s">
        <v>160</v>
      </c>
      <c r="I25" s="105" t="s">
        <v>160</v>
      </c>
      <c r="J25" s="102"/>
      <c r="K25" s="105" t="s">
        <v>160</v>
      </c>
      <c r="L25" s="105" t="s">
        <v>160</v>
      </c>
      <c r="M25" s="105" t="s">
        <v>160</v>
      </c>
      <c r="N25" s="105" t="s">
        <v>160</v>
      </c>
      <c r="O25" s="105"/>
      <c r="P25" s="105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53" t="s">
        <v>194</v>
      </c>
      <c r="C26" s="222"/>
      <c r="D26" s="224"/>
      <c r="E26" s="169"/>
      <c r="F26" s="102"/>
      <c r="G26" s="102" t="s">
        <v>160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82">
        <v>-50</v>
      </c>
      <c r="C27" s="249"/>
      <c r="D27" s="249"/>
      <c r="E27" s="169"/>
      <c r="F27" s="102"/>
      <c r="G27" s="102"/>
      <c r="H27" s="102"/>
      <c r="I27" s="102"/>
      <c r="J27" s="105" t="s">
        <v>160</v>
      </c>
      <c r="K27" s="105"/>
      <c r="L27" s="105"/>
      <c r="M27" s="105"/>
      <c r="N27" s="105"/>
      <c r="O27" s="105"/>
      <c r="P27" s="105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53" t="s">
        <v>201</v>
      </c>
      <c r="C28" s="222"/>
      <c r="D28" s="224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 t="s">
        <v>160</v>
      </c>
      <c r="P28" s="102"/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53" t="s">
        <v>202</v>
      </c>
      <c r="C29" s="222"/>
      <c r="D29" s="224"/>
      <c r="E29" s="169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 t="s">
        <v>160</v>
      </c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47" t="s">
        <v>203</v>
      </c>
      <c r="C30" s="222"/>
      <c r="D30" s="224"/>
      <c r="E30" s="169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78">
        <v>80</v>
      </c>
      <c r="C31" s="233"/>
      <c r="D31" s="233"/>
      <c r="E31" s="169"/>
      <c r="F31" s="102" t="s">
        <v>160</v>
      </c>
      <c r="G31" s="102"/>
      <c r="H31" s="102" t="s">
        <v>160</v>
      </c>
      <c r="I31" s="105" t="s">
        <v>160</v>
      </c>
      <c r="J31" s="105" t="s">
        <v>160</v>
      </c>
      <c r="K31" s="105"/>
      <c r="L31" s="105" t="s">
        <v>160</v>
      </c>
      <c r="M31" s="105" t="s">
        <v>160</v>
      </c>
      <c r="N31" s="105" t="s">
        <v>160</v>
      </c>
      <c r="O31" s="105"/>
      <c r="P31" s="105" t="s">
        <v>160</v>
      </c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53" t="s">
        <v>194</v>
      </c>
      <c r="C32" s="222"/>
      <c r="D32" s="224"/>
      <c r="E32" s="169"/>
      <c r="F32" s="102"/>
      <c r="G32" s="102" t="s">
        <v>160</v>
      </c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82">
        <v>-50</v>
      </c>
      <c r="C33" s="249"/>
      <c r="D33" s="249"/>
      <c r="E33" s="169"/>
      <c r="F33" s="102"/>
      <c r="G33" s="102"/>
      <c r="H33" s="102"/>
      <c r="I33" s="102"/>
      <c r="J33" s="102"/>
      <c r="K33" s="105" t="s">
        <v>160</v>
      </c>
      <c r="L33" s="105"/>
      <c r="M33" s="105"/>
      <c r="N33" s="105"/>
      <c r="O33" s="105"/>
      <c r="P33" s="105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68"/>
      <c r="B34" s="247" t="s">
        <v>204</v>
      </c>
      <c r="C34" s="222"/>
      <c r="D34" s="224"/>
      <c r="E34" s="169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15"/>
      <c r="V34" s="85"/>
      <c r="W34" s="85"/>
      <c r="X34" s="85"/>
      <c r="Y34" s="85"/>
      <c r="Z34" s="85"/>
    </row>
    <row r="35" spans="1:26" ht="13.5" customHeight="1">
      <c r="A35" s="168"/>
      <c r="B35" s="278">
        <v>72</v>
      </c>
      <c r="C35" s="233"/>
      <c r="D35" s="233"/>
      <c r="E35" s="169"/>
      <c r="F35" s="102" t="s">
        <v>160</v>
      </c>
      <c r="G35" s="102"/>
      <c r="H35" s="102" t="s">
        <v>160</v>
      </c>
      <c r="I35" s="105" t="s">
        <v>160</v>
      </c>
      <c r="J35" s="105" t="s">
        <v>160</v>
      </c>
      <c r="K35" s="105" t="s">
        <v>160</v>
      </c>
      <c r="L35" s="105"/>
      <c r="M35" s="105" t="s">
        <v>160</v>
      </c>
      <c r="N35" s="105" t="s">
        <v>160</v>
      </c>
      <c r="O35" s="105"/>
      <c r="P35" s="105"/>
      <c r="Q35" s="102"/>
      <c r="R35" s="102"/>
      <c r="S35" s="102"/>
      <c r="T35" s="103"/>
      <c r="U35" s="115"/>
      <c r="V35" s="85"/>
      <c r="W35" s="85"/>
      <c r="X35" s="85"/>
      <c r="Y35" s="85"/>
      <c r="Z35" s="85"/>
    </row>
    <row r="36" spans="1:26" ht="13.5" customHeight="1">
      <c r="A36" s="168"/>
      <c r="B36" s="253" t="s">
        <v>194</v>
      </c>
      <c r="C36" s="222"/>
      <c r="D36" s="224"/>
      <c r="E36" s="169"/>
      <c r="F36" s="102"/>
      <c r="G36" s="102" t="s">
        <v>160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15"/>
      <c r="V36" s="85"/>
      <c r="W36" s="85"/>
      <c r="X36" s="85"/>
      <c r="Y36" s="85"/>
      <c r="Z36" s="85"/>
    </row>
    <row r="37" spans="1:26" ht="13.5" customHeight="1">
      <c r="A37" s="168"/>
      <c r="B37" s="282">
        <v>-50</v>
      </c>
      <c r="C37" s="249"/>
      <c r="D37" s="249"/>
      <c r="E37" s="169"/>
      <c r="F37" s="102"/>
      <c r="G37" s="102"/>
      <c r="H37" s="102"/>
      <c r="I37" s="102"/>
      <c r="J37" s="102"/>
      <c r="K37" s="102"/>
      <c r="L37" s="105" t="s">
        <v>160</v>
      </c>
      <c r="M37" s="105"/>
      <c r="N37" s="105"/>
      <c r="O37" s="105"/>
      <c r="P37" s="105"/>
      <c r="Q37" s="102"/>
      <c r="R37" s="102"/>
      <c r="S37" s="102"/>
      <c r="T37" s="103"/>
      <c r="U37" s="115"/>
      <c r="V37" s="85"/>
      <c r="W37" s="85"/>
      <c r="X37" s="85"/>
      <c r="Y37" s="85"/>
      <c r="Z37" s="85"/>
    </row>
    <row r="38" spans="1:26" ht="13.5" customHeight="1">
      <c r="A38" s="168"/>
      <c r="B38" s="253" t="s">
        <v>205</v>
      </c>
      <c r="C38" s="222"/>
      <c r="D38" s="224"/>
      <c r="E38" s="169"/>
      <c r="F38" s="102"/>
      <c r="G38" s="102"/>
      <c r="H38" s="102"/>
      <c r="I38" s="102"/>
      <c r="J38" s="102"/>
      <c r="K38" s="102"/>
      <c r="L38" s="102"/>
      <c r="M38" s="102"/>
      <c r="N38" s="102"/>
      <c r="O38" s="102" t="s">
        <v>160</v>
      </c>
      <c r="P38" s="102"/>
      <c r="Q38" s="102"/>
      <c r="R38" s="102"/>
      <c r="S38" s="102"/>
      <c r="T38" s="103"/>
      <c r="U38" s="115"/>
      <c r="V38" s="85"/>
      <c r="W38" s="85"/>
      <c r="X38" s="85"/>
      <c r="Y38" s="85"/>
      <c r="Z38" s="85"/>
    </row>
    <row r="39" spans="1:26" ht="13.5" customHeight="1">
      <c r="A39" s="168"/>
      <c r="B39" s="282" t="s">
        <v>206</v>
      </c>
      <c r="C39" s="249"/>
      <c r="D39" s="249"/>
      <c r="E39" s="169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 t="s">
        <v>160</v>
      </c>
      <c r="Q39" s="102"/>
      <c r="R39" s="102"/>
      <c r="S39" s="102"/>
      <c r="T39" s="103"/>
      <c r="U39" s="115"/>
      <c r="V39" s="85"/>
      <c r="W39" s="85"/>
      <c r="X39" s="85"/>
      <c r="Y39" s="85"/>
      <c r="Z39" s="85"/>
    </row>
    <row r="40" spans="1:26" ht="13.5" customHeight="1">
      <c r="A40" s="168"/>
      <c r="B40" s="247" t="s">
        <v>207</v>
      </c>
      <c r="C40" s="222"/>
      <c r="D40" s="224"/>
      <c r="E40" s="169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3"/>
      <c r="U40" s="115"/>
      <c r="V40" s="85"/>
      <c r="W40" s="85"/>
      <c r="X40" s="85"/>
      <c r="Y40" s="85"/>
      <c r="Z40" s="85"/>
    </row>
    <row r="41" spans="1:26" ht="13.5" customHeight="1">
      <c r="A41" s="168"/>
      <c r="B41" s="278">
        <v>5000</v>
      </c>
      <c r="C41" s="233"/>
      <c r="D41" s="233"/>
      <c r="E41" s="169"/>
      <c r="F41" s="102" t="s">
        <v>160</v>
      </c>
      <c r="G41" s="102"/>
      <c r="H41" s="102" t="s">
        <v>160</v>
      </c>
      <c r="I41" s="105" t="s">
        <v>160</v>
      </c>
      <c r="J41" s="105" t="s">
        <v>160</v>
      </c>
      <c r="K41" s="105" t="s">
        <v>160</v>
      </c>
      <c r="L41" s="105" t="s">
        <v>160</v>
      </c>
      <c r="M41" s="105"/>
      <c r="N41" s="105" t="s">
        <v>160</v>
      </c>
      <c r="O41" s="105"/>
      <c r="P41" s="105"/>
      <c r="Q41" s="102"/>
      <c r="R41" s="102"/>
      <c r="S41" s="102"/>
      <c r="T41" s="103"/>
      <c r="U41" s="115"/>
      <c r="V41" s="85"/>
      <c r="W41" s="85"/>
      <c r="X41" s="85"/>
      <c r="Y41" s="85"/>
      <c r="Z41" s="85"/>
    </row>
    <row r="42" spans="1:26" ht="13.5" customHeight="1">
      <c r="A42" s="168"/>
      <c r="B42" s="253" t="s">
        <v>194</v>
      </c>
      <c r="C42" s="222"/>
      <c r="D42" s="224"/>
      <c r="E42" s="169"/>
      <c r="F42" s="102"/>
      <c r="G42" s="102" t="s">
        <v>160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3"/>
      <c r="U42" s="115"/>
      <c r="V42" s="85"/>
      <c r="W42" s="85"/>
      <c r="X42" s="85"/>
      <c r="Y42" s="85"/>
      <c r="Z42" s="85"/>
    </row>
    <row r="43" spans="1:26" ht="13.5" customHeight="1">
      <c r="A43" s="168"/>
      <c r="B43" s="282">
        <v>-50</v>
      </c>
      <c r="C43" s="249"/>
      <c r="D43" s="249"/>
      <c r="E43" s="169"/>
      <c r="F43" s="102"/>
      <c r="G43" s="102"/>
      <c r="H43" s="102"/>
      <c r="I43" s="102"/>
      <c r="J43" s="102"/>
      <c r="K43" s="102"/>
      <c r="L43" s="102"/>
      <c r="M43" s="105" t="s">
        <v>160</v>
      </c>
      <c r="N43" s="105"/>
      <c r="O43" s="105"/>
      <c r="P43" s="105"/>
      <c r="Q43" s="102"/>
      <c r="R43" s="102"/>
      <c r="S43" s="102"/>
      <c r="T43" s="103"/>
      <c r="U43" s="115"/>
      <c r="V43" s="85"/>
      <c r="W43" s="85"/>
      <c r="X43" s="85"/>
      <c r="Y43" s="85"/>
      <c r="Z43" s="85"/>
    </row>
    <row r="44" spans="1:26" ht="13.5" customHeight="1">
      <c r="A44" s="168"/>
      <c r="B44" s="247" t="s">
        <v>208</v>
      </c>
      <c r="C44" s="222"/>
      <c r="D44" s="224"/>
      <c r="E44" s="169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3"/>
      <c r="U44" s="115"/>
      <c r="V44" s="85"/>
      <c r="W44" s="85"/>
      <c r="X44" s="85"/>
      <c r="Y44" s="85"/>
      <c r="Z44" s="85"/>
    </row>
    <row r="45" spans="1:26" ht="13.5" customHeight="1">
      <c r="A45" s="168"/>
      <c r="B45" s="278">
        <v>36.700000000000003</v>
      </c>
      <c r="C45" s="233"/>
      <c r="D45" s="233"/>
      <c r="E45" s="169"/>
      <c r="F45" s="102" t="s">
        <v>160</v>
      </c>
      <c r="G45" s="102"/>
      <c r="H45" s="102" t="s">
        <v>160</v>
      </c>
      <c r="I45" s="105" t="s">
        <v>160</v>
      </c>
      <c r="J45" s="105" t="s">
        <v>160</v>
      </c>
      <c r="K45" s="105" t="s">
        <v>160</v>
      </c>
      <c r="L45" s="105" t="s">
        <v>160</v>
      </c>
      <c r="M45" s="105" t="s">
        <v>160</v>
      </c>
      <c r="N45" s="105"/>
      <c r="O45" s="105"/>
      <c r="P45" s="105"/>
      <c r="Q45" s="102"/>
      <c r="R45" s="102"/>
      <c r="S45" s="102"/>
      <c r="T45" s="103"/>
      <c r="U45" s="115"/>
      <c r="V45" s="85"/>
      <c r="W45" s="85"/>
      <c r="X45" s="85"/>
      <c r="Y45" s="85"/>
      <c r="Z45" s="85"/>
    </row>
    <row r="46" spans="1:26" ht="13.5" customHeight="1">
      <c r="A46" s="168"/>
      <c r="B46" s="253" t="s">
        <v>194</v>
      </c>
      <c r="C46" s="222"/>
      <c r="D46" s="224"/>
      <c r="E46" s="169"/>
      <c r="F46" s="102"/>
      <c r="G46" s="102" t="s">
        <v>160</v>
      </c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3"/>
      <c r="U46" s="115"/>
      <c r="V46" s="85"/>
      <c r="W46" s="85"/>
      <c r="X46" s="85"/>
      <c r="Y46" s="85"/>
      <c r="Z46" s="85"/>
    </row>
    <row r="47" spans="1:26" ht="13.5" customHeight="1">
      <c r="A47" s="168"/>
      <c r="B47" s="282">
        <v>-50</v>
      </c>
      <c r="C47" s="249"/>
      <c r="D47" s="249"/>
      <c r="E47" s="169"/>
      <c r="F47" s="102"/>
      <c r="G47" s="102"/>
      <c r="H47" s="102"/>
      <c r="I47" s="102"/>
      <c r="J47" s="102"/>
      <c r="K47" s="102"/>
      <c r="L47" s="102"/>
      <c r="M47" s="102"/>
      <c r="N47" s="105" t="s">
        <v>160</v>
      </c>
      <c r="O47" s="105"/>
      <c r="P47" s="105"/>
      <c r="Q47" s="102"/>
      <c r="R47" s="102"/>
      <c r="S47" s="102"/>
      <c r="T47" s="103"/>
      <c r="U47" s="115"/>
      <c r="V47" s="85"/>
      <c r="W47" s="85"/>
      <c r="X47" s="85"/>
      <c r="Y47" s="85"/>
      <c r="Z47" s="85"/>
    </row>
    <row r="48" spans="1:26" ht="13.5" customHeight="1">
      <c r="A48" s="168"/>
      <c r="B48" s="253" t="s">
        <v>209</v>
      </c>
      <c r="C48" s="222"/>
      <c r="D48" s="224"/>
      <c r="E48" s="169"/>
      <c r="F48" s="102"/>
      <c r="G48" s="102"/>
      <c r="H48" s="102"/>
      <c r="I48" s="102"/>
      <c r="J48" s="102"/>
      <c r="K48" s="102"/>
      <c r="L48" s="102"/>
      <c r="M48" s="102"/>
      <c r="N48" s="102"/>
      <c r="O48" s="102" t="s">
        <v>160</v>
      </c>
      <c r="P48" s="102"/>
      <c r="Q48" s="102"/>
      <c r="R48" s="102"/>
      <c r="S48" s="102"/>
      <c r="T48" s="103"/>
      <c r="U48" s="115"/>
      <c r="V48" s="85"/>
      <c r="W48" s="85"/>
      <c r="X48" s="85"/>
      <c r="Y48" s="85"/>
      <c r="Z48" s="85"/>
    </row>
    <row r="49" spans="1:26" ht="13.5" customHeight="1">
      <c r="A49" s="168"/>
      <c r="B49" s="282" t="s">
        <v>210</v>
      </c>
      <c r="C49" s="249"/>
      <c r="D49" s="249"/>
      <c r="E49" s="169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 t="s">
        <v>160</v>
      </c>
      <c r="Q49" s="102"/>
      <c r="R49" s="102"/>
      <c r="S49" s="102"/>
      <c r="T49" s="103"/>
      <c r="U49" s="115"/>
      <c r="V49" s="85"/>
      <c r="W49" s="85"/>
      <c r="X49" s="85"/>
      <c r="Y49" s="85"/>
      <c r="Z49" s="85"/>
    </row>
    <row r="50" spans="1:26" ht="13.5" customHeight="1">
      <c r="A50" s="168"/>
      <c r="B50" s="247" t="s">
        <v>211</v>
      </c>
      <c r="C50" s="222"/>
      <c r="D50" s="224"/>
      <c r="E50" s="169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3"/>
      <c r="U50" s="115"/>
      <c r="V50" s="85"/>
      <c r="W50" s="85"/>
      <c r="X50" s="85"/>
      <c r="Y50" s="85"/>
      <c r="Z50" s="85"/>
    </row>
    <row r="51" spans="1:26" ht="13.5" customHeight="1">
      <c r="A51" s="168"/>
      <c r="B51" s="283">
        <v>45571</v>
      </c>
      <c r="C51" s="222"/>
      <c r="D51" s="224"/>
      <c r="E51" s="169"/>
      <c r="F51" s="102" t="s">
        <v>160</v>
      </c>
      <c r="G51" s="102"/>
      <c r="H51" s="102" t="s">
        <v>160</v>
      </c>
      <c r="I51" s="105" t="s">
        <v>160</v>
      </c>
      <c r="J51" s="105" t="s">
        <v>160</v>
      </c>
      <c r="K51" s="105" t="s">
        <v>160</v>
      </c>
      <c r="L51" s="105" t="s">
        <v>160</v>
      </c>
      <c r="M51" s="105" t="s">
        <v>160</v>
      </c>
      <c r="N51" s="105" t="s">
        <v>160</v>
      </c>
      <c r="O51" s="105" t="s">
        <v>160</v>
      </c>
      <c r="P51" s="105" t="s">
        <v>160</v>
      </c>
      <c r="Q51" s="102"/>
      <c r="R51" s="102"/>
      <c r="S51" s="102"/>
      <c r="T51" s="103"/>
      <c r="U51" s="115"/>
      <c r="V51" s="85"/>
      <c r="W51" s="85"/>
      <c r="X51" s="85"/>
      <c r="Y51" s="85"/>
      <c r="Z51" s="85"/>
    </row>
    <row r="52" spans="1:26" ht="13.5" customHeight="1">
      <c r="A52" s="168"/>
      <c r="B52" s="253" t="s">
        <v>194</v>
      </c>
      <c r="C52" s="222"/>
      <c r="D52" s="224"/>
      <c r="E52" s="169"/>
      <c r="F52" s="102"/>
      <c r="G52" s="102" t="s">
        <v>160</v>
      </c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15"/>
      <c r="V52" s="85"/>
      <c r="W52" s="85"/>
      <c r="X52" s="85"/>
      <c r="Y52" s="85"/>
      <c r="Z52" s="85"/>
    </row>
    <row r="53" spans="1:26" ht="13.5" customHeight="1">
      <c r="A53" s="116" t="s">
        <v>114</v>
      </c>
      <c r="B53" s="117" t="s">
        <v>115</v>
      </c>
      <c r="C53" s="118"/>
      <c r="D53" s="119"/>
      <c r="E53" s="120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3"/>
      <c r="U53" s="85"/>
      <c r="V53" s="85"/>
      <c r="W53" s="85"/>
      <c r="X53" s="85"/>
      <c r="Y53" s="85"/>
      <c r="Z53" s="85"/>
    </row>
    <row r="54" spans="1:26" ht="13.5" customHeight="1">
      <c r="A54" s="121"/>
      <c r="B54" s="122"/>
      <c r="C54" s="123"/>
      <c r="D54" s="124" t="s">
        <v>169</v>
      </c>
      <c r="E54" s="125"/>
      <c r="F54" s="105" t="s">
        <v>160</v>
      </c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6"/>
      <c r="U54" s="85"/>
      <c r="V54" s="85"/>
      <c r="W54" s="85"/>
      <c r="X54" s="85"/>
      <c r="Y54" s="85"/>
      <c r="Z54" s="85"/>
    </row>
    <row r="55" spans="1:26" ht="13.5" customHeight="1">
      <c r="A55" s="121"/>
      <c r="B55" s="122"/>
      <c r="C55" s="126"/>
      <c r="D55" s="124" t="s">
        <v>170</v>
      </c>
      <c r="E55" s="127"/>
      <c r="F55" s="105"/>
      <c r="G55" s="105" t="s">
        <v>160</v>
      </c>
      <c r="H55" s="105" t="s">
        <v>160</v>
      </c>
      <c r="I55" s="105" t="s">
        <v>160</v>
      </c>
      <c r="J55" s="105" t="s">
        <v>160</v>
      </c>
      <c r="K55" s="105" t="s">
        <v>160</v>
      </c>
      <c r="L55" s="105" t="s">
        <v>160</v>
      </c>
      <c r="M55" s="105" t="s">
        <v>160</v>
      </c>
      <c r="N55" s="105" t="s">
        <v>160</v>
      </c>
      <c r="O55" s="105" t="s">
        <v>160</v>
      </c>
      <c r="P55" s="105" t="s">
        <v>160</v>
      </c>
      <c r="Q55" s="105"/>
      <c r="R55" s="105"/>
      <c r="S55" s="105"/>
      <c r="T55" s="106"/>
      <c r="U55" s="85"/>
      <c r="V55" s="85"/>
      <c r="W55" s="85"/>
      <c r="X55" s="85"/>
      <c r="Y55" s="85"/>
      <c r="Z55" s="85"/>
    </row>
    <row r="56" spans="1:26" ht="13.5" customHeight="1">
      <c r="A56" s="121"/>
      <c r="B56" s="122" t="s">
        <v>171</v>
      </c>
      <c r="C56" s="126"/>
      <c r="D56" s="124"/>
      <c r="E56" s="127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6"/>
      <c r="U56" s="85"/>
      <c r="V56" s="85"/>
      <c r="W56" s="85"/>
      <c r="X56" s="85"/>
      <c r="Y56" s="85"/>
      <c r="Z56" s="85"/>
    </row>
    <row r="57" spans="1:26" ht="13.5" customHeight="1">
      <c r="A57" s="121"/>
      <c r="B57" s="122"/>
      <c r="C57" s="126"/>
      <c r="D57" s="124"/>
      <c r="E57" s="127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6"/>
      <c r="U57" s="85"/>
      <c r="V57" s="85"/>
      <c r="W57" s="85"/>
      <c r="X57" s="85"/>
      <c r="Y57" s="85"/>
      <c r="Z57" s="85"/>
    </row>
    <row r="58" spans="1:26" ht="13.5" customHeight="1">
      <c r="A58" s="121"/>
      <c r="B58" s="122" t="s">
        <v>173</v>
      </c>
      <c r="C58" s="126"/>
      <c r="D58" s="124"/>
      <c r="E58" s="127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6"/>
      <c r="U58" s="85"/>
      <c r="V58" s="85"/>
      <c r="W58" s="85"/>
      <c r="X58" s="85"/>
      <c r="Y58" s="85"/>
      <c r="Z58" s="85"/>
    </row>
    <row r="59" spans="1:26" ht="13.5" customHeight="1">
      <c r="A59" s="121"/>
      <c r="B59" s="122"/>
      <c r="C59" s="126"/>
      <c r="D59" s="124" t="s">
        <v>174</v>
      </c>
      <c r="E59" s="127"/>
      <c r="F59" s="105" t="s">
        <v>160</v>
      </c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6"/>
      <c r="U59" s="85"/>
      <c r="V59" s="85"/>
      <c r="W59" s="85"/>
      <c r="X59" s="85"/>
      <c r="Y59" s="85"/>
      <c r="Z59" s="85"/>
    </row>
    <row r="60" spans="1:26" ht="13.5" customHeight="1">
      <c r="A60" s="121"/>
      <c r="B60" s="128"/>
      <c r="C60" s="170"/>
      <c r="D60" s="171" t="s">
        <v>212</v>
      </c>
      <c r="E60" s="172"/>
      <c r="F60" s="132"/>
      <c r="G60" s="132" t="s">
        <v>160</v>
      </c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3"/>
      <c r="U60" s="85"/>
      <c r="V60" s="85"/>
      <c r="W60" s="85"/>
      <c r="X60" s="85"/>
      <c r="Y60" s="85"/>
      <c r="Z60" s="85"/>
    </row>
    <row r="61" spans="1:26" ht="13.5" customHeight="1">
      <c r="A61" s="121"/>
      <c r="B61" s="134"/>
      <c r="C61" s="135"/>
      <c r="D61" s="130" t="s">
        <v>213</v>
      </c>
      <c r="E61" s="136"/>
      <c r="F61" s="132"/>
      <c r="G61" s="132"/>
      <c r="H61" s="132" t="s">
        <v>160</v>
      </c>
      <c r="I61" s="105" t="s">
        <v>160</v>
      </c>
      <c r="J61" s="105" t="s">
        <v>160</v>
      </c>
      <c r="K61" s="105" t="s">
        <v>160</v>
      </c>
      <c r="L61" s="105" t="s">
        <v>160</v>
      </c>
      <c r="M61" s="105" t="s">
        <v>160</v>
      </c>
      <c r="N61" s="105" t="s">
        <v>160</v>
      </c>
      <c r="O61" s="105"/>
      <c r="P61" s="105"/>
      <c r="Q61" s="132"/>
      <c r="R61" s="132"/>
      <c r="S61" s="132"/>
      <c r="T61" s="133"/>
      <c r="U61" s="85"/>
      <c r="V61" s="85"/>
      <c r="W61" s="85"/>
      <c r="X61" s="85"/>
      <c r="Y61" s="85"/>
      <c r="Z61" s="85"/>
    </row>
    <row r="62" spans="1:26" ht="13.5" customHeight="1">
      <c r="A62" s="121"/>
      <c r="B62" s="128"/>
      <c r="C62" s="170"/>
      <c r="D62" s="130" t="s">
        <v>214</v>
      </c>
      <c r="E62" s="172"/>
      <c r="F62" s="132"/>
      <c r="G62" s="132"/>
      <c r="H62" s="132"/>
      <c r="I62" s="132"/>
      <c r="J62" s="132"/>
      <c r="K62" s="132"/>
      <c r="L62" s="132"/>
      <c r="M62" s="132"/>
      <c r="N62" s="132"/>
      <c r="O62" s="132" t="s">
        <v>160</v>
      </c>
      <c r="P62" s="132"/>
      <c r="Q62" s="132"/>
      <c r="R62" s="132"/>
      <c r="S62" s="132"/>
      <c r="T62" s="133"/>
      <c r="U62" s="85"/>
      <c r="V62" s="85"/>
      <c r="W62" s="85"/>
      <c r="X62" s="85"/>
      <c r="Y62" s="85"/>
      <c r="Z62" s="85"/>
    </row>
    <row r="63" spans="1:26" ht="13.5" customHeight="1">
      <c r="A63" s="121"/>
      <c r="B63" s="134"/>
      <c r="C63" s="135"/>
      <c r="D63" s="130" t="s">
        <v>215</v>
      </c>
      <c r="E63" s="136"/>
      <c r="F63" s="132"/>
      <c r="G63" s="132"/>
      <c r="H63" s="132"/>
      <c r="I63" s="105"/>
      <c r="J63" s="105"/>
      <c r="K63" s="105"/>
      <c r="L63" s="105"/>
      <c r="M63" s="105"/>
      <c r="N63" s="105"/>
      <c r="O63" s="105"/>
      <c r="P63" s="105" t="s">
        <v>160</v>
      </c>
      <c r="Q63" s="132"/>
      <c r="R63" s="132"/>
      <c r="S63" s="132"/>
      <c r="T63" s="133"/>
      <c r="U63" s="85"/>
      <c r="V63" s="85"/>
      <c r="W63" s="85"/>
      <c r="X63" s="85"/>
      <c r="Y63" s="85"/>
      <c r="Z63" s="85"/>
    </row>
    <row r="64" spans="1:26" ht="13.5" customHeight="1">
      <c r="A64" s="116" t="s">
        <v>119</v>
      </c>
      <c r="B64" s="261" t="s">
        <v>177</v>
      </c>
      <c r="C64" s="262"/>
      <c r="D64" s="263"/>
      <c r="E64" s="137"/>
      <c r="F64" s="138" t="s">
        <v>78</v>
      </c>
      <c r="G64" s="138" t="s">
        <v>78</v>
      </c>
      <c r="H64" s="138" t="s">
        <v>78</v>
      </c>
      <c r="I64" s="138" t="s">
        <v>78</v>
      </c>
      <c r="J64" s="138" t="s">
        <v>78</v>
      </c>
      <c r="K64" s="138" t="s">
        <v>78</v>
      </c>
      <c r="L64" s="138" t="s">
        <v>78</v>
      </c>
      <c r="M64" s="138" t="s">
        <v>78</v>
      </c>
      <c r="N64" s="138" t="s">
        <v>78</v>
      </c>
      <c r="O64" s="138" t="s">
        <v>79</v>
      </c>
      <c r="P64" s="138" t="s">
        <v>79</v>
      </c>
      <c r="Q64" s="138"/>
      <c r="R64" s="138"/>
      <c r="S64" s="138"/>
      <c r="T64" s="139"/>
      <c r="U64" s="85"/>
      <c r="V64" s="85"/>
      <c r="W64" s="85"/>
      <c r="X64" s="85"/>
      <c r="Y64" s="85"/>
      <c r="Z64" s="85"/>
    </row>
    <row r="65" spans="1:26" ht="13.5" customHeight="1">
      <c r="A65" s="121"/>
      <c r="B65" s="266" t="s">
        <v>178</v>
      </c>
      <c r="C65" s="222"/>
      <c r="D65" s="224"/>
      <c r="E65" s="140"/>
      <c r="F65" s="141" t="s">
        <v>179</v>
      </c>
      <c r="G65" s="141" t="s">
        <v>179</v>
      </c>
      <c r="H65" s="141" t="s">
        <v>179</v>
      </c>
      <c r="I65" s="141" t="s">
        <v>179</v>
      </c>
      <c r="J65" s="141" t="s">
        <v>179</v>
      </c>
      <c r="K65" s="141" t="s">
        <v>179</v>
      </c>
      <c r="L65" s="141" t="s">
        <v>179</v>
      </c>
      <c r="M65" s="141" t="s">
        <v>179</v>
      </c>
      <c r="N65" s="141" t="s">
        <v>179</v>
      </c>
      <c r="O65" s="141" t="s">
        <v>179</v>
      </c>
      <c r="P65" s="141" t="s">
        <v>179</v>
      </c>
      <c r="Q65" s="141"/>
      <c r="R65" s="141"/>
      <c r="S65" s="141"/>
      <c r="T65" s="142"/>
      <c r="U65" s="85"/>
      <c r="V65" s="85"/>
      <c r="W65" s="85"/>
      <c r="X65" s="85"/>
      <c r="Y65" s="85"/>
      <c r="Z65" s="85"/>
    </row>
    <row r="66" spans="1:26" ht="13.5" customHeight="1">
      <c r="A66" s="121"/>
      <c r="B66" s="237" t="s">
        <v>180</v>
      </c>
      <c r="C66" s="222"/>
      <c r="D66" s="224"/>
      <c r="E66" s="143"/>
      <c r="F66" s="144">
        <v>45584</v>
      </c>
      <c r="G66" s="144">
        <v>45584</v>
      </c>
      <c r="H66" s="144">
        <v>45584</v>
      </c>
      <c r="I66" s="144">
        <v>45584</v>
      </c>
      <c r="J66" s="144">
        <v>45584</v>
      </c>
      <c r="K66" s="144">
        <v>45584</v>
      </c>
      <c r="L66" s="144">
        <v>45584</v>
      </c>
      <c r="M66" s="144">
        <v>45584</v>
      </c>
      <c r="N66" s="144">
        <v>45584</v>
      </c>
      <c r="O66" s="144">
        <v>45596</v>
      </c>
      <c r="P66" s="144">
        <v>45596</v>
      </c>
      <c r="Q66" s="145"/>
      <c r="R66" s="145"/>
      <c r="S66" s="145"/>
      <c r="T66" s="146"/>
      <c r="U66" s="85"/>
      <c r="V66" s="85"/>
      <c r="W66" s="85"/>
      <c r="X66" s="85"/>
      <c r="Y66" s="85"/>
      <c r="Z66" s="85"/>
    </row>
    <row r="67" spans="1:26" ht="69" customHeight="1">
      <c r="A67" s="147"/>
      <c r="B67" s="275" t="s">
        <v>181</v>
      </c>
      <c r="C67" s="276"/>
      <c r="D67" s="277"/>
      <c r="E67" s="148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50"/>
      <c r="U67" s="85"/>
      <c r="V67" s="85"/>
      <c r="W67" s="85"/>
      <c r="X67" s="85"/>
      <c r="Y67" s="85"/>
      <c r="Z67" s="85"/>
    </row>
    <row r="68" spans="1:26" ht="9.75" customHeight="1">
      <c r="A68" s="151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 spans="1:26" ht="13.5" customHeight="1">
      <c r="A1009" s="85"/>
      <c r="B1009" s="91"/>
      <c r="C1009" s="85"/>
      <c r="D1009" s="92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 spans="1:26" ht="13.5" customHeight="1">
      <c r="A1010" s="85"/>
      <c r="B1010" s="91"/>
      <c r="C1010" s="85"/>
      <c r="D1010" s="92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 spans="1:26" ht="13.5" customHeight="1">
      <c r="A1011" s="85"/>
      <c r="B1011" s="91"/>
      <c r="C1011" s="85"/>
      <c r="D1011" s="92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 spans="1:26" ht="13.5" customHeight="1">
      <c r="A1012" s="85"/>
      <c r="B1012" s="91"/>
      <c r="C1012" s="85"/>
      <c r="D1012" s="92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 spans="1:26" ht="13.5" customHeight="1">
      <c r="A1013" s="85"/>
      <c r="B1013" s="91"/>
      <c r="C1013" s="85"/>
      <c r="D1013" s="92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 spans="1:26" ht="13.5" customHeight="1">
      <c r="A1014" s="85"/>
      <c r="B1014" s="91"/>
      <c r="C1014" s="85"/>
      <c r="D1014" s="92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 spans="1:26" ht="13.5" customHeight="1">
      <c r="A1015" s="85"/>
      <c r="B1015" s="91"/>
      <c r="C1015" s="85"/>
      <c r="D1015" s="92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 spans="1:26" ht="13.5" customHeight="1">
      <c r="A1016" s="85"/>
      <c r="B1016" s="91"/>
      <c r="C1016" s="85"/>
      <c r="D1016" s="92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  <row r="1017" spans="1:26" ht="13.5" customHeight="1">
      <c r="A1017" s="85"/>
      <c r="B1017" s="91"/>
      <c r="C1017" s="85"/>
      <c r="D1017" s="92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</row>
    <row r="1018" spans="1:26" ht="13.5" customHeight="1">
      <c r="A1018" s="85"/>
      <c r="B1018" s="91"/>
      <c r="C1018" s="85"/>
      <c r="D1018" s="92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</row>
    <row r="1019" spans="1:26" ht="13.5" customHeight="1">
      <c r="A1019" s="85"/>
      <c r="B1019" s="91"/>
      <c r="C1019" s="85"/>
      <c r="D1019" s="92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</row>
    <row r="1020" spans="1:26" ht="13.5" customHeight="1">
      <c r="A1020" s="85"/>
      <c r="B1020" s="91"/>
      <c r="C1020" s="85"/>
      <c r="D1020" s="92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</row>
    <row r="1021" spans="1:26" ht="13.5" customHeight="1">
      <c r="A1021" s="85"/>
      <c r="B1021" s="91"/>
      <c r="C1021" s="85"/>
      <c r="D1021" s="92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</row>
    <row r="1022" spans="1:26" ht="13.5" customHeight="1">
      <c r="A1022" s="85"/>
      <c r="B1022" s="91"/>
      <c r="C1022" s="85"/>
      <c r="D1022" s="92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</row>
    <row r="1023" spans="1:26" ht="13.5" customHeight="1">
      <c r="A1023" s="85"/>
      <c r="B1023" s="91"/>
      <c r="C1023" s="85"/>
      <c r="D1023" s="92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</row>
    <row r="1024" spans="1:26" ht="13.5" customHeight="1">
      <c r="A1024" s="85"/>
      <c r="B1024" s="91"/>
      <c r="C1024" s="85"/>
      <c r="D1024" s="92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</row>
    <row r="1025" spans="1:26" ht="13.5" customHeight="1">
      <c r="A1025" s="85"/>
      <c r="B1025" s="91"/>
      <c r="C1025" s="85"/>
      <c r="D1025" s="92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</row>
    <row r="1026" spans="1:26" ht="13.5" customHeight="1">
      <c r="A1026" s="85"/>
      <c r="B1026" s="91"/>
      <c r="C1026" s="85"/>
      <c r="D1026" s="92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</row>
    <row r="1027" spans="1:26" ht="13.5" customHeight="1">
      <c r="A1027" s="85"/>
      <c r="B1027" s="91"/>
      <c r="C1027" s="85"/>
      <c r="D1027" s="92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</row>
  </sheetData>
  <mergeCells count="67">
    <mergeCell ref="B66:D66"/>
    <mergeCell ref="C5:E5"/>
    <mergeCell ref="B31:D31"/>
    <mergeCell ref="B46:D46"/>
    <mergeCell ref="B22:D22"/>
    <mergeCell ref="B27:D27"/>
    <mergeCell ref="B18:D18"/>
    <mergeCell ref="B52:D52"/>
    <mergeCell ref="B21:D21"/>
    <mergeCell ref="B43:D43"/>
    <mergeCell ref="B12:D12"/>
    <mergeCell ref="B39:D39"/>
    <mergeCell ref="B48:D48"/>
    <mergeCell ref="B50:D50"/>
    <mergeCell ref="F4:K4"/>
    <mergeCell ref="L2:N2"/>
    <mergeCell ref="B25:D25"/>
    <mergeCell ref="B47:D47"/>
    <mergeCell ref="B16:D16"/>
    <mergeCell ref="C3:T3"/>
    <mergeCell ref="A4:B4"/>
    <mergeCell ref="C4:E4"/>
    <mergeCell ref="O4:T4"/>
    <mergeCell ref="B13:D13"/>
    <mergeCell ref="B44:D44"/>
    <mergeCell ref="A1:B1"/>
    <mergeCell ref="L4:N4"/>
    <mergeCell ref="F2:K2"/>
    <mergeCell ref="B29:D29"/>
    <mergeCell ref="B38:D38"/>
    <mergeCell ref="B34:D34"/>
    <mergeCell ref="C2:E2"/>
    <mergeCell ref="B28:D28"/>
    <mergeCell ref="B19:D19"/>
    <mergeCell ref="B37:D37"/>
    <mergeCell ref="L1:T1"/>
    <mergeCell ref="B40:D40"/>
    <mergeCell ref="B9:D9"/>
    <mergeCell ref="O5:T5"/>
    <mergeCell ref="B67:D67"/>
    <mergeCell ref="B23:D23"/>
    <mergeCell ref="B8:D8"/>
    <mergeCell ref="B17:D17"/>
    <mergeCell ref="B49:D49"/>
    <mergeCell ref="B30:D30"/>
    <mergeCell ref="B65:D65"/>
    <mergeCell ref="B15:D15"/>
    <mergeCell ref="B24:D24"/>
    <mergeCell ref="B51:D51"/>
    <mergeCell ref="B20:D20"/>
    <mergeCell ref="B64:D64"/>
    <mergeCell ref="B33:D33"/>
    <mergeCell ref="B36:D36"/>
    <mergeCell ref="B45:D45"/>
    <mergeCell ref="B11:D11"/>
    <mergeCell ref="C1:E1"/>
    <mergeCell ref="F5:K5"/>
    <mergeCell ref="B42:D42"/>
    <mergeCell ref="B14:D14"/>
    <mergeCell ref="A3:B3"/>
    <mergeCell ref="A2:B2"/>
    <mergeCell ref="B41:D41"/>
    <mergeCell ref="B35:D35"/>
    <mergeCell ref="B32:D32"/>
    <mergeCell ref="A5:B5"/>
    <mergeCell ref="B26:D26"/>
    <mergeCell ref="F1:K1"/>
  </mergeCells>
  <dataValidations count="3">
    <dataValidation type="list" allowBlank="1" showInputMessage="1" showErrorMessage="1" prompt=" - " sqref="F8:T63" xr:uid="{00000000-0002-0000-0900-000000000000}">
      <formula1>"O"</formula1>
    </dataValidation>
    <dataValidation type="list" allowBlank="1" showInputMessage="1" showErrorMessage="1" prompt=" - " sqref="F64:T64" xr:uid="{00000000-0002-0000-0900-000001000000}">
      <formula1>"N,A,B"</formula1>
    </dataValidation>
    <dataValidation type="list" allowBlank="1" showInputMessage="1" showErrorMessage="1" prompt=" - " sqref="F65:T65" xr:uid="{00000000-0002-0000-09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2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25" style="190" customWidth="1"/>
    <col min="10" max="10" width="4.625" style="190" customWidth="1"/>
    <col min="11" max="11" width="5" style="190" customWidth="1"/>
    <col min="12" max="12" width="4.25" style="190" customWidth="1"/>
    <col min="13" max="13" width="4.125" style="190" customWidth="1"/>
    <col min="14" max="14" width="4.875" style="190" customWidth="1"/>
    <col min="15" max="15" width="4.625" style="190" customWidth="1"/>
    <col min="16" max="16" width="4.875" style="190" customWidth="1"/>
    <col min="17" max="19" width="2.75" style="190" customWidth="1"/>
    <col min="20" max="20" width="5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216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COUNTIF(F65:HQ65,"P")</f>
        <v>11</v>
      </c>
      <c r="B5" s="243"/>
      <c r="C5" s="241">
        <f>COUNTIF(F65:HQ65,"F")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COUNTIF(E64:HQ64,"N")</f>
        <v>9</v>
      </c>
      <c r="M5" s="89">
        <f>COUNTIF(E64:HQ64,"A")</f>
        <v>0</v>
      </c>
      <c r="N5" s="89">
        <f>COUNTIF(E64:HQ64,"B")</f>
        <v>2</v>
      </c>
      <c r="O5" s="245">
        <v>11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193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>
        <v>70.5</v>
      </c>
      <c r="C13" s="233"/>
      <c r="D13" s="233"/>
      <c r="E13" s="112"/>
      <c r="F13" s="105" t="s">
        <v>160</v>
      </c>
      <c r="G13" s="105"/>
      <c r="H13" s="105"/>
      <c r="I13" s="105" t="s">
        <v>160</v>
      </c>
      <c r="J13" s="105" t="s">
        <v>160</v>
      </c>
      <c r="K13" s="105" t="s">
        <v>160</v>
      </c>
      <c r="L13" s="105" t="s">
        <v>160</v>
      </c>
      <c r="M13" s="105" t="s">
        <v>160</v>
      </c>
      <c r="N13" s="105" t="s">
        <v>160</v>
      </c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 t="s">
        <v>194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2">
        <v>-50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68"/>
      <c r="B16" s="282" t="s">
        <v>195</v>
      </c>
      <c r="C16" s="249"/>
      <c r="D16" s="249"/>
      <c r="E16" s="169"/>
      <c r="F16" s="102"/>
      <c r="G16" s="102"/>
      <c r="H16" s="102"/>
      <c r="I16" s="102"/>
      <c r="J16" s="102"/>
      <c r="K16" s="102"/>
      <c r="L16" s="102"/>
      <c r="M16" s="102"/>
      <c r="N16" s="102"/>
      <c r="O16" s="102" t="s">
        <v>160</v>
      </c>
      <c r="P16" s="102"/>
      <c r="Q16" s="102"/>
      <c r="R16" s="102"/>
      <c r="S16" s="102"/>
      <c r="T16" s="103"/>
      <c r="U16" s="115"/>
      <c r="V16" s="85"/>
      <c r="W16" s="85"/>
      <c r="X16" s="85"/>
      <c r="Y16" s="85"/>
      <c r="Z16" s="85"/>
    </row>
    <row r="17" spans="1:26" ht="13.5" customHeight="1">
      <c r="A17" s="168"/>
      <c r="B17" s="282" t="s">
        <v>196</v>
      </c>
      <c r="C17" s="249"/>
      <c r="D17" s="249"/>
      <c r="E17" s="169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 t="s">
        <v>160</v>
      </c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47" t="s">
        <v>197</v>
      </c>
      <c r="C18" s="222"/>
      <c r="D18" s="224"/>
      <c r="E18" s="169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78">
        <v>175</v>
      </c>
      <c r="C19" s="233"/>
      <c r="D19" s="233"/>
      <c r="E19" s="169"/>
      <c r="F19" s="102" t="s">
        <v>160</v>
      </c>
      <c r="G19" s="102"/>
      <c r="H19" s="102" t="s">
        <v>160</v>
      </c>
      <c r="I19" s="102"/>
      <c r="J19" s="105" t="s">
        <v>160</v>
      </c>
      <c r="K19" s="105" t="s">
        <v>160</v>
      </c>
      <c r="L19" s="105" t="s">
        <v>160</v>
      </c>
      <c r="M19" s="105" t="s">
        <v>160</v>
      </c>
      <c r="N19" s="105" t="s">
        <v>160</v>
      </c>
      <c r="O19" s="105"/>
      <c r="P19" s="105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53" t="s">
        <v>194</v>
      </c>
      <c r="C20" s="222"/>
      <c r="D20" s="224"/>
      <c r="E20" s="169"/>
      <c r="F20" s="102"/>
      <c r="G20" s="102" t="s">
        <v>160</v>
      </c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82">
        <v>-50</v>
      </c>
      <c r="C21" s="249"/>
      <c r="D21" s="249"/>
      <c r="E21" s="169"/>
      <c r="F21" s="102"/>
      <c r="G21" s="102"/>
      <c r="H21" s="102"/>
      <c r="I21" s="105" t="s">
        <v>160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53" t="s">
        <v>198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 t="s">
        <v>160</v>
      </c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82" t="s">
        <v>199</v>
      </c>
      <c r="C23" s="249"/>
      <c r="D23" s="249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 t="s">
        <v>160</v>
      </c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47" t="s">
        <v>200</v>
      </c>
      <c r="C24" s="222"/>
      <c r="D24" s="224"/>
      <c r="E24" s="169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78">
        <v>120</v>
      </c>
      <c r="C25" s="233"/>
      <c r="D25" s="233"/>
      <c r="E25" s="169"/>
      <c r="F25" s="102" t="s">
        <v>160</v>
      </c>
      <c r="G25" s="102"/>
      <c r="H25" s="102" t="s">
        <v>160</v>
      </c>
      <c r="I25" s="105" t="s">
        <v>160</v>
      </c>
      <c r="J25" s="102"/>
      <c r="K25" s="105" t="s">
        <v>160</v>
      </c>
      <c r="L25" s="105" t="s">
        <v>160</v>
      </c>
      <c r="M25" s="105" t="s">
        <v>160</v>
      </c>
      <c r="N25" s="105" t="s">
        <v>160</v>
      </c>
      <c r="O25" s="105"/>
      <c r="P25" s="105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53" t="s">
        <v>194</v>
      </c>
      <c r="C26" s="222"/>
      <c r="D26" s="224"/>
      <c r="E26" s="169"/>
      <c r="F26" s="102"/>
      <c r="G26" s="102" t="s">
        <v>160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82">
        <v>-50</v>
      </c>
      <c r="C27" s="249"/>
      <c r="D27" s="249"/>
      <c r="E27" s="169"/>
      <c r="F27" s="102"/>
      <c r="G27" s="102"/>
      <c r="H27" s="102"/>
      <c r="I27" s="102"/>
      <c r="J27" s="105" t="s">
        <v>160</v>
      </c>
      <c r="K27" s="105"/>
      <c r="L27" s="105"/>
      <c r="M27" s="105"/>
      <c r="N27" s="105"/>
      <c r="O27" s="105"/>
      <c r="P27" s="105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53" t="s">
        <v>201</v>
      </c>
      <c r="C28" s="222"/>
      <c r="D28" s="224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 t="s">
        <v>160</v>
      </c>
      <c r="P28" s="102"/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53" t="s">
        <v>202</v>
      </c>
      <c r="C29" s="222"/>
      <c r="D29" s="224"/>
      <c r="E29" s="169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 t="s">
        <v>160</v>
      </c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47" t="s">
        <v>203</v>
      </c>
      <c r="C30" s="222"/>
      <c r="D30" s="224"/>
      <c r="E30" s="169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78">
        <v>80</v>
      </c>
      <c r="C31" s="233"/>
      <c r="D31" s="233"/>
      <c r="E31" s="169"/>
      <c r="F31" s="102" t="s">
        <v>160</v>
      </c>
      <c r="G31" s="102"/>
      <c r="H31" s="102" t="s">
        <v>160</v>
      </c>
      <c r="I31" s="105" t="s">
        <v>160</v>
      </c>
      <c r="J31" s="105" t="s">
        <v>160</v>
      </c>
      <c r="K31" s="105"/>
      <c r="L31" s="105" t="s">
        <v>160</v>
      </c>
      <c r="M31" s="105" t="s">
        <v>160</v>
      </c>
      <c r="N31" s="105" t="s">
        <v>160</v>
      </c>
      <c r="O31" s="105" t="s">
        <v>160</v>
      </c>
      <c r="P31" s="105" t="s">
        <v>160</v>
      </c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53" t="s">
        <v>194</v>
      </c>
      <c r="C32" s="222"/>
      <c r="D32" s="224"/>
      <c r="E32" s="169"/>
      <c r="F32" s="102"/>
      <c r="G32" s="102" t="s">
        <v>160</v>
      </c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82">
        <v>-50</v>
      </c>
      <c r="C33" s="249"/>
      <c r="D33" s="249"/>
      <c r="E33" s="169"/>
      <c r="F33" s="102"/>
      <c r="G33" s="102"/>
      <c r="H33" s="102"/>
      <c r="I33" s="102"/>
      <c r="J33" s="102"/>
      <c r="K33" s="105" t="s">
        <v>160</v>
      </c>
      <c r="L33" s="105"/>
      <c r="M33" s="105"/>
      <c r="N33" s="105"/>
      <c r="O33" s="105"/>
      <c r="P33" s="105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68"/>
      <c r="B34" s="247" t="s">
        <v>204</v>
      </c>
      <c r="C34" s="222"/>
      <c r="D34" s="224"/>
      <c r="E34" s="169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15"/>
      <c r="V34" s="85"/>
      <c r="W34" s="85"/>
      <c r="X34" s="85"/>
      <c r="Y34" s="85"/>
      <c r="Z34" s="85"/>
    </row>
    <row r="35" spans="1:26" ht="13.5" customHeight="1">
      <c r="A35" s="168"/>
      <c r="B35" s="278">
        <v>72</v>
      </c>
      <c r="C35" s="233"/>
      <c r="D35" s="233"/>
      <c r="E35" s="169"/>
      <c r="F35" s="102" t="s">
        <v>160</v>
      </c>
      <c r="G35" s="102"/>
      <c r="H35" s="102" t="s">
        <v>160</v>
      </c>
      <c r="I35" s="105" t="s">
        <v>160</v>
      </c>
      <c r="J35" s="105" t="s">
        <v>160</v>
      </c>
      <c r="K35" s="105" t="s">
        <v>160</v>
      </c>
      <c r="L35" s="105"/>
      <c r="M35" s="105" t="s">
        <v>160</v>
      </c>
      <c r="N35" s="105" t="s">
        <v>160</v>
      </c>
      <c r="O35" s="105"/>
      <c r="P35" s="105"/>
      <c r="Q35" s="102"/>
      <c r="R35" s="102"/>
      <c r="S35" s="102"/>
      <c r="T35" s="103"/>
      <c r="U35" s="115"/>
      <c r="V35" s="85"/>
      <c r="W35" s="85"/>
      <c r="X35" s="85"/>
      <c r="Y35" s="85"/>
      <c r="Z35" s="85"/>
    </row>
    <row r="36" spans="1:26" ht="13.5" customHeight="1">
      <c r="A36" s="168"/>
      <c r="B36" s="253" t="s">
        <v>194</v>
      </c>
      <c r="C36" s="222"/>
      <c r="D36" s="224"/>
      <c r="E36" s="169"/>
      <c r="F36" s="102"/>
      <c r="G36" s="102" t="s">
        <v>160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15"/>
      <c r="V36" s="85"/>
      <c r="W36" s="85"/>
      <c r="X36" s="85"/>
      <c r="Y36" s="85"/>
      <c r="Z36" s="85"/>
    </row>
    <row r="37" spans="1:26" ht="13.5" customHeight="1">
      <c r="A37" s="168"/>
      <c r="B37" s="282">
        <v>-50</v>
      </c>
      <c r="C37" s="249"/>
      <c r="D37" s="249"/>
      <c r="E37" s="169"/>
      <c r="F37" s="102"/>
      <c r="G37" s="102"/>
      <c r="H37" s="102"/>
      <c r="I37" s="102"/>
      <c r="J37" s="102"/>
      <c r="K37" s="102"/>
      <c r="L37" s="105" t="s">
        <v>160</v>
      </c>
      <c r="M37" s="105"/>
      <c r="N37" s="105"/>
      <c r="O37" s="105"/>
      <c r="P37" s="105"/>
      <c r="Q37" s="102"/>
      <c r="R37" s="102"/>
      <c r="S37" s="102"/>
      <c r="T37" s="103"/>
      <c r="U37" s="115"/>
      <c r="V37" s="85"/>
      <c r="W37" s="85"/>
      <c r="X37" s="85"/>
      <c r="Y37" s="85"/>
      <c r="Z37" s="85"/>
    </row>
    <row r="38" spans="1:26" ht="13.5" customHeight="1">
      <c r="A38" s="168"/>
      <c r="B38" s="253" t="s">
        <v>205</v>
      </c>
      <c r="C38" s="222"/>
      <c r="D38" s="224"/>
      <c r="E38" s="169"/>
      <c r="F38" s="102"/>
      <c r="G38" s="102"/>
      <c r="H38" s="102"/>
      <c r="I38" s="102"/>
      <c r="J38" s="102"/>
      <c r="K38" s="102"/>
      <c r="L38" s="102"/>
      <c r="M38" s="102"/>
      <c r="N38" s="102"/>
      <c r="O38" s="102" t="s">
        <v>160</v>
      </c>
      <c r="P38" s="102"/>
      <c r="Q38" s="102"/>
      <c r="R38" s="102"/>
      <c r="S38" s="102"/>
      <c r="T38" s="103"/>
      <c r="U38" s="115"/>
      <c r="V38" s="85"/>
      <c r="W38" s="85"/>
      <c r="X38" s="85"/>
      <c r="Y38" s="85"/>
      <c r="Z38" s="85"/>
    </row>
    <row r="39" spans="1:26" ht="13.5" customHeight="1">
      <c r="A39" s="168"/>
      <c r="B39" s="282" t="s">
        <v>206</v>
      </c>
      <c r="C39" s="249"/>
      <c r="D39" s="249"/>
      <c r="E39" s="169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 t="s">
        <v>160</v>
      </c>
      <c r="Q39" s="102"/>
      <c r="R39" s="102"/>
      <c r="S39" s="102"/>
      <c r="T39" s="103"/>
      <c r="U39" s="115"/>
      <c r="V39" s="85"/>
      <c r="W39" s="85"/>
      <c r="X39" s="85"/>
      <c r="Y39" s="85"/>
      <c r="Z39" s="85"/>
    </row>
    <row r="40" spans="1:26" ht="13.5" customHeight="1">
      <c r="A40" s="168"/>
      <c r="B40" s="247" t="s">
        <v>207</v>
      </c>
      <c r="C40" s="222"/>
      <c r="D40" s="224"/>
      <c r="E40" s="169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3"/>
      <c r="U40" s="115"/>
      <c r="V40" s="85"/>
      <c r="W40" s="85"/>
      <c r="X40" s="85"/>
      <c r="Y40" s="85"/>
      <c r="Z40" s="85"/>
    </row>
    <row r="41" spans="1:26" ht="13.5" customHeight="1">
      <c r="A41" s="168"/>
      <c r="B41" s="278">
        <v>5000</v>
      </c>
      <c r="C41" s="233"/>
      <c r="D41" s="233"/>
      <c r="E41" s="169"/>
      <c r="F41" s="102" t="s">
        <v>160</v>
      </c>
      <c r="G41" s="102"/>
      <c r="H41" s="102" t="s">
        <v>160</v>
      </c>
      <c r="I41" s="105" t="s">
        <v>160</v>
      </c>
      <c r="J41" s="105" t="s">
        <v>160</v>
      </c>
      <c r="K41" s="105" t="s">
        <v>160</v>
      </c>
      <c r="L41" s="105" t="s">
        <v>160</v>
      </c>
      <c r="M41" s="105"/>
      <c r="N41" s="105" t="s">
        <v>160</v>
      </c>
      <c r="O41" s="105" t="s">
        <v>160</v>
      </c>
      <c r="P41" s="105" t="s">
        <v>160</v>
      </c>
      <c r="Q41" s="102"/>
      <c r="R41" s="102"/>
      <c r="S41" s="102"/>
      <c r="T41" s="103"/>
      <c r="U41" s="115"/>
      <c r="V41" s="85"/>
      <c r="W41" s="85"/>
      <c r="X41" s="85"/>
      <c r="Y41" s="85"/>
      <c r="Z41" s="85"/>
    </row>
    <row r="42" spans="1:26" ht="13.5" customHeight="1">
      <c r="A42" s="168"/>
      <c r="B42" s="253" t="s">
        <v>194</v>
      </c>
      <c r="C42" s="222"/>
      <c r="D42" s="224"/>
      <c r="E42" s="169"/>
      <c r="F42" s="102"/>
      <c r="G42" s="102" t="s">
        <v>160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3"/>
      <c r="U42" s="115"/>
      <c r="V42" s="85"/>
      <c r="W42" s="85"/>
      <c r="X42" s="85"/>
      <c r="Y42" s="85"/>
      <c r="Z42" s="85"/>
    </row>
    <row r="43" spans="1:26" ht="13.5" customHeight="1">
      <c r="A43" s="168"/>
      <c r="B43" s="282">
        <v>-50</v>
      </c>
      <c r="C43" s="249"/>
      <c r="D43" s="249"/>
      <c r="E43" s="169"/>
      <c r="F43" s="102"/>
      <c r="G43" s="102"/>
      <c r="H43" s="102"/>
      <c r="I43" s="102"/>
      <c r="J43" s="102"/>
      <c r="K43" s="102"/>
      <c r="L43" s="102"/>
      <c r="M43" s="105" t="s">
        <v>160</v>
      </c>
      <c r="N43" s="105"/>
      <c r="O43" s="105"/>
      <c r="P43" s="105"/>
      <c r="Q43" s="102"/>
      <c r="R43" s="102"/>
      <c r="S43" s="102"/>
      <c r="T43" s="103"/>
      <c r="U43" s="115"/>
      <c r="V43" s="85"/>
      <c r="W43" s="85"/>
      <c r="X43" s="85"/>
      <c r="Y43" s="85"/>
      <c r="Z43" s="85"/>
    </row>
    <row r="44" spans="1:26" ht="13.5" customHeight="1">
      <c r="A44" s="168"/>
      <c r="B44" s="247" t="s">
        <v>208</v>
      </c>
      <c r="C44" s="222"/>
      <c r="D44" s="224"/>
      <c r="E44" s="169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3"/>
      <c r="U44" s="115"/>
      <c r="V44" s="85"/>
      <c r="W44" s="85"/>
      <c r="X44" s="85"/>
      <c r="Y44" s="85"/>
      <c r="Z44" s="85"/>
    </row>
    <row r="45" spans="1:26" ht="13.5" customHeight="1">
      <c r="A45" s="168"/>
      <c r="B45" s="278">
        <v>36.700000000000003</v>
      </c>
      <c r="C45" s="233"/>
      <c r="D45" s="233"/>
      <c r="E45" s="169"/>
      <c r="F45" s="102" t="s">
        <v>160</v>
      </c>
      <c r="G45" s="102"/>
      <c r="H45" s="102" t="s">
        <v>160</v>
      </c>
      <c r="I45" s="105" t="s">
        <v>160</v>
      </c>
      <c r="J45" s="105" t="s">
        <v>160</v>
      </c>
      <c r="K45" s="105" t="s">
        <v>160</v>
      </c>
      <c r="L45" s="105" t="s">
        <v>160</v>
      </c>
      <c r="M45" s="105" t="s">
        <v>160</v>
      </c>
      <c r="N45" s="105"/>
      <c r="O45" s="105"/>
      <c r="P45" s="105"/>
      <c r="Q45" s="102"/>
      <c r="R45" s="102"/>
      <c r="S45" s="102"/>
      <c r="T45" s="103"/>
      <c r="U45" s="115"/>
      <c r="V45" s="85"/>
      <c r="W45" s="85"/>
      <c r="X45" s="85"/>
      <c r="Y45" s="85"/>
      <c r="Z45" s="85"/>
    </row>
    <row r="46" spans="1:26" ht="13.5" customHeight="1">
      <c r="A46" s="168"/>
      <c r="B46" s="253" t="s">
        <v>194</v>
      </c>
      <c r="C46" s="222"/>
      <c r="D46" s="224"/>
      <c r="E46" s="169"/>
      <c r="F46" s="102"/>
      <c r="G46" s="102" t="s">
        <v>160</v>
      </c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3"/>
      <c r="U46" s="115"/>
      <c r="V46" s="85"/>
      <c r="W46" s="85"/>
      <c r="X46" s="85"/>
      <c r="Y46" s="85"/>
      <c r="Z46" s="85"/>
    </row>
    <row r="47" spans="1:26" ht="13.5" customHeight="1">
      <c r="A47" s="168"/>
      <c r="B47" s="282">
        <v>-50</v>
      </c>
      <c r="C47" s="249"/>
      <c r="D47" s="249"/>
      <c r="E47" s="169"/>
      <c r="F47" s="102"/>
      <c r="G47" s="102"/>
      <c r="H47" s="102"/>
      <c r="I47" s="102"/>
      <c r="J47" s="102"/>
      <c r="K47" s="102"/>
      <c r="L47" s="102"/>
      <c r="M47" s="102"/>
      <c r="N47" s="105" t="s">
        <v>160</v>
      </c>
      <c r="O47" s="105"/>
      <c r="P47" s="105"/>
      <c r="Q47" s="102"/>
      <c r="R47" s="102"/>
      <c r="S47" s="102"/>
      <c r="T47" s="103"/>
      <c r="U47" s="115"/>
      <c r="V47" s="85"/>
      <c r="W47" s="85"/>
      <c r="X47" s="85"/>
      <c r="Y47" s="85"/>
      <c r="Z47" s="85"/>
    </row>
    <row r="48" spans="1:26" ht="13.5" customHeight="1">
      <c r="A48" s="168"/>
      <c r="B48" s="253" t="s">
        <v>209</v>
      </c>
      <c r="C48" s="222"/>
      <c r="D48" s="224"/>
      <c r="E48" s="169"/>
      <c r="F48" s="102"/>
      <c r="G48" s="102"/>
      <c r="H48" s="102"/>
      <c r="I48" s="102"/>
      <c r="J48" s="102"/>
      <c r="K48" s="102"/>
      <c r="L48" s="102"/>
      <c r="M48" s="102"/>
      <c r="N48" s="102"/>
      <c r="O48" s="102" t="s">
        <v>160</v>
      </c>
      <c r="P48" s="102"/>
      <c r="Q48" s="102"/>
      <c r="R48" s="102"/>
      <c r="S48" s="102"/>
      <c r="T48" s="103"/>
      <c r="U48" s="115"/>
      <c r="V48" s="85"/>
      <c r="W48" s="85"/>
      <c r="X48" s="85"/>
      <c r="Y48" s="85"/>
      <c r="Z48" s="85"/>
    </row>
    <row r="49" spans="1:26" ht="13.5" customHeight="1">
      <c r="A49" s="168"/>
      <c r="B49" s="282" t="s">
        <v>210</v>
      </c>
      <c r="C49" s="249"/>
      <c r="D49" s="249"/>
      <c r="E49" s="169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 t="s">
        <v>160</v>
      </c>
      <c r="Q49" s="102"/>
      <c r="R49" s="102"/>
      <c r="S49" s="102"/>
      <c r="T49" s="103"/>
      <c r="U49" s="115"/>
      <c r="V49" s="85"/>
      <c r="W49" s="85"/>
      <c r="X49" s="85"/>
      <c r="Y49" s="85"/>
      <c r="Z49" s="85"/>
    </row>
    <row r="50" spans="1:26" ht="13.5" customHeight="1">
      <c r="A50" s="168"/>
      <c r="B50" s="247" t="s">
        <v>211</v>
      </c>
      <c r="C50" s="222"/>
      <c r="D50" s="224"/>
      <c r="E50" s="169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3"/>
      <c r="U50" s="115"/>
      <c r="V50" s="85"/>
      <c r="W50" s="85"/>
      <c r="X50" s="85"/>
      <c r="Y50" s="85"/>
      <c r="Z50" s="85"/>
    </row>
    <row r="51" spans="1:26" ht="13.5" customHeight="1">
      <c r="A51" s="168"/>
      <c r="B51" s="283">
        <v>45571</v>
      </c>
      <c r="C51" s="222"/>
      <c r="D51" s="224"/>
      <c r="E51" s="169"/>
      <c r="F51" s="102" t="s">
        <v>160</v>
      </c>
      <c r="G51" s="102"/>
      <c r="H51" s="102" t="s">
        <v>160</v>
      </c>
      <c r="I51" s="105" t="s">
        <v>160</v>
      </c>
      <c r="J51" s="105" t="s">
        <v>160</v>
      </c>
      <c r="K51" s="105" t="s">
        <v>160</v>
      </c>
      <c r="L51" s="105" t="s">
        <v>160</v>
      </c>
      <c r="M51" s="105" t="s">
        <v>160</v>
      </c>
      <c r="N51" s="105" t="s">
        <v>160</v>
      </c>
      <c r="O51" s="105" t="s">
        <v>160</v>
      </c>
      <c r="P51" s="105" t="s">
        <v>160</v>
      </c>
      <c r="Q51" s="102"/>
      <c r="R51" s="102"/>
      <c r="S51" s="102"/>
      <c r="T51" s="103"/>
      <c r="U51" s="115"/>
      <c r="V51" s="85"/>
      <c r="W51" s="85"/>
      <c r="X51" s="85"/>
      <c r="Y51" s="85"/>
      <c r="Z51" s="85"/>
    </row>
    <row r="52" spans="1:26" ht="13.5" customHeight="1">
      <c r="A52" s="168"/>
      <c r="B52" s="253" t="s">
        <v>194</v>
      </c>
      <c r="C52" s="222"/>
      <c r="D52" s="224"/>
      <c r="E52" s="169"/>
      <c r="F52" s="102"/>
      <c r="G52" s="102" t="s">
        <v>160</v>
      </c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15"/>
      <c r="V52" s="85"/>
      <c r="W52" s="85"/>
      <c r="X52" s="85"/>
      <c r="Y52" s="85"/>
      <c r="Z52" s="85"/>
    </row>
    <row r="53" spans="1:26" ht="13.5" customHeight="1">
      <c r="A53" s="116" t="s">
        <v>114</v>
      </c>
      <c r="B53" s="117" t="s">
        <v>115</v>
      </c>
      <c r="C53" s="118"/>
      <c r="D53" s="119"/>
      <c r="E53" s="120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3"/>
      <c r="U53" s="85"/>
      <c r="V53" s="85"/>
      <c r="W53" s="85"/>
      <c r="X53" s="85"/>
      <c r="Y53" s="85"/>
      <c r="Z53" s="85"/>
    </row>
    <row r="54" spans="1:26" ht="13.5" customHeight="1">
      <c r="A54" s="121"/>
      <c r="B54" s="122"/>
      <c r="C54" s="123"/>
      <c r="D54" s="124" t="s">
        <v>169</v>
      </c>
      <c r="E54" s="125"/>
      <c r="F54" s="105" t="s">
        <v>160</v>
      </c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6"/>
      <c r="U54" s="85"/>
      <c r="V54" s="85"/>
      <c r="W54" s="85"/>
      <c r="X54" s="85"/>
      <c r="Y54" s="85"/>
      <c r="Z54" s="85"/>
    </row>
    <row r="55" spans="1:26" ht="13.5" customHeight="1">
      <c r="A55" s="121"/>
      <c r="B55" s="122"/>
      <c r="C55" s="126"/>
      <c r="D55" s="124" t="s">
        <v>170</v>
      </c>
      <c r="E55" s="127"/>
      <c r="F55" s="105"/>
      <c r="G55" s="105" t="s">
        <v>160</v>
      </c>
      <c r="H55" s="105" t="s">
        <v>160</v>
      </c>
      <c r="I55" s="105" t="s">
        <v>160</v>
      </c>
      <c r="J55" s="105" t="s">
        <v>160</v>
      </c>
      <c r="K55" s="105" t="s">
        <v>160</v>
      </c>
      <c r="L55" s="105" t="s">
        <v>160</v>
      </c>
      <c r="M55" s="105" t="s">
        <v>160</v>
      </c>
      <c r="N55" s="105" t="s">
        <v>160</v>
      </c>
      <c r="O55" s="105" t="s">
        <v>160</v>
      </c>
      <c r="P55" s="105" t="s">
        <v>160</v>
      </c>
      <c r="Q55" s="105"/>
      <c r="R55" s="105"/>
      <c r="S55" s="105"/>
      <c r="T55" s="106"/>
      <c r="U55" s="85"/>
      <c r="V55" s="85"/>
      <c r="W55" s="85"/>
      <c r="X55" s="85"/>
      <c r="Y55" s="85"/>
      <c r="Z55" s="85"/>
    </row>
    <row r="56" spans="1:26" ht="13.5" customHeight="1">
      <c r="A56" s="121"/>
      <c r="B56" s="122" t="s">
        <v>171</v>
      </c>
      <c r="C56" s="126"/>
      <c r="D56" s="124"/>
      <c r="E56" s="127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6"/>
      <c r="U56" s="85"/>
      <c r="V56" s="85"/>
      <c r="W56" s="85"/>
      <c r="X56" s="85"/>
      <c r="Y56" s="85"/>
      <c r="Z56" s="85"/>
    </row>
    <row r="57" spans="1:26" ht="13.5" customHeight="1">
      <c r="A57" s="121"/>
      <c r="B57" s="122"/>
      <c r="C57" s="126"/>
      <c r="D57" s="124"/>
      <c r="E57" s="127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6"/>
      <c r="U57" s="85"/>
      <c r="V57" s="85"/>
      <c r="W57" s="85"/>
      <c r="X57" s="85"/>
      <c r="Y57" s="85"/>
      <c r="Z57" s="85"/>
    </row>
    <row r="58" spans="1:26" ht="13.5" customHeight="1">
      <c r="A58" s="121"/>
      <c r="B58" s="122" t="s">
        <v>173</v>
      </c>
      <c r="C58" s="126"/>
      <c r="D58" s="124"/>
      <c r="E58" s="127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6"/>
      <c r="U58" s="85"/>
      <c r="V58" s="85"/>
      <c r="W58" s="85"/>
      <c r="X58" s="85"/>
      <c r="Y58" s="85"/>
      <c r="Z58" s="85"/>
    </row>
    <row r="59" spans="1:26" ht="13.5" customHeight="1">
      <c r="A59" s="121"/>
      <c r="B59" s="122"/>
      <c r="C59" s="126"/>
      <c r="D59" s="124" t="s">
        <v>174</v>
      </c>
      <c r="E59" s="127"/>
      <c r="F59" s="105" t="s">
        <v>160</v>
      </c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6"/>
      <c r="U59" s="85"/>
      <c r="V59" s="85"/>
      <c r="W59" s="85"/>
      <c r="X59" s="85"/>
      <c r="Y59" s="85"/>
      <c r="Z59" s="85"/>
    </row>
    <row r="60" spans="1:26" ht="13.5" customHeight="1">
      <c r="A60" s="121"/>
      <c r="B60" s="128"/>
      <c r="C60" s="170"/>
      <c r="D60" s="171" t="s">
        <v>212</v>
      </c>
      <c r="E60" s="172"/>
      <c r="F60" s="132"/>
      <c r="G60" s="132" t="s">
        <v>160</v>
      </c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3"/>
      <c r="U60" s="85"/>
      <c r="V60" s="85"/>
      <c r="W60" s="85"/>
      <c r="X60" s="85"/>
      <c r="Y60" s="85"/>
      <c r="Z60" s="85"/>
    </row>
    <row r="61" spans="1:26" ht="13.5" customHeight="1">
      <c r="A61" s="121"/>
      <c r="B61" s="128"/>
      <c r="C61" s="170"/>
      <c r="D61" s="130" t="s">
        <v>213</v>
      </c>
      <c r="E61" s="172"/>
      <c r="F61" s="132"/>
      <c r="G61" s="132"/>
      <c r="H61" s="132" t="s">
        <v>160</v>
      </c>
      <c r="I61" s="132" t="s">
        <v>160</v>
      </c>
      <c r="J61" s="132" t="s">
        <v>160</v>
      </c>
      <c r="K61" s="132" t="s">
        <v>160</v>
      </c>
      <c r="L61" s="132" t="s">
        <v>160</v>
      </c>
      <c r="M61" s="132" t="s">
        <v>160</v>
      </c>
      <c r="N61" s="132" t="s">
        <v>160</v>
      </c>
      <c r="O61" s="132"/>
      <c r="P61" s="132"/>
      <c r="Q61" s="132"/>
      <c r="R61" s="132"/>
      <c r="S61" s="132"/>
      <c r="T61" s="133"/>
      <c r="U61" s="85"/>
      <c r="V61" s="85"/>
      <c r="W61" s="85"/>
      <c r="X61" s="85"/>
      <c r="Y61" s="85"/>
      <c r="Z61" s="85"/>
    </row>
    <row r="62" spans="1:26" ht="13.5" customHeight="1">
      <c r="A62" s="121"/>
      <c r="B62" s="128"/>
      <c r="C62" s="170"/>
      <c r="D62" s="130" t="s">
        <v>214</v>
      </c>
      <c r="E62" s="172"/>
      <c r="F62" s="132"/>
      <c r="G62" s="132"/>
      <c r="H62" s="132"/>
      <c r="I62" s="132"/>
      <c r="J62" s="132"/>
      <c r="K62" s="132"/>
      <c r="L62" s="132"/>
      <c r="M62" s="132"/>
      <c r="N62" s="132"/>
      <c r="O62" s="132" t="s">
        <v>160</v>
      </c>
      <c r="P62" s="132"/>
      <c r="Q62" s="132"/>
      <c r="R62" s="132"/>
      <c r="S62" s="132"/>
      <c r="T62" s="133"/>
      <c r="U62" s="85"/>
      <c r="V62" s="85"/>
      <c r="W62" s="85"/>
      <c r="X62" s="85"/>
      <c r="Y62" s="85"/>
      <c r="Z62" s="85"/>
    </row>
    <row r="63" spans="1:26" ht="13.5" customHeight="1">
      <c r="A63" s="121"/>
      <c r="B63" s="134"/>
      <c r="C63" s="135"/>
      <c r="D63" s="130" t="s">
        <v>215</v>
      </c>
      <c r="E63" s="136"/>
      <c r="F63" s="132"/>
      <c r="G63" s="132"/>
      <c r="H63" s="132"/>
      <c r="I63" s="105"/>
      <c r="J63" s="105"/>
      <c r="K63" s="105"/>
      <c r="L63" s="105"/>
      <c r="M63" s="105"/>
      <c r="N63" s="105"/>
      <c r="O63" s="105"/>
      <c r="P63" s="105" t="s">
        <v>160</v>
      </c>
      <c r="Q63" s="132"/>
      <c r="R63" s="132"/>
      <c r="S63" s="132"/>
      <c r="T63" s="133"/>
      <c r="U63" s="85"/>
      <c r="V63" s="85"/>
      <c r="W63" s="85"/>
      <c r="X63" s="85"/>
      <c r="Y63" s="85"/>
      <c r="Z63" s="85"/>
    </row>
    <row r="64" spans="1:26" ht="13.5" customHeight="1">
      <c r="A64" s="116" t="s">
        <v>119</v>
      </c>
      <c r="B64" s="261" t="s">
        <v>177</v>
      </c>
      <c r="C64" s="262"/>
      <c r="D64" s="263"/>
      <c r="E64" s="137"/>
      <c r="F64" s="138" t="s">
        <v>78</v>
      </c>
      <c r="G64" s="138" t="s">
        <v>78</v>
      </c>
      <c r="H64" s="138" t="s">
        <v>78</v>
      </c>
      <c r="I64" s="138" t="s">
        <v>78</v>
      </c>
      <c r="J64" s="138" t="s">
        <v>78</v>
      </c>
      <c r="K64" s="138" t="s">
        <v>78</v>
      </c>
      <c r="L64" s="138" t="s">
        <v>78</v>
      </c>
      <c r="M64" s="138" t="s">
        <v>78</v>
      </c>
      <c r="N64" s="138" t="s">
        <v>78</v>
      </c>
      <c r="O64" s="138" t="s">
        <v>79</v>
      </c>
      <c r="P64" s="138" t="s">
        <v>79</v>
      </c>
      <c r="Q64" s="138"/>
      <c r="R64" s="138"/>
      <c r="S64" s="138"/>
      <c r="T64" s="139"/>
      <c r="U64" s="85"/>
      <c r="V64" s="85"/>
      <c r="W64" s="85"/>
      <c r="X64" s="85"/>
      <c r="Y64" s="85"/>
      <c r="Z64" s="85"/>
    </row>
    <row r="65" spans="1:26" ht="13.5" customHeight="1">
      <c r="A65" s="121"/>
      <c r="B65" s="266" t="s">
        <v>178</v>
      </c>
      <c r="C65" s="222"/>
      <c r="D65" s="224"/>
      <c r="E65" s="140"/>
      <c r="F65" s="141" t="s">
        <v>179</v>
      </c>
      <c r="G65" s="141" t="s">
        <v>179</v>
      </c>
      <c r="H65" s="141" t="s">
        <v>179</v>
      </c>
      <c r="I65" s="141" t="s">
        <v>179</v>
      </c>
      <c r="J65" s="141" t="s">
        <v>179</v>
      </c>
      <c r="K65" s="141" t="s">
        <v>179</v>
      </c>
      <c r="L65" s="141" t="s">
        <v>179</v>
      </c>
      <c r="M65" s="141" t="s">
        <v>179</v>
      </c>
      <c r="N65" s="141" t="s">
        <v>179</v>
      </c>
      <c r="O65" s="141" t="s">
        <v>179</v>
      </c>
      <c r="P65" s="141" t="s">
        <v>179</v>
      </c>
      <c r="Q65" s="141"/>
      <c r="R65" s="141"/>
      <c r="S65" s="141"/>
      <c r="T65" s="142"/>
      <c r="U65" s="85"/>
      <c r="V65" s="85"/>
      <c r="W65" s="85"/>
      <c r="X65" s="85"/>
      <c r="Y65" s="85"/>
      <c r="Z65" s="85"/>
    </row>
    <row r="66" spans="1:26" ht="13.5" customHeight="1">
      <c r="A66" s="121"/>
      <c r="B66" s="237" t="s">
        <v>180</v>
      </c>
      <c r="C66" s="222"/>
      <c r="D66" s="224"/>
      <c r="E66" s="143"/>
      <c r="F66" s="144">
        <v>45584</v>
      </c>
      <c r="G66" s="144">
        <v>45584</v>
      </c>
      <c r="H66" s="144">
        <v>45584</v>
      </c>
      <c r="I66" s="144">
        <v>45584</v>
      </c>
      <c r="J66" s="144">
        <v>45584</v>
      </c>
      <c r="K66" s="144">
        <v>45584</v>
      </c>
      <c r="L66" s="144">
        <v>45584</v>
      </c>
      <c r="M66" s="144">
        <v>45584</v>
      </c>
      <c r="N66" s="144">
        <v>45584</v>
      </c>
      <c r="O66" s="144">
        <v>45596</v>
      </c>
      <c r="P66" s="144">
        <v>45596</v>
      </c>
      <c r="Q66" s="145"/>
      <c r="R66" s="145"/>
      <c r="S66" s="145"/>
      <c r="T66" s="146"/>
      <c r="U66" s="85"/>
      <c r="V66" s="85"/>
      <c r="W66" s="85"/>
      <c r="X66" s="85"/>
      <c r="Y66" s="85"/>
      <c r="Z66" s="85"/>
    </row>
    <row r="67" spans="1:26" ht="69" customHeight="1">
      <c r="A67" s="147"/>
      <c r="B67" s="275" t="s">
        <v>181</v>
      </c>
      <c r="C67" s="276"/>
      <c r="D67" s="277"/>
      <c r="E67" s="148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50"/>
      <c r="U67" s="85"/>
      <c r="V67" s="85"/>
      <c r="W67" s="85"/>
      <c r="X67" s="85"/>
      <c r="Y67" s="85"/>
      <c r="Z67" s="85"/>
    </row>
    <row r="68" spans="1:26" ht="9.75" customHeight="1">
      <c r="A68" s="151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 spans="1:26" ht="13.5" customHeight="1">
      <c r="A1009" s="85"/>
      <c r="B1009" s="91"/>
      <c r="C1009" s="85"/>
      <c r="D1009" s="92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 spans="1:26" ht="13.5" customHeight="1">
      <c r="A1010" s="85"/>
      <c r="B1010" s="91"/>
      <c r="C1010" s="85"/>
      <c r="D1010" s="92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 spans="1:26" ht="13.5" customHeight="1">
      <c r="A1011" s="85"/>
      <c r="B1011" s="91"/>
      <c r="C1011" s="85"/>
      <c r="D1011" s="92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 spans="1:26" ht="13.5" customHeight="1">
      <c r="A1012" s="85"/>
      <c r="B1012" s="91"/>
      <c r="C1012" s="85"/>
      <c r="D1012" s="92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 spans="1:26" ht="13.5" customHeight="1">
      <c r="A1013" s="85"/>
      <c r="B1013" s="91"/>
      <c r="C1013" s="85"/>
      <c r="D1013" s="92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 spans="1:26" ht="13.5" customHeight="1">
      <c r="A1014" s="85"/>
      <c r="B1014" s="91"/>
      <c r="C1014" s="85"/>
      <c r="D1014" s="92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 spans="1:26" ht="13.5" customHeight="1">
      <c r="A1015" s="85"/>
      <c r="B1015" s="91"/>
      <c r="C1015" s="85"/>
      <c r="D1015" s="92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 spans="1:26" ht="13.5" customHeight="1">
      <c r="A1016" s="85"/>
      <c r="B1016" s="91"/>
      <c r="C1016" s="85"/>
      <c r="D1016" s="92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  <row r="1017" spans="1:26" ht="13.5" customHeight="1">
      <c r="A1017" s="85"/>
      <c r="B1017" s="91"/>
      <c r="C1017" s="85"/>
      <c r="D1017" s="92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</row>
    <row r="1018" spans="1:26" ht="13.5" customHeight="1">
      <c r="A1018" s="85"/>
      <c r="B1018" s="91"/>
      <c r="C1018" s="85"/>
      <c r="D1018" s="92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</row>
    <row r="1019" spans="1:26" ht="13.5" customHeight="1">
      <c r="A1019" s="85"/>
      <c r="B1019" s="91"/>
      <c r="C1019" s="85"/>
      <c r="D1019" s="92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</row>
    <row r="1020" spans="1:26" ht="13.5" customHeight="1">
      <c r="A1020" s="85"/>
      <c r="B1020" s="91"/>
      <c r="C1020" s="85"/>
      <c r="D1020" s="92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</row>
    <row r="1021" spans="1:26" ht="13.5" customHeight="1">
      <c r="A1021" s="85"/>
      <c r="B1021" s="91"/>
      <c r="C1021" s="85"/>
      <c r="D1021" s="92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</row>
    <row r="1022" spans="1:26" ht="13.5" customHeight="1">
      <c r="A1022" s="85"/>
      <c r="B1022" s="91"/>
      <c r="C1022" s="85"/>
      <c r="D1022" s="92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</row>
    <row r="1023" spans="1:26" ht="13.5" customHeight="1">
      <c r="A1023" s="85"/>
      <c r="B1023" s="91"/>
      <c r="C1023" s="85"/>
      <c r="D1023" s="92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</row>
    <row r="1024" spans="1:26" ht="13.5" customHeight="1">
      <c r="A1024" s="85"/>
      <c r="B1024" s="91"/>
      <c r="C1024" s="85"/>
      <c r="D1024" s="92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</row>
    <row r="1025" spans="1:26" ht="13.5" customHeight="1">
      <c r="A1025" s="85"/>
      <c r="B1025" s="91"/>
      <c r="C1025" s="85"/>
      <c r="D1025" s="92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</row>
    <row r="1026" spans="1:26" ht="13.5" customHeight="1">
      <c r="A1026" s="85"/>
      <c r="B1026" s="91"/>
      <c r="C1026" s="85"/>
      <c r="D1026" s="92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</row>
    <row r="1027" spans="1:26" ht="13.5" customHeight="1">
      <c r="A1027" s="85"/>
      <c r="B1027" s="91"/>
      <c r="C1027" s="85"/>
      <c r="D1027" s="92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</row>
  </sheetData>
  <mergeCells count="67">
    <mergeCell ref="B66:D66"/>
    <mergeCell ref="C5:E5"/>
    <mergeCell ref="B31:D31"/>
    <mergeCell ref="B46:D46"/>
    <mergeCell ref="B22:D22"/>
    <mergeCell ref="B27:D27"/>
    <mergeCell ref="B18:D18"/>
    <mergeCell ref="B52:D52"/>
    <mergeCell ref="B21:D21"/>
    <mergeCell ref="B43:D43"/>
    <mergeCell ref="B12:D12"/>
    <mergeCell ref="B39:D39"/>
    <mergeCell ref="B48:D48"/>
    <mergeCell ref="B50:D50"/>
    <mergeCell ref="F4:K4"/>
    <mergeCell ref="L2:N2"/>
    <mergeCell ref="B25:D25"/>
    <mergeCell ref="B47:D47"/>
    <mergeCell ref="B16:D16"/>
    <mergeCell ref="C3:T3"/>
    <mergeCell ref="A4:B4"/>
    <mergeCell ref="C4:E4"/>
    <mergeCell ref="O4:T4"/>
    <mergeCell ref="B13:D13"/>
    <mergeCell ref="B44:D44"/>
    <mergeCell ref="A1:B1"/>
    <mergeCell ref="L4:N4"/>
    <mergeCell ref="F2:K2"/>
    <mergeCell ref="B29:D29"/>
    <mergeCell ref="B38:D38"/>
    <mergeCell ref="B34:D34"/>
    <mergeCell ref="C2:E2"/>
    <mergeCell ref="B28:D28"/>
    <mergeCell ref="B19:D19"/>
    <mergeCell ref="B37:D37"/>
    <mergeCell ref="L1:T1"/>
    <mergeCell ref="B40:D40"/>
    <mergeCell ref="B9:D9"/>
    <mergeCell ref="O5:T5"/>
    <mergeCell ref="B67:D67"/>
    <mergeCell ref="B23:D23"/>
    <mergeCell ref="B8:D8"/>
    <mergeCell ref="B17:D17"/>
    <mergeCell ref="B49:D49"/>
    <mergeCell ref="B30:D30"/>
    <mergeCell ref="B65:D65"/>
    <mergeCell ref="B15:D15"/>
    <mergeCell ref="B24:D24"/>
    <mergeCell ref="B51:D51"/>
    <mergeCell ref="B20:D20"/>
    <mergeCell ref="B64:D64"/>
    <mergeCell ref="B33:D33"/>
    <mergeCell ref="B36:D36"/>
    <mergeCell ref="B45:D45"/>
    <mergeCell ref="B11:D11"/>
    <mergeCell ref="C1:E1"/>
    <mergeCell ref="F5:K5"/>
    <mergeCell ref="B42:D42"/>
    <mergeCell ref="B14:D14"/>
    <mergeCell ref="A3:B3"/>
    <mergeCell ref="A2:B2"/>
    <mergeCell ref="B41:D41"/>
    <mergeCell ref="B35:D35"/>
    <mergeCell ref="B32:D32"/>
    <mergeCell ref="A5:B5"/>
    <mergeCell ref="B26:D26"/>
    <mergeCell ref="F1:K1"/>
  </mergeCells>
  <dataValidations count="3">
    <dataValidation type="list" allowBlank="1" showInputMessage="1" showErrorMessage="1" prompt=" - " sqref="F8:T63" xr:uid="{00000000-0002-0000-0A00-000000000000}">
      <formula1>"O"</formula1>
    </dataValidation>
    <dataValidation type="list" allowBlank="1" showInputMessage="1" showErrorMessage="1" prompt=" - " sqref="F64:T64" xr:uid="{00000000-0002-0000-0A00-000001000000}">
      <formula1>"N,A,B"</formula1>
    </dataValidation>
    <dataValidation type="list" allowBlank="1" showInputMessage="1" showErrorMessage="1" prompt=" - " sqref="F65:T65" xr:uid="{00000000-0002-0000-0A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89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25" style="190" customWidth="1"/>
    <col min="10" max="10" width="4.625" style="190" customWidth="1"/>
    <col min="11" max="11" width="5" style="190" customWidth="1"/>
    <col min="12" max="12" width="4.25" style="190" customWidth="1"/>
    <col min="13" max="13" width="4.125" style="190" customWidth="1"/>
    <col min="14" max="14" width="4.875" style="190" customWidth="1"/>
    <col min="15" max="15" width="4.625" style="190" customWidth="1"/>
    <col min="16" max="16" width="4.875" style="190" customWidth="1"/>
    <col min="17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217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COUNTIF(F27:HQ27,"P")</f>
        <v>5</v>
      </c>
      <c r="B5" s="243"/>
      <c r="C5" s="241">
        <f>COUNTIF(F27:HQ27,"F")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COUNTIF(E26:HQ26,"N")</f>
        <v>2</v>
      </c>
      <c r="M5" s="89">
        <f>COUNTIF(E26:HQ26,"A")</f>
        <v>0</v>
      </c>
      <c r="N5" s="89">
        <f>COUNTIF(E26:HQ26,"B")</f>
        <v>3</v>
      </c>
      <c r="O5" s="245">
        <v>5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218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53" t="s">
        <v>194</v>
      </c>
      <c r="C13" s="222"/>
      <c r="D13" s="224"/>
      <c r="E13" s="112"/>
      <c r="F13" s="105" t="s">
        <v>160</v>
      </c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>
        <v>1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2">
        <v>0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68"/>
      <c r="B16" s="282">
        <v>-1</v>
      </c>
      <c r="C16" s="249"/>
      <c r="D16" s="249"/>
      <c r="E16" s="169"/>
      <c r="F16" s="102"/>
      <c r="G16" s="102"/>
      <c r="H16" s="102"/>
      <c r="I16" s="105" t="s">
        <v>160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115"/>
      <c r="V16" s="85"/>
      <c r="W16" s="85"/>
      <c r="X16" s="85"/>
      <c r="Y16" s="85"/>
      <c r="Z16" s="85"/>
    </row>
    <row r="17" spans="1:26" ht="13.5" customHeight="1">
      <c r="A17" s="168"/>
      <c r="B17" s="282">
        <v>99</v>
      </c>
      <c r="C17" s="249"/>
      <c r="D17" s="249"/>
      <c r="E17" s="169"/>
      <c r="F17" s="102"/>
      <c r="G17" s="102"/>
      <c r="H17" s="102"/>
      <c r="I17" s="102"/>
      <c r="J17" s="105" t="s">
        <v>160</v>
      </c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16" t="s">
        <v>114</v>
      </c>
      <c r="B18" s="117" t="s">
        <v>115</v>
      </c>
      <c r="C18" s="118"/>
      <c r="D18" s="119"/>
      <c r="E18" s="120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85"/>
      <c r="V18" s="85"/>
      <c r="W18" s="85"/>
      <c r="X18" s="85"/>
      <c r="Y18" s="85"/>
      <c r="Z18" s="85"/>
    </row>
    <row r="19" spans="1:26" ht="13.5" customHeight="1">
      <c r="A19" s="121"/>
      <c r="B19" s="122"/>
      <c r="C19" s="123"/>
      <c r="D19" s="124" t="s">
        <v>169</v>
      </c>
      <c r="E19" s="125"/>
      <c r="F19" s="105"/>
      <c r="G19" s="105" t="s">
        <v>160</v>
      </c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21"/>
      <c r="B20" s="122"/>
      <c r="C20" s="126"/>
      <c r="D20" s="124" t="s">
        <v>170</v>
      </c>
      <c r="E20" s="127"/>
      <c r="F20" s="105" t="s">
        <v>160</v>
      </c>
      <c r="G20" s="105"/>
      <c r="H20" s="105" t="s">
        <v>160</v>
      </c>
      <c r="I20" s="105" t="s">
        <v>160</v>
      </c>
      <c r="J20" s="105" t="s">
        <v>160</v>
      </c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21"/>
      <c r="B21" s="122" t="s">
        <v>171</v>
      </c>
      <c r="C21" s="126"/>
      <c r="D21" s="124"/>
      <c r="E21" s="127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 t="s">
        <v>172</v>
      </c>
      <c r="E22" s="127"/>
      <c r="F22" s="105" t="s">
        <v>160</v>
      </c>
      <c r="G22" s="105"/>
      <c r="H22" s="105" t="s">
        <v>160</v>
      </c>
      <c r="I22" s="105" t="s">
        <v>160</v>
      </c>
      <c r="J22" s="105" t="s">
        <v>160</v>
      </c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2" t="s">
        <v>173</v>
      </c>
      <c r="C23" s="126"/>
      <c r="D23" s="124"/>
      <c r="E23" s="127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  <c r="U23" s="85"/>
      <c r="V23" s="85"/>
      <c r="W23" s="85"/>
      <c r="X23" s="85"/>
      <c r="Y23" s="85"/>
      <c r="Z23" s="85"/>
    </row>
    <row r="24" spans="1:26" ht="13.5" customHeight="1">
      <c r="A24" s="121"/>
      <c r="B24" s="122"/>
      <c r="C24" s="126"/>
      <c r="D24" s="124" t="s">
        <v>174</v>
      </c>
      <c r="E24" s="127"/>
      <c r="F24" s="105"/>
      <c r="G24" s="132" t="s">
        <v>160</v>
      </c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  <c r="U24" s="85"/>
      <c r="V24" s="85"/>
      <c r="W24" s="85"/>
      <c r="X24" s="85"/>
      <c r="Y24" s="85"/>
      <c r="Z24" s="85"/>
    </row>
    <row r="25" spans="1:26" ht="13.5" customHeight="1">
      <c r="A25" s="121"/>
      <c r="B25" s="128"/>
      <c r="C25" s="170"/>
      <c r="D25" s="171" t="s">
        <v>219</v>
      </c>
      <c r="E25" s="172"/>
      <c r="F25" s="132" t="s">
        <v>160</v>
      </c>
      <c r="G25" s="132"/>
      <c r="H25" s="132" t="s">
        <v>160</v>
      </c>
      <c r="I25" s="132" t="s">
        <v>160</v>
      </c>
      <c r="J25" s="105" t="s">
        <v>160</v>
      </c>
      <c r="K25" s="132"/>
      <c r="L25" s="132"/>
      <c r="M25" s="132"/>
      <c r="N25" s="132"/>
      <c r="O25" s="132"/>
      <c r="P25" s="132"/>
      <c r="Q25" s="132"/>
      <c r="R25" s="132"/>
      <c r="S25" s="132"/>
      <c r="T25" s="133"/>
      <c r="U25" s="85"/>
      <c r="V25" s="85"/>
      <c r="W25" s="85"/>
      <c r="X25" s="85"/>
      <c r="Y25" s="85"/>
      <c r="Z25" s="85"/>
    </row>
    <row r="26" spans="1:26" ht="13.5" customHeight="1">
      <c r="A26" s="116" t="s">
        <v>119</v>
      </c>
      <c r="B26" s="261" t="s">
        <v>177</v>
      </c>
      <c r="C26" s="262"/>
      <c r="D26" s="263"/>
      <c r="E26" s="137"/>
      <c r="F26" s="138" t="s">
        <v>79</v>
      </c>
      <c r="G26" s="138" t="s">
        <v>78</v>
      </c>
      <c r="H26" s="138" t="s">
        <v>79</v>
      </c>
      <c r="I26" s="138" t="s">
        <v>79</v>
      </c>
      <c r="J26" s="138" t="s">
        <v>78</v>
      </c>
      <c r="K26" s="138"/>
      <c r="L26" s="138"/>
      <c r="M26" s="138"/>
      <c r="N26" s="138"/>
      <c r="O26" s="138"/>
      <c r="P26" s="138"/>
      <c r="Q26" s="138"/>
      <c r="R26" s="138"/>
      <c r="S26" s="138"/>
      <c r="T26" s="139"/>
      <c r="U26" s="85"/>
      <c r="V26" s="85"/>
      <c r="W26" s="85"/>
      <c r="X26" s="85"/>
      <c r="Y26" s="85"/>
      <c r="Z26" s="85"/>
    </row>
    <row r="27" spans="1:26" ht="13.5" customHeight="1">
      <c r="A27" s="121"/>
      <c r="B27" s="266" t="s">
        <v>178</v>
      </c>
      <c r="C27" s="222"/>
      <c r="D27" s="224"/>
      <c r="E27" s="140"/>
      <c r="F27" s="141" t="s">
        <v>179</v>
      </c>
      <c r="G27" s="141" t="s">
        <v>179</v>
      </c>
      <c r="H27" s="141" t="s">
        <v>179</v>
      </c>
      <c r="I27" s="141" t="s">
        <v>179</v>
      </c>
      <c r="J27" s="141" t="s">
        <v>179</v>
      </c>
      <c r="K27" s="141"/>
      <c r="L27" s="141"/>
      <c r="M27" s="141"/>
      <c r="N27" s="141"/>
      <c r="O27" s="141"/>
      <c r="P27" s="141"/>
      <c r="Q27" s="141"/>
      <c r="R27" s="141"/>
      <c r="S27" s="141"/>
      <c r="T27" s="142"/>
      <c r="U27" s="85"/>
      <c r="V27" s="85"/>
      <c r="W27" s="85"/>
      <c r="X27" s="85"/>
      <c r="Y27" s="85"/>
      <c r="Z27" s="85"/>
    </row>
    <row r="28" spans="1:26" ht="13.5" customHeight="1">
      <c r="A28" s="121"/>
      <c r="B28" s="237" t="s">
        <v>180</v>
      </c>
      <c r="C28" s="222"/>
      <c r="D28" s="224"/>
      <c r="E28" s="143"/>
      <c r="F28" s="144">
        <v>45584</v>
      </c>
      <c r="G28" s="144">
        <v>45584</v>
      </c>
      <c r="H28" s="144">
        <v>45584</v>
      </c>
      <c r="I28" s="144">
        <v>45584</v>
      </c>
      <c r="J28" s="144">
        <v>45584</v>
      </c>
      <c r="K28" s="144"/>
      <c r="L28" s="144"/>
      <c r="M28" s="144"/>
      <c r="N28" s="144"/>
      <c r="O28" s="145"/>
      <c r="P28" s="145"/>
      <c r="Q28" s="145"/>
      <c r="R28" s="145"/>
      <c r="S28" s="145"/>
      <c r="T28" s="146"/>
      <c r="U28" s="85"/>
      <c r="V28" s="85"/>
      <c r="W28" s="85"/>
      <c r="X28" s="85"/>
      <c r="Y28" s="85"/>
      <c r="Z28" s="85"/>
    </row>
    <row r="29" spans="1:26" ht="69" customHeight="1">
      <c r="A29" s="147"/>
      <c r="B29" s="275" t="s">
        <v>181</v>
      </c>
      <c r="C29" s="276"/>
      <c r="D29" s="277"/>
      <c r="E29" s="148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50"/>
      <c r="U29" s="85"/>
      <c r="V29" s="85"/>
      <c r="W29" s="85"/>
      <c r="X29" s="85"/>
      <c r="Y29" s="85"/>
      <c r="Z29" s="85"/>
    </row>
    <row r="30" spans="1:26" ht="9.75" customHeight="1">
      <c r="A30" s="151"/>
      <c r="B30" s="91"/>
      <c r="C30" s="85"/>
      <c r="D30" s="92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3.5" customHeight="1">
      <c r="A31" s="85"/>
      <c r="B31" s="91"/>
      <c r="C31" s="85"/>
      <c r="D31" s="92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3.5" customHeight="1">
      <c r="A32" s="85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</sheetData>
  <mergeCells count="32">
    <mergeCell ref="B27:D27"/>
    <mergeCell ref="C4:E4"/>
    <mergeCell ref="B12:D12"/>
    <mergeCell ref="B29:D29"/>
    <mergeCell ref="C2:E2"/>
    <mergeCell ref="B28:D28"/>
    <mergeCell ref="L1:T1"/>
    <mergeCell ref="B9:D9"/>
    <mergeCell ref="B15:D15"/>
    <mergeCell ref="A3:B3"/>
    <mergeCell ref="A2:B2"/>
    <mergeCell ref="A5:B5"/>
    <mergeCell ref="B26:D26"/>
    <mergeCell ref="F1:K1"/>
    <mergeCell ref="F4:K4"/>
    <mergeCell ref="L2:N2"/>
    <mergeCell ref="B16:D16"/>
    <mergeCell ref="C3:T3"/>
    <mergeCell ref="A4:B4"/>
    <mergeCell ref="B17:D17"/>
    <mergeCell ref="O4:T4"/>
    <mergeCell ref="B13:D13"/>
    <mergeCell ref="A1:B1"/>
    <mergeCell ref="L4:N4"/>
    <mergeCell ref="F2:K2"/>
    <mergeCell ref="C5:E5"/>
    <mergeCell ref="B11:D11"/>
    <mergeCell ref="C1:E1"/>
    <mergeCell ref="F5:K5"/>
    <mergeCell ref="B14:D14"/>
    <mergeCell ref="O5:T5"/>
    <mergeCell ref="B8:D8"/>
  </mergeCells>
  <dataValidations count="3">
    <dataValidation type="list" allowBlank="1" showInputMessage="1" showErrorMessage="1" prompt=" - " sqref="F8:T25" xr:uid="{00000000-0002-0000-0B00-000000000000}">
      <formula1>"O"</formula1>
    </dataValidation>
    <dataValidation type="list" allowBlank="1" showInputMessage="1" showErrorMessage="1" prompt=" - " sqref="F26:T26" xr:uid="{00000000-0002-0000-0B00-000001000000}">
      <formula1>"N,A,B"</formula1>
    </dataValidation>
    <dataValidation type="list" allowBlank="1" showInputMessage="1" showErrorMessage="1" prompt=" - " sqref="F27:T27" xr:uid="{00000000-0002-0000-0B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8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25" style="190" customWidth="1"/>
    <col min="10" max="10" width="4.625" style="190" customWidth="1"/>
    <col min="11" max="11" width="5" style="190" customWidth="1"/>
    <col min="12" max="12" width="4.25" style="190" customWidth="1"/>
    <col min="13" max="13" width="4.125" style="190" customWidth="1"/>
    <col min="14" max="14" width="4.875" style="190" customWidth="1"/>
    <col min="15" max="15" width="4.625" style="190" customWidth="1"/>
    <col min="16" max="16" width="4.875" style="190" customWidth="1"/>
    <col min="17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220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COUNTIF(F25:HQ25,"P")</f>
        <v>3</v>
      </c>
      <c r="B5" s="243"/>
      <c r="C5" s="241">
        <f>COUNTIF(F25:HQ25,"F")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COUNTIF(E24:HQ24,"N")</f>
        <v>3</v>
      </c>
      <c r="M5" s="89">
        <f>COUNTIF(E24:HQ24,"A")</f>
        <v>0</v>
      </c>
      <c r="N5" s="89">
        <f>COUNTIF(E24:HQ24,"B")</f>
        <v>0</v>
      </c>
      <c r="O5" s="245">
        <v>3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221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53" t="s">
        <v>194</v>
      </c>
      <c r="C13" s="222"/>
      <c r="D13" s="224"/>
      <c r="E13" s="112"/>
      <c r="F13" s="105" t="s">
        <v>160</v>
      </c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84">
        <v>45570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5">
        <v>45935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16" t="s">
        <v>114</v>
      </c>
      <c r="B16" s="117" t="s">
        <v>115</v>
      </c>
      <c r="C16" s="118"/>
      <c r="D16" s="119"/>
      <c r="E16" s="120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85"/>
      <c r="V16" s="85"/>
      <c r="W16" s="85"/>
      <c r="X16" s="85"/>
      <c r="Y16" s="85"/>
      <c r="Z16" s="85"/>
    </row>
    <row r="17" spans="1:26" ht="13.5" customHeight="1">
      <c r="A17" s="121"/>
      <c r="B17" s="122"/>
      <c r="C17" s="123"/>
      <c r="D17" s="124" t="s">
        <v>169</v>
      </c>
      <c r="E17" s="125"/>
      <c r="F17" s="105" t="s">
        <v>160</v>
      </c>
      <c r="G17" s="105" t="s">
        <v>160</v>
      </c>
      <c r="H17" s="105" t="s">
        <v>160</v>
      </c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21"/>
      <c r="B18" s="122"/>
      <c r="C18" s="126"/>
      <c r="D18" s="124" t="s">
        <v>170</v>
      </c>
      <c r="E18" s="127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 ht="13.5" customHeight="1">
      <c r="A19" s="121"/>
      <c r="B19" s="122" t="s">
        <v>171</v>
      </c>
      <c r="C19" s="126"/>
      <c r="D19" s="124"/>
      <c r="E19" s="127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21"/>
      <c r="B20" s="122"/>
      <c r="C20" s="126"/>
      <c r="D20" s="124"/>
      <c r="E20" s="127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21"/>
      <c r="B21" s="122" t="s">
        <v>173</v>
      </c>
      <c r="C21" s="126"/>
      <c r="D21" s="124"/>
      <c r="E21" s="127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 t="s">
        <v>174</v>
      </c>
      <c r="E22" s="127"/>
      <c r="F22" s="132" t="s">
        <v>160</v>
      </c>
      <c r="G22" s="132" t="s">
        <v>160</v>
      </c>
      <c r="H22" s="132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8"/>
      <c r="C23" s="170"/>
      <c r="D23" s="171" t="s">
        <v>219</v>
      </c>
      <c r="E23" s="172"/>
      <c r="F23" s="132"/>
      <c r="G23" s="132"/>
      <c r="H23" s="132" t="s">
        <v>160</v>
      </c>
      <c r="I23" s="132"/>
      <c r="J23" s="105"/>
      <c r="K23" s="132"/>
      <c r="L23" s="132"/>
      <c r="M23" s="132"/>
      <c r="N23" s="132"/>
      <c r="O23" s="132"/>
      <c r="P23" s="132"/>
      <c r="Q23" s="132"/>
      <c r="R23" s="132"/>
      <c r="S23" s="132"/>
      <c r="T23" s="133"/>
      <c r="U23" s="85"/>
      <c r="V23" s="85"/>
      <c r="W23" s="85"/>
      <c r="X23" s="85"/>
      <c r="Y23" s="85"/>
      <c r="Z23" s="85"/>
    </row>
    <row r="24" spans="1:26" ht="13.5" customHeight="1">
      <c r="A24" s="116" t="s">
        <v>119</v>
      </c>
      <c r="B24" s="261" t="s">
        <v>177</v>
      </c>
      <c r="C24" s="262"/>
      <c r="D24" s="263"/>
      <c r="E24" s="137"/>
      <c r="F24" s="138" t="s">
        <v>78</v>
      </c>
      <c r="G24" s="138" t="s">
        <v>78</v>
      </c>
      <c r="H24" s="138" t="s">
        <v>78</v>
      </c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85"/>
      <c r="V24" s="85"/>
      <c r="W24" s="85"/>
      <c r="X24" s="85"/>
      <c r="Y24" s="85"/>
      <c r="Z24" s="85"/>
    </row>
    <row r="25" spans="1:26" ht="13.5" customHeight="1">
      <c r="A25" s="121"/>
      <c r="B25" s="266" t="s">
        <v>178</v>
      </c>
      <c r="C25" s="222"/>
      <c r="D25" s="224"/>
      <c r="E25" s="140"/>
      <c r="F25" s="141" t="s">
        <v>179</v>
      </c>
      <c r="G25" s="141" t="s">
        <v>179</v>
      </c>
      <c r="H25" s="141" t="s">
        <v>179</v>
      </c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85"/>
      <c r="V25" s="85"/>
      <c r="W25" s="85"/>
      <c r="X25" s="85"/>
      <c r="Y25" s="85"/>
      <c r="Z25" s="85"/>
    </row>
    <row r="26" spans="1:26" ht="13.5" customHeight="1">
      <c r="A26" s="121"/>
      <c r="B26" s="237" t="s">
        <v>180</v>
      </c>
      <c r="C26" s="222"/>
      <c r="D26" s="224"/>
      <c r="E26" s="143"/>
      <c r="F26" s="144">
        <v>45584</v>
      </c>
      <c r="G26" s="144">
        <v>45584</v>
      </c>
      <c r="H26" s="144">
        <v>45584</v>
      </c>
      <c r="I26" s="144"/>
      <c r="J26" s="144"/>
      <c r="K26" s="144"/>
      <c r="L26" s="144"/>
      <c r="M26" s="144"/>
      <c r="N26" s="144"/>
      <c r="O26" s="145"/>
      <c r="P26" s="145"/>
      <c r="Q26" s="145"/>
      <c r="R26" s="145"/>
      <c r="S26" s="145"/>
      <c r="T26" s="146"/>
      <c r="U26" s="85"/>
      <c r="V26" s="85"/>
      <c r="W26" s="85"/>
      <c r="X26" s="85"/>
      <c r="Y26" s="85"/>
      <c r="Z26" s="85"/>
    </row>
    <row r="27" spans="1:26" ht="69" customHeight="1">
      <c r="A27" s="147"/>
      <c r="B27" s="275" t="s">
        <v>181</v>
      </c>
      <c r="C27" s="276"/>
      <c r="D27" s="277"/>
      <c r="E27" s="148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50"/>
      <c r="U27" s="85"/>
      <c r="V27" s="85"/>
      <c r="W27" s="85"/>
      <c r="X27" s="85"/>
      <c r="Y27" s="85"/>
      <c r="Z27" s="85"/>
    </row>
    <row r="28" spans="1:26" ht="9.75" customHeight="1">
      <c r="A28" s="151"/>
      <c r="B28" s="91"/>
      <c r="C28" s="85"/>
      <c r="D28" s="92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3.5" customHeight="1">
      <c r="A29" s="85"/>
      <c r="B29" s="91"/>
      <c r="C29" s="85"/>
      <c r="D29" s="92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3.5" customHeight="1">
      <c r="A30" s="85"/>
      <c r="B30" s="91"/>
      <c r="C30" s="85"/>
      <c r="D30" s="92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3.5" customHeight="1">
      <c r="A31" s="85"/>
      <c r="B31" s="91"/>
      <c r="C31" s="85"/>
      <c r="D31" s="92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3.5" customHeight="1">
      <c r="A32" s="85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</sheetData>
  <mergeCells count="30">
    <mergeCell ref="B27:D27"/>
    <mergeCell ref="C4:E4"/>
    <mergeCell ref="B12:D12"/>
    <mergeCell ref="B26:D26"/>
    <mergeCell ref="F1:K1"/>
    <mergeCell ref="F4:K4"/>
    <mergeCell ref="L2:N2"/>
    <mergeCell ref="B25:D25"/>
    <mergeCell ref="C3:T3"/>
    <mergeCell ref="A4:B4"/>
    <mergeCell ref="C5:E5"/>
    <mergeCell ref="B15:D15"/>
    <mergeCell ref="A3:B3"/>
    <mergeCell ref="B24:D24"/>
    <mergeCell ref="A2:B2"/>
    <mergeCell ref="A5:B5"/>
    <mergeCell ref="B11:D11"/>
    <mergeCell ref="C1:E1"/>
    <mergeCell ref="F5:K5"/>
    <mergeCell ref="B14:D14"/>
    <mergeCell ref="O5:T5"/>
    <mergeCell ref="B8:D8"/>
    <mergeCell ref="O4:T4"/>
    <mergeCell ref="B13:D13"/>
    <mergeCell ref="A1:B1"/>
    <mergeCell ref="F2:K2"/>
    <mergeCell ref="L4:N4"/>
    <mergeCell ref="C2:E2"/>
    <mergeCell ref="L1:T1"/>
    <mergeCell ref="B9:D9"/>
  </mergeCells>
  <dataValidations count="3">
    <dataValidation type="list" allowBlank="1" showInputMessage="1" showErrorMessage="1" prompt=" - " sqref="F8:T23" xr:uid="{00000000-0002-0000-0C00-000000000000}">
      <formula1>"O"</formula1>
    </dataValidation>
    <dataValidation type="list" allowBlank="1" showInputMessage="1" showErrorMessage="1" prompt=" - " sqref="F24:T24" xr:uid="{00000000-0002-0000-0C00-000001000000}">
      <formula1>"N,A,B"</formula1>
    </dataValidation>
    <dataValidation type="list" allowBlank="1" showInputMessage="1" showErrorMessage="1" prompt=" - " sqref="F25:T25" xr:uid="{00000000-0002-0000-0C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8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25" style="190" customWidth="1"/>
    <col min="10" max="10" width="4.625" style="190" customWidth="1"/>
    <col min="11" max="11" width="5" style="190" customWidth="1"/>
    <col min="12" max="12" width="4.25" style="190" customWidth="1"/>
    <col min="13" max="13" width="4.125" style="190" customWidth="1"/>
    <col min="14" max="14" width="4.875" style="190" customWidth="1"/>
    <col min="15" max="15" width="4.625" style="190" customWidth="1"/>
    <col min="16" max="16" width="4.875" style="190" customWidth="1"/>
    <col min="17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182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222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COUNTIF(F56:HQ56,"P")</f>
        <v>11</v>
      </c>
      <c r="B5" s="243"/>
      <c r="C5" s="241">
        <f>COUNTIF(F56:HQ56,"F")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COUNTIF(E55:HQ55,"N")</f>
        <v>11</v>
      </c>
      <c r="M5" s="89">
        <f>COUNTIF(E55:HQ55,"A")</f>
        <v>0</v>
      </c>
      <c r="N5" s="89">
        <f>COUNTIF(E55:HQ55,"B")</f>
        <v>0</v>
      </c>
      <c r="O5" s="245">
        <v>11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223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53">
        <v>120</v>
      </c>
      <c r="C13" s="222"/>
      <c r="D13" s="224"/>
      <c r="E13" s="112"/>
      <c r="F13" s="105"/>
      <c r="G13" s="105" t="s">
        <v>160</v>
      </c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>
      <c r="A14" s="104"/>
      <c r="B14" s="286">
        <v>70</v>
      </c>
      <c r="C14" s="222"/>
      <c r="D14" s="224"/>
      <c r="E14" s="173"/>
      <c r="F14" s="105" t="s">
        <v>160</v>
      </c>
      <c r="G14" s="105"/>
      <c r="H14" s="105"/>
      <c r="I14" s="105" t="s">
        <v>160</v>
      </c>
      <c r="J14" s="105" t="s">
        <v>160</v>
      </c>
      <c r="K14" s="105" t="s">
        <v>160</v>
      </c>
      <c r="L14" s="105" t="s">
        <v>160</v>
      </c>
      <c r="M14" s="105" t="s">
        <v>160</v>
      </c>
      <c r="N14" s="105" t="s">
        <v>160</v>
      </c>
      <c r="O14" s="105" t="s">
        <v>160</v>
      </c>
      <c r="P14" s="105" t="s">
        <v>160</v>
      </c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2">
        <v>45</v>
      </c>
      <c r="C15" s="249"/>
      <c r="D15" s="249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68"/>
      <c r="B16" s="247" t="s">
        <v>224</v>
      </c>
      <c r="C16" s="222"/>
      <c r="D16" s="224"/>
      <c r="E16" s="169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115"/>
      <c r="V16" s="85"/>
      <c r="W16" s="85"/>
      <c r="X16" s="85"/>
      <c r="Y16" s="85"/>
      <c r="Z16" s="85"/>
    </row>
    <row r="17" spans="1:26" ht="13.5" customHeight="1">
      <c r="A17" s="168"/>
      <c r="B17" s="278">
        <v>1.75</v>
      </c>
      <c r="C17" s="233"/>
      <c r="D17" s="233"/>
      <c r="E17" s="169"/>
      <c r="F17" s="102" t="s">
        <v>160</v>
      </c>
      <c r="G17" s="102" t="s">
        <v>160</v>
      </c>
      <c r="H17" s="102" t="s">
        <v>160</v>
      </c>
      <c r="I17" s="102" t="s">
        <v>160</v>
      </c>
      <c r="J17" s="102" t="s">
        <v>160</v>
      </c>
      <c r="K17" s="102" t="s">
        <v>160</v>
      </c>
      <c r="L17" s="102" t="s">
        <v>160</v>
      </c>
      <c r="M17" s="102" t="s">
        <v>160</v>
      </c>
      <c r="N17" s="102" t="s">
        <v>160</v>
      </c>
      <c r="O17" s="102" t="s">
        <v>160</v>
      </c>
      <c r="P17" s="102" t="s">
        <v>160</v>
      </c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47" t="s">
        <v>225</v>
      </c>
      <c r="C18" s="222"/>
      <c r="D18" s="224"/>
      <c r="E18" s="169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78">
        <v>150</v>
      </c>
      <c r="C19" s="233"/>
      <c r="D19" s="233"/>
      <c r="E19" s="169"/>
      <c r="F19" s="102"/>
      <c r="G19" s="102"/>
      <c r="H19" s="102"/>
      <c r="I19" s="102" t="s">
        <v>160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53">
        <v>120</v>
      </c>
      <c r="C20" s="222"/>
      <c r="D20" s="224"/>
      <c r="E20" s="169"/>
      <c r="F20" s="102" t="s">
        <v>160</v>
      </c>
      <c r="G20" s="102" t="s">
        <v>160</v>
      </c>
      <c r="H20" s="102" t="s">
        <v>160</v>
      </c>
      <c r="I20" s="102"/>
      <c r="J20" s="102"/>
      <c r="K20" s="102" t="s">
        <v>160</v>
      </c>
      <c r="L20" s="102" t="s">
        <v>160</v>
      </c>
      <c r="M20" s="102" t="s">
        <v>160</v>
      </c>
      <c r="N20" s="102" t="s">
        <v>160</v>
      </c>
      <c r="O20" s="102" t="s">
        <v>160</v>
      </c>
      <c r="P20" s="102" t="s">
        <v>160</v>
      </c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82">
        <v>90</v>
      </c>
      <c r="C21" s="249"/>
      <c r="D21" s="249"/>
      <c r="E21" s="169"/>
      <c r="F21" s="102"/>
      <c r="G21" s="102"/>
      <c r="H21" s="102"/>
      <c r="I21" s="102"/>
      <c r="J21" s="102" t="s">
        <v>160</v>
      </c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47" t="s">
        <v>226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78">
        <v>95</v>
      </c>
      <c r="C23" s="233"/>
      <c r="D23" s="233"/>
      <c r="E23" s="169"/>
      <c r="F23" s="102"/>
      <c r="G23" s="102"/>
      <c r="H23" s="102"/>
      <c r="I23" s="102" t="s">
        <v>160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53">
        <v>80</v>
      </c>
      <c r="C24" s="222"/>
      <c r="D24" s="224"/>
      <c r="E24" s="169"/>
      <c r="F24" s="102" t="s">
        <v>160</v>
      </c>
      <c r="G24" s="102" t="s">
        <v>160</v>
      </c>
      <c r="H24" s="102" t="s">
        <v>160</v>
      </c>
      <c r="I24" s="102"/>
      <c r="J24" s="102"/>
      <c r="K24" s="102" t="s">
        <v>160</v>
      </c>
      <c r="L24" s="102" t="s">
        <v>160</v>
      </c>
      <c r="M24" s="102" t="s">
        <v>160</v>
      </c>
      <c r="N24" s="102" t="s">
        <v>160</v>
      </c>
      <c r="O24" s="102" t="s">
        <v>160</v>
      </c>
      <c r="P24" s="102" t="s">
        <v>160</v>
      </c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82">
        <v>60</v>
      </c>
      <c r="C25" s="249"/>
      <c r="D25" s="249"/>
      <c r="E25" s="169"/>
      <c r="F25" s="102"/>
      <c r="G25" s="102"/>
      <c r="H25" s="102"/>
      <c r="I25" s="102"/>
      <c r="J25" s="102" t="s">
        <v>160</v>
      </c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47" t="s">
        <v>227</v>
      </c>
      <c r="C26" s="222"/>
      <c r="D26" s="224"/>
      <c r="E26" s="169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78">
        <v>110</v>
      </c>
      <c r="C27" s="233"/>
      <c r="D27" s="233"/>
      <c r="E27" s="169"/>
      <c r="F27" s="102"/>
      <c r="G27" s="102"/>
      <c r="H27" s="102"/>
      <c r="I27" s="102"/>
      <c r="J27" s="102"/>
      <c r="K27" s="102" t="s">
        <v>160</v>
      </c>
      <c r="L27" s="102"/>
      <c r="M27" s="102"/>
      <c r="N27" s="102"/>
      <c r="O27" s="102"/>
      <c r="P27" s="102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53">
        <v>72</v>
      </c>
      <c r="C28" s="222"/>
      <c r="D28" s="224"/>
      <c r="E28" s="169"/>
      <c r="F28" s="102" t="s">
        <v>160</v>
      </c>
      <c r="G28" s="102" t="s">
        <v>160</v>
      </c>
      <c r="H28" s="102" t="s">
        <v>160</v>
      </c>
      <c r="I28" s="102" t="s">
        <v>160</v>
      </c>
      <c r="J28" s="102" t="s">
        <v>160</v>
      </c>
      <c r="K28" s="102"/>
      <c r="L28" s="102"/>
      <c r="M28" s="102" t="s">
        <v>160</v>
      </c>
      <c r="N28" s="102" t="s">
        <v>160</v>
      </c>
      <c r="O28" s="102" t="s">
        <v>160</v>
      </c>
      <c r="P28" s="102" t="s">
        <v>160</v>
      </c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82">
        <v>50</v>
      </c>
      <c r="C29" s="249"/>
      <c r="D29" s="249"/>
      <c r="E29" s="169"/>
      <c r="F29" s="102"/>
      <c r="G29" s="102"/>
      <c r="H29" s="102"/>
      <c r="I29" s="102"/>
      <c r="J29" s="102"/>
      <c r="K29" s="102"/>
      <c r="L29" s="102" t="s">
        <v>160</v>
      </c>
      <c r="M29" s="102"/>
      <c r="N29" s="102"/>
      <c r="O29" s="102"/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47" t="s">
        <v>228</v>
      </c>
      <c r="C30" s="222"/>
      <c r="D30" s="224"/>
      <c r="E30" s="169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78">
        <v>180</v>
      </c>
      <c r="C31" s="233"/>
      <c r="D31" s="233"/>
      <c r="E31" s="169"/>
      <c r="F31" s="102"/>
      <c r="G31" s="102"/>
      <c r="H31" s="102"/>
      <c r="I31" s="102"/>
      <c r="J31" s="102"/>
      <c r="K31" s="102"/>
      <c r="L31" s="102"/>
      <c r="M31" s="102" t="s">
        <v>160</v>
      </c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53">
        <v>90</v>
      </c>
      <c r="C32" s="222"/>
      <c r="D32" s="224"/>
      <c r="E32" s="169"/>
      <c r="F32" s="102" t="s">
        <v>160</v>
      </c>
      <c r="G32" s="102" t="s">
        <v>160</v>
      </c>
      <c r="H32" s="102" t="s">
        <v>160</v>
      </c>
      <c r="I32" s="102" t="s">
        <v>160</v>
      </c>
      <c r="J32" s="102" t="s">
        <v>160</v>
      </c>
      <c r="K32" s="102" t="s">
        <v>160</v>
      </c>
      <c r="L32" s="102" t="s">
        <v>160</v>
      </c>
      <c r="M32" s="102"/>
      <c r="N32" s="102"/>
      <c r="O32" s="102" t="s">
        <v>160</v>
      </c>
      <c r="P32" s="102" t="s">
        <v>160</v>
      </c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82">
        <v>60</v>
      </c>
      <c r="C33" s="249"/>
      <c r="D33" s="249"/>
      <c r="E33" s="169"/>
      <c r="F33" s="102"/>
      <c r="G33" s="102"/>
      <c r="H33" s="102"/>
      <c r="I33" s="102"/>
      <c r="J33" s="102"/>
      <c r="K33" s="102"/>
      <c r="L33" s="102"/>
      <c r="M33" s="102"/>
      <c r="N33" s="102" t="s">
        <v>160</v>
      </c>
      <c r="O33" s="102"/>
      <c r="P33" s="102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68"/>
      <c r="B34" s="247" t="s">
        <v>229</v>
      </c>
      <c r="C34" s="222"/>
      <c r="D34" s="224"/>
      <c r="E34" s="169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15"/>
      <c r="V34" s="85"/>
      <c r="W34" s="85"/>
      <c r="X34" s="85"/>
      <c r="Y34" s="85"/>
      <c r="Z34" s="85"/>
    </row>
    <row r="35" spans="1:26" ht="13.5" customHeight="1">
      <c r="A35" s="168"/>
      <c r="B35" s="278">
        <v>38.5</v>
      </c>
      <c r="C35" s="233"/>
      <c r="D35" s="233"/>
      <c r="E35" s="169"/>
      <c r="F35" s="102"/>
      <c r="G35" s="102"/>
      <c r="H35" s="102"/>
      <c r="I35" s="102"/>
      <c r="J35" s="102"/>
      <c r="K35" s="102"/>
      <c r="L35" s="102"/>
      <c r="M35" s="102"/>
      <c r="N35" s="102"/>
      <c r="O35" s="102" t="s">
        <v>160</v>
      </c>
      <c r="P35" s="102"/>
      <c r="Q35" s="102"/>
      <c r="R35" s="102"/>
      <c r="S35" s="102"/>
      <c r="T35" s="103"/>
      <c r="U35" s="115"/>
      <c r="V35" s="85"/>
      <c r="W35" s="85"/>
      <c r="X35" s="85"/>
      <c r="Y35" s="85"/>
      <c r="Z35" s="85"/>
    </row>
    <row r="36" spans="1:26" ht="13.5" customHeight="1">
      <c r="A36" s="168"/>
      <c r="B36" s="253">
        <v>36.5</v>
      </c>
      <c r="C36" s="222"/>
      <c r="D36" s="224"/>
      <c r="E36" s="169"/>
      <c r="F36" s="102" t="s">
        <v>160</v>
      </c>
      <c r="G36" s="102" t="s">
        <v>160</v>
      </c>
      <c r="H36" s="102" t="s">
        <v>160</v>
      </c>
      <c r="I36" s="102" t="s">
        <v>160</v>
      </c>
      <c r="J36" s="102" t="s">
        <v>160</v>
      </c>
      <c r="K36" s="102" t="s">
        <v>160</v>
      </c>
      <c r="L36" s="102" t="s">
        <v>160</v>
      </c>
      <c r="M36" s="102" t="s">
        <v>160</v>
      </c>
      <c r="N36" s="102" t="s">
        <v>160</v>
      </c>
      <c r="O36" s="102"/>
      <c r="P36" s="102"/>
      <c r="Q36" s="102"/>
      <c r="R36" s="102"/>
      <c r="S36" s="102"/>
      <c r="T36" s="103"/>
      <c r="U36" s="115"/>
      <c r="V36" s="85"/>
      <c r="W36" s="85"/>
      <c r="X36" s="85"/>
      <c r="Y36" s="85"/>
      <c r="Z36" s="85"/>
    </row>
    <row r="37" spans="1:26" ht="13.5" customHeight="1">
      <c r="A37" s="168"/>
      <c r="B37" s="282">
        <v>35</v>
      </c>
      <c r="C37" s="249"/>
      <c r="D37" s="249"/>
      <c r="E37" s="169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 t="s">
        <v>160</v>
      </c>
      <c r="Q37" s="102"/>
      <c r="R37" s="102"/>
      <c r="S37" s="102"/>
      <c r="T37" s="103"/>
      <c r="U37" s="115"/>
      <c r="V37" s="85"/>
      <c r="W37" s="85"/>
      <c r="X37" s="85"/>
      <c r="Y37" s="85"/>
      <c r="Z37" s="85"/>
    </row>
    <row r="38" spans="1:26" ht="13.5" customHeight="1">
      <c r="A38" s="116" t="s">
        <v>114</v>
      </c>
      <c r="B38" s="117" t="s">
        <v>115</v>
      </c>
      <c r="C38" s="118"/>
      <c r="D38" s="119"/>
      <c r="E38" s="120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3"/>
      <c r="U38" s="85"/>
      <c r="V38" s="85"/>
      <c r="W38" s="85"/>
      <c r="X38" s="85"/>
      <c r="Y38" s="85"/>
      <c r="Z38" s="85"/>
    </row>
    <row r="39" spans="1:26" ht="13.5" customHeight="1">
      <c r="A39" s="121"/>
      <c r="B39" s="122"/>
      <c r="C39" s="123"/>
      <c r="D39" s="124" t="s">
        <v>169</v>
      </c>
      <c r="E39" s="125"/>
      <c r="F39" s="105" t="s">
        <v>160</v>
      </c>
      <c r="G39" s="105" t="s">
        <v>160</v>
      </c>
      <c r="H39" s="105" t="s">
        <v>160</v>
      </c>
      <c r="I39" s="105" t="s">
        <v>160</v>
      </c>
      <c r="J39" s="105" t="s">
        <v>160</v>
      </c>
      <c r="K39" s="105" t="s">
        <v>160</v>
      </c>
      <c r="L39" s="105" t="s">
        <v>160</v>
      </c>
      <c r="M39" s="105" t="s">
        <v>160</v>
      </c>
      <c r="N39" s="105" t="s">
        <v>160</v>
      </c>
      <c r="O39" s="105" t="s">
        <v>160</v>
      </c>
      <c r="P39" s="105" t="s">
        <v>160</v>
      </c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2"/>
      <c r="C40" s="126"/>
      <c r="D40" s="124" t="s">
        <v>170</v>
      </c>
      <c r="E40" s="127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6"/>
      <c r="U40" s="85"/>
      <c r="V40" s="85"/>
      <c r="W40" s="85"/>
      <c r="X40" s="85"/>
      <c r="Y40" s="85"/>
      <c r="Z40" s="85"/>
    </row>
    <row r="41" spans="1:26" ht="13.5" customHeight="1">
      <c r="A41" s="121"/>
      <c r="B41" s="122" t="s">
        <v>171</v>
      </c>
      <c r="C41" s="126"/>
      <c r="D41" s="124"/>
      <c r="E41" s="127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6"/>
      <c r="U41" s="85"/>
      <c r="V41" s="85"/>
      <c r="W41" s="85"/>
      <c r="X41" s="85"/>
      <c r="Y41" s="85"/>
      <c r="Z41" s="85"/>
    </row>
    <row r="42" spans="1:26" ht="13.5" customHeight="1">
      <c r="A42" s="121"/>
      <c r="B42" s="122"/>
      <c r="C42" s="126"/>
      <c r="D42" s="124"/>
      <c r="E42" s="127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6"/>
      <c r="U42" s="85"/>
      <c r="V42" s="85"/>
      <c r="W42" s="85"/>
      <c r="X42" s="85"/>
      <c r="Y42" s="85"/>
      <c r="Z42" s="85"/>
    </row>
    <row r="43" spans="1:26" ht="13.5" customHeight="1">
      <c r="A43" s="121"/>
      <c r="B43" s="122" t="s">
        <v>173</v>
      </c>
      <c r="C43" s="126"/>
      <c r="D43" s="124"/>
      <c r="E43" s="127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6"/>
      <c r="U43" s="85"/>
      <c r="V43" s="85"/>
      <c r="W43" s="85"/>
      <c r="X43" s="85"/>
      <c r="Y43" s="85"/>
      <c r="Z43" s="85"/>
    </row>
    <row r="44" spans="1:26" ht="13.5" customHeight="1">
      <c r="A44" s="121"/>
      <c r="B44" s="122"/>
      <c r="C44" s="126"/>
      <c r="D44" s="124" t="s">
        <v>230</v>
      </c>
      <c r="E44" s="127"/>
      <c r="F44" s="105" t="s">
        <v>160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6"/>
      <c r="U44" s="85"/>
      <c r="V44" s="85"/>
      <c r="W44" s="85"/>
      <c r="X44" s="85"/>
      <c r="Y44" s="85"/>
      <c r="Z44" s="85"/>
    </row>
    <row r="45" spans="1:26" ht="13.5" customHeight="1">
      <c r="A45" s="121"/>
      <c r="B45" s="289" t="s">
        <v>231</v>
      </c>
      <c r="C45" s="290"/>
      <c r="D45" s="291"/>
      <c r="E45" s="172"/>
      <c r="F45" s="132"/>
      <c r="G45" s="105" t="s">
        <v>160</v>
      </c>
      <c r="H45" s="105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3"/>
      <c r="U45" s="85"/>
      <c r="V45" s="85"/>
      <c r="W45" s="85"/>
      <c r="X45" s="85"/>
      <c r="Y45" s="85"/>
      <c r="Z45" s="85"/>
    </row>
    <row r="46" spans="1:26" ht="13.5" customHeight="1">
      <c r="A46" s="121"/>
      <c r="B46" s="287" t="s">
        <v>232</v>
      </c>
      <c r="C46" s="222"/>
      <c r="D46" s="224"/>
      <c r="E46" s="125"/>
      <c r="F46" s="105"/>
      <c r="G46" s="105"/>
      <c r="H46" s="105" t="s">
        <v>160</v>
      </c>
      <c r="I46" s="105"/>
      <c r="J46" s="105"/>
      <c r="K46" s="105"/>
      <c r="L46" s="105"/>
      <c r="M46" s="105"/>
      <c r="N46" s="105"/>
      <c r="O46" s="105"/>
      <c r="P46" s="105"/>
      <c r="Q46" s="132"/>
      <c r="R46" s="132"/>
      <c r="S46" s="132"/>
      <c r="T46" s="133"/>
      <c r="U46" s="85"/>
      <c r="V46" s="85"/>
      <c r="W46" s="85"/>
      <c r="X46" s="85"/>
      <c r="Y46" s="85"/>
      <c r="Z46" s="85"/>
    </row>
    <row r="47" spans="1:26" ht="13.5" customHeight="1">
      <c r="A47" s="164"/>
      <c r="B47" s="287" t="s">
        <v>233</v>
      </c>
      <c r="C47" s="222"/>
      <c r="D47" s="224"/>
      <c r="E47" s="125"/>
      <c r="F47" s="105"/>
      <c r="G47" s="105"/>
      <c r="H47" s="105"/>
      <c r="I47" s="102" t="s">
        <v>160</v>
      </c>
      <c r="J47" s="102"/>
      <c r="K47" s="102"/>
      <c r="L47" s="102"/>
      <c r="M47" s="102"/>
      <c r="N47" s="102"/>
      <c r="O47" s="102"/>
      <c r="P47" s="102"/>
      <c r="Q47" s="166"/>
      <c r="R47" s="166"/>
      <c r="S47" s="166"/>
      <c r="T47" s="167"/>
      <c r="U47" s="85"/>
      <c r="V47" s="85"/>
      <c r="W47" s="85"/>
      <c r="X47" s="85"/>
      <c r="Y47" s="85"/>
      <c r="Z47" s="85"/>
    </row>
    <row r="48" spans="1:26" ht="13.5" customHeight="1">
      <c r="A48" s="164"/>
      <c r="B48" s="287" t="s">
        <v>234</v>
      </c>
      <c r="C48" s="222"/>
      <c r="D48" s="224"/>
      <c r="E48" s="125"/>
      <c r="F48" s="105"/>
      <c r="G48" s="105"/>
      <c r="H48" s="105"/>
      <c r="I48" s="102"/>
      <c r="J48" s="102" t="s">
        <v>160</v>
      </c>
      <c r="K48" s="102"/>
      <c r="L48" s="102"/>
      <c r="M48" s="102"/>
      <c r="N48" s="102"/>
      <c r="O48" s="102"/>
      <c r="P48" s="102"/>
      <c r="Q48" s="166"/>
      <c r="R48" s="166"/>
      <c r="S48" s="166"/>
      <c r="T48" s="167"/>
      <c r="U48" s="85"/>
      <c r="V48" s="85"/>
      <c r="W48" s="85"/>
      <c r="X48" s="85"/>
      <c r="Y48" s="85"/>
      <c r="Z48" s="85"/>
    </row>
    <row r="49" spans="1:26" ht="13.5" customHeight="1">
      <c r="A49" s="164"/>
      <c r="B49" s="287" t="s">
        <v>235</v>
      </c>
      <c r="C49" s="222"/>
      <c r="D49" s="224"/>
      <c r="E49" s="125"/>
      <c r="F49" s="105"/>
      <c r="G49" s="105"/>
      <c r="H49" s="105"/>
      <c r="I49" s="102"/>
      <c r="J49" s="102"/>
      <c r="K49" s="102" t="s">
        <v>160</v>
      </c>
      <c r="L49" s="102"/>
      <c r="M49" s="102"/>
      <c r="N49" s="102"/>
      <c r="O49" s="102"/>
      <c r="P49" s="102"/>
      <c r="Q49" s="166"/>
      <c r="R49" s="166"/>
      <c r="S49" s="166"/>
      <c r="T49" s="167"/>
      <c r="U49" s="85"/>
      <c r="V49" s="85"/>
      <c r="W49" s="85"/>
      <c r="X49" s="85"/>
      <c r="Y49" s="85"/>
      <c r="Z49" s="85"/>
    </row>
    <row r="50" spans="1:26" ht="13.5" customHeight="1">
      <c r="A50" s="164"/>
      <c r="B50" s="287" t="s">
        <v>236</v>
      </c>
      <c r="C50" s="222"/>
      <c r="D50" s="224"/>
      <c r="E50" s="174"/>
      <c r="F50" s="102"/>
      <c r="G50" s="102"/>
      <c r="H50" s="102"/>
      <c r="I50" s="102"/>
      <c r="J50" s="102"/>
      <c r="K50" s="102"/>
      <c r="L50" s="102" t="s">
        <v>160</v>
      </c>
      <c r="M50" s="102"/>
      <c r="N50" s="102"/>
      <c r="O50" s="102"/>
      <c r="P50" s="102"/>
      <c r="Q50" s="166"/>
      <c r="R50" s="166"/>
      <c r="S50" s="166"/>
      <c r="T50" s="167"/>
      <c r="U50" s="85"/>
      <c r="V50" s="85"/>
      <c r="W50" s="85"/>
      <c r="X50" s="85"/>
      <c r="Y50" s="85"/>
      <c r="Z50" s="85"/>
    </row>
    <row r="51" spans="1:26" ht="13.5" customHeight="1">
      <c r="A51" s="164"/>
      <c r="B51" s="287" t="s">
        <v>237</v>
      </c>
      <c r="C51" s="222"/>
      <c r="D51" s="224"/>
      <c r="E51" s="174"/>
      <c r="F51" s="102"/>
      <c r="G51" s="102"/>
      <c r="H51" s="102"/>
      <c r="I51" s="102"/>
      <c r="J51" s="102"/>
      <c r="K51" s="102"/>
      <c r="L51" s="102"/>
      <c r="M51" s="102" t="s">
        <v>160</v>
      </c>
      <c r="N51" s="102"/>
      <c r="O51" s="102"/>
      <c r="P51" s="102"/>
      <c r="Q51" s="166"/>
      <c r="R51" s="166"/>
      <c r="S51" s="166"/>
      <c r="T51" s="167"/>
      <c r="U51" s="85"/>
      <c r="V51" s="85"/>
      <c r="W51" s="85"/>
      <c r="X51" s="85"/>
      <c r="Y51" s="85"/>
      <c r="Z51" s="85"/>
    </row>
    <row r="52" spans="1:26" ht="13.5" customHeight="1">
      <c r="A52" s="164"/>
      <c r="B52" s="287" t="s">
        <v>238</v>
      </c>
      <c r="C52" s="222"/>
      <c r="D52" s="224"/>
      <c r="E52" s="174"/>
      <c r="F52" s="102"/>
      <c r="G52" s="102"/>
      <c r="H52" s="102"/>
      <c r="I52" s="102"/>
      <c r="J52" s="102"/>
      <c r="K52" s="102"/>
      <c r="L52" s="102"/>
      <c r="M52" s="102"/>
      <c r="N52" s="102" t="s">
        <v>160</v>
      </c>
      <c r="O52" s="102"/>
      <c r="P52" s="102"/>
      <c r="Q52" s="166"/>
      <c r="R52" s="166"/>
      <c r="S52" s="166"/>
      <c r="T52" s="167"/>
      <c r="U52" s="85"/>
      <c r="V52" s="85"/>
      <c r="W52" s="85"/>
      <c r="X52" s="85"/>
      <c r="Y52" s="85"/>
      <c r="Z52" s="85"/>
    </row>
    <row r="53" spans="1:26" ht="13.5" customHeight="1">
      <c r="A53" s="164"/>
      <c r="B53" s="287" t="s">
        <v>239</v>
      </c>
      <c r="C53" s="222"/>
      <c r="D53" s="224"/>
      <c r="E53" s="174"/>
      <c r="F53" s="102"/>
      <c r="G53" s="102"/>
      <c r="H53" s="102"/>
      <c r="I53" s="102"/>
      <c r="J53" s="102"/>
      <c r="K53" s="102"/>
      <c r="L53" s="102"/>
      <c r="M53" s="102"/>
      <c r="N53" s="102"/>
      <c r="O53" s="102" t="s">
        <v>160</v>
      </c>
      <c r="P53" s="102"/>
      <c r="Q53" s="166"/>
      <c r="R53" s="166"/>
      <c r="S53" s="166"/>
      <c r="T53" s="167"/>
      <c r="U53" s="85"/>
      <c r="V53" s="85"/>
      <c r="W53" s="85"/>
      <c r="X53" s="85"/>
      <c r="Y53" s="85"/>
      <c r="Z53" s="85"/>
    </row>
    <row r="54" spans="1:26" ht="13.5" customHeight="1">
      <c r="A54" s="164"/>
      <c r="B54" s="287" t="s">
        <v>240</v>
      </c>
      <c r="C54" s="222"/>
      <c r="D54" s="224"/>
      <c r="E54" s="174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 t="s">
        <v>160</v>
      </c>
      <c r="Q54" s="166"/>
      <c r="R54" s="166"/>
      <c r="S54" s="166"/>
      <c r="T54" s="167"/>
      <c r="U54" s="85"/>
      <c r="V54" s="85"/>
      <c r="W54" s="85"/>
      <c r="X54" s="85"/>
      <c r="Y54" s="85"/>
      <c r="Z54" s="85"/>
    </row>
    <row r="55" spans="1:26" ht="13.5" customHeight="1">
      <c r="A55" s="116" t="s">
        <v>119</v>
      </c>
      <c r="B55" s="288" t="s">
        <v>177</v>
      </c>
      <c r="C55" s="249"/>
      <c r="D55" s="250"/>
      <c r="E55" s="175"/>
      <c r="F55" s="176" t="s">
        <v>78</v>
      </c>
      <c r="G55" s="176" t="s">
        <v>78</v>
      </c>
      <c r="H55" s="176" t="s">
        <v>78</v>
      </c>
      <c r="I55" s="138" t="s">
        <v>78</v>
      </c>
      <c r="J55" s="138" t="s">
        <v>78</v>
      </c>
      <c r="K55" s="138" t="s">
        <v>78</v>
      </c>
      <c r="L55" s="138" t="s">
        <v>78</v>
      </c>
      <c r="M55" s="138" t="s">
        <v>78</v>
      </c>
      <c r="N55" s="138" t="s">
        <v>78</v>
      </c>
      <c r="O55" s="138" t="s">
        <v>78</v>
      </c>
      <c r="P55" s="138" t="s">
        <v>78</v>
      </c>
      <c r="Q55" s="138"/>
      <c r="R55" s="138"/>
      <c r="S55" s="138"/>
      <c r="T55" s="139"/>
      <c r="U55" s="85"/>
      <c r="V55" s="85"/>
      <c r="W55" s="85"/>
      <c r="X55" s="85"/>
      <c r="Y55" s="85"/>
      <c r="Z55" s="85"/>
    </row>
    <row r="56" spans="1:26" ht="13.5" customHeight="1">
      <c r="A56" s="121"/>
      <c r="B56" s="266" t="s">
        <v>178</v>
      </c>
      <c r="C56" s="222"/>
      <c r="D56" s="224"/>
      <c r="E56" s="140"/>
      <c r="F56" s="141" t="s">
        <v>179</v>
      </c>
      <c r="G56" s="141" t="s">
        <v>179</v>
      </c>
      <c r="H56" s="141" t="s">
        <v>179</v>
      </c>
      <c r="I56" s="141" t="s">
        <v>179</v>
      </c>
      <c r="J56" s="141" t="s">
        <v>179</v>
      </c>
      <c r="K56" s="141" t="s">
        <v>179</v>
      </c>
      <c r="L56" s="141" t="s">
        <v>179</v>
      </c>
      <c r="M56" s="141" t="s">
        <v>179</v>
      </c>
      <c r="N56" s="141" t="s">
        <v>179</v>
      </c>
      <c r="O56" s="141" t="s">
        <v>179</v>
      </c>
      <c r="P56" s="141" t="s">
        <v>179</v>
      </c>
      <c r="Q56" s="141"/>
      <c r="R56" s="141"/>
      <c r="S56" s="141"/>
      <c r="T56" s="142"/>
      <c r="U56" s="85"/>
      <c r="V56" s="85"/>
      <c r="W56" s="85"/>
      <c r="X56" s="85"/>
      <c r="Y56" s="85"/>
      <c r="Z56" s="85"/>
    </row>
    <row r="57" spans="1:26" ht="13.5" customHeight="1">
      <c r="A57" s="121"/>
      <c r="B57" s="237" t="s">
        <v>180</v>
      </c>
      <c r="C57" s="222"/>
      <c r="D57" s="224"/>
      <c r="E57" s="143"/>
      <c r="F57" s="144">
        <v>45596</v>
      </c>
      <c r="G57" s="144">
        <v>45596</v>
      </c>
      <c r="H57" s="144">
        <v>45596</v>
      </c>
      <c r="I57" s="144">
        <v>45596</v>
      </c>
      <c r="J57" s="144">
        <v>45596</v>
      </c>
      <c r="K57" s="144">
        <v>45596</v>
      </c>
      <c r="L57" s="144">
        <v>45596</v>
      </c>
      <c r="M57" s="144">
        <v>45596</v>
      </c>
      <c r="N57" s="144">
        <v>45596</v>
      </c>
      <c r="O57" s="144">
        <v>45596</v>
      </c>
      <c r="P57" s="144">
        <v>45596</v>
      </c>
      <c r="Q57" s="145"/>
      <c r="R57" s="145"/>
      <c r="S57" s="145"/>
      <c r="T57" s="146"/>
      <c r="U57" s="85"/>
      <c r="V57" s="85"/>
      <c r="W57" s="85"/>
      <c r="X57" s="85"/>
      <c r="Y57" s="85"/>
      <c r="Z57" s="85"/>
    </row>
    <row r="58" spans="1:26" ht="69" customHeight="1">
      <c r="A58" s="147"/>
      <c r="B58" s="275" t="s">
        <v>181</v>
      </c>
      <c r="C58" s="276"/>
      <c r="D58" s="277"/>
      <c r="E58" s="148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50"/>
      <c r="U58" s="85"/>
      <c r="V58" s="85"/>
      <c r="W58" s="85"/>
      <c r="X58" s="85"/>
      <c r="Y58" s="85"/>
      <c r="Z58" s="85"/>
    </row>
    <row r="59" spans="1:26" ht="9.75" customHeight="1">
      <c r="A59" s="151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 spans="1:26" ht="13.5" customHeight="1">
      <c r="A1009" s="85"/>
      <c r="B1009" s="91"/>
      <c r="C1009" s="85"/>
      <c r="D1009" s="92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 spans="1:26" ht="13.5" customHeight="1">
      <c r="A1010" s="85"/>
      <c r="B1010" s="91"/>
      <c r="C1010" s="85"/>
      <c r="D1010" s="92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 spans="1:26" ht="13.5" customHeight="1">
      <c r="A1011" s="85"/>
      <c r="B1011" s="91"/>
      <c r="C1011" s="85"/>
      <c r="D1011" s="92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 spans="1:26" ht="13.5" customHeight="1">
      <c r="A1012" s="85"/>
      <c r="B1012" s="91"/>
      <c r="C1012" s="85"/>
      <c r="D1012" s="92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 spans="1:26" ht="13.5" customHeight="1">
      <c r="A1013" s="85"/>
      <c r="B1013" s="91"/>
      <c r="C1013" s="85"/>
      <c r="D1013" s="92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 spans="1:26" ht="13.5" customHeight="1">
      <c r="A1014" s="85"/>
      <c r="B1014" s="91"/>
      <c r="C1014" s="85"/>
      <c r="D1014" s="92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 spans="1:26" ht="13.5" customHeight="1">
      <c r="A1015" s="85"/>
      <c r="B1015" s="91"/>
      <c r="C1015" s="85"/>
      <c r="D1015" s="92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 spans="1:26" ht="13.5" customHeight="1">
      <c r="A1016" s="85"/>
      <c r="B1016" s="91"/>
      <c r="C1016" s="85"/>
      <c r="D1016" s="92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  <row r="1017" spans="1:26" ht="13.5" customHeight="1">
      <c r="A1017" s="85"/>
      <c r="B1017" s="91"/>
      <c r="C1017" s="85"/>
      <c r="D1017" s="92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</row>
    <row r="1018" spans="1:26" ht="13.5" customHeight="1">
      <c r="A1018" s="85"/>
      <c r="B1018" s="91"/>
      <c r="C1018" s="85"/>
      <c r="D1018" s="92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</row>
  </sheetData>
  <mergeCells count="62">
    <mergeCell ref="B56:D56"/>
    <mergeCell ref="B58:D58"/>
    <mergeCell ref="B12:D12"/>
    <mergeCell ref="B48:D48"/>
    <mergeCell ref="B16:D16"/>
    <mergeCell ref="B54:D54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52:D52"/>
    <mergeCell ref="B21:D21"/>
    <mergeCell ref="B15:D15"/>
    <mergeCell ref="B55:D55"/>
    <mergeCell ref="A3:B3"/>
    <mergeCell ref="B24:D24"/>
    <mergeCell ref="B51:D51"/>
    <mergeCell ref="B20:D20"/>
    <mergeCell ref="B33:D33"/>
    <mergeCell ref="B36:D36"/>
    <mergeCell ref="B45:D45"/>
    <mergeCell ref="B35:D35"/>
    <mergeCell ref="B32:D32"/>
    <mergeCell ref="A5:B5"/>
    <mergeCell ref="B26:D26"/>
    <mergeCell ref="B50:D50"/>
    <mergeCell ref="B25:D25"/>
    <mergeCell ref="B47:D47"/>
    <mergeCell ref="B23:D23"/>
    <mergeCell ref="B57:D57"/>
    <mergeCell ref="B8:D8"/>
    <mergeCell ref="B17:D17"/>
    <mergeCell ref="O4:T4"/>
    <mergeCell ref="B13:D13"/>
    <mergeCell ref="B53:D53"/>
    <mergeCell ref="L4:N4"/>
    <mergeCell ref="B29:D29"/>
    <mergeCell ref="B34:D34"/>
    <mergeCell ref="B28:D28"/>
    <mergeCell ref="B19:D19"/>
    <mergeCell ref="B37:D37"/>
    <mergeCell ref="B49:D49"/>
    <mergeCell ref="B9:D9"/>
    <mergeCell ref="B30:D30"/>
    <mergeCell ref="B11:D11"/>
    <mergeCell ref="C1:E1"/>
    <mergeCell ref="F5:K5"/>
    <mergeCell ref="B14:D14"/>
    <mergeCell ref="O5:T5"/>
    <mergeCell ref="A1:B1"/>
    <mergeCell ref="F2:K2"/>
    <mergeCell ref="C2:E2"/>
    <mergeCell ref="L1:T1"/>
    <mergeCell ref="A2:B2"/>
    <mergeCell ref="F1:K1"/>
    <mergeCell ref="F4:K4"/>
    <mergeCell ref="L2:N2"/>
  </mergeCells>
  <dataValidations count="3">
    <dataValidation type="list" allowBlank="1" showInputMessage="1" showErrorMessage="1" prompt=" - " sqref="F8:T54" xr:uid="{00000000-0002-0000-0D00-000000000000}">
      <formula1>"O"</formula1>
    </dataValidation>
    <dataValidation type="list" allowBlank="1" showInputMessage="1" showErrorMessage="1" prompt=" - " sqref="F55:T55" xr:uid="{00000000-0002-0000-0D00-000001000000}">
      <formula1>"N,A,B"</formula1>
    </dataValidation>
    <dataValidation type="list" allowBlank="1" showInputMessage="1" showErrorMessage="1" prompt=" - " sqref="F56:T56" xr:uid="{00000000-0002-0000-0D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241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242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COUNTIF(F45:HQ45,"P")</f>
        <v>12</v>
      </c>
      <c r="B5" s="243"/>
      <c r="C5" s="241">
        <f>COUNTIF(F45:HQ45,"F")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COUNTIF(E44:HQ44,"N")</f>
        <v>10</v>
      </c>
      <c r="M5" s="89">
        <f>COUNTIF(E44:HQ44,"A")</f>
        <v>1</v>
      </c>
      <c r="N5" s="89">
        <f>COUNTIF(E44:HQ44,"B")</f>
        <v>1</v>
      </c>
      <c r="O5" s="245">
        <v>12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243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>
        <v>1</v>
      </c>
      <c r="C13" s="233"/>
      <c r="D13" s="233"/>
      <c r="E13" s="112"/>
      <c r="F13" s="105" t="s">
        <v>160</v>
      </c>
      <c r="G13" s="105"/>
      <c r="H13" s="105"/>
      <c r="I13" s="105"/>
      <c r="J13" s="105"/>
      <c r="K13" s="105" t="s">
        <v>160</v>
      </c>
      <c r="L13" s="105" t="s">
        <v>160</v>
      </c>
      <c r="M13" s="105" t="s">
        <v>160</v>
      </c>
      <c r="N13" s="105" t="s">
        <v>160</v>
      </c>
      <c r="O13" s="105" t="s">
        <v>160</v>
      </c>
      <c r="P13" s="105" t="s">
        <v>160</v>
      </c>
      <c r="Q13" s="105" t="s">
        <v>160</v>
      </c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>
        <v>9999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53" t="s">
        <v>194</v>
      </c>
      <c r="C15" s="222"/>
      <c r="D15" s="224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115"/>
      <c r="V15" s="85"/>
      <c r="W15" s="85"/>
      <c r="X15" s="85"/>
      <c r="Y15" s="85"/>
      <c r="Z15" s="85"/>
    </row>
    <row r="16" spans="1:26" ht="13.5" customHeight="1">
      <c r="A16" s="168"/>
      <c r="B16" s="253" t="s">
        <v>244</v>
      </c>
      <c r="C16" s="222"/>
      <c r="D16" s="224"/>
      <c r="E16" s="169"/>
      <c r="F16" s="102"/>
      <c r="G16" s="102"/>
      <c r="H16" s="102"/>
      <c r="I16" s="102" t="s">
        <v>160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115"/>
      <c r="V16" s="85"/>
      <c r="W16" s="85"/>
      <c r="X16" s="85"/>
      <c r="Y16" s="85"/>
      <c r="Z16" s="85"/>
    </row>
    <row r="17" spans="1:26" ht="13.5" customHeight="1">
      <c r="A17" s="168"/>
      <c r="B17" s="253">
        <v>-999</v>
      </c>
      <c r="C17" s="222"/>
      <c r="D17" s="224"/>
      <c r="E17" s="169"/>
      <c r="F17" s="102"/>
      <c r="G17" s="102"/>
      <c r="H17" s="102"/>
      <c r="I17" s="102"/>
      <c r="J17" s="102" t="s">
        <v>160</v>
      </c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47" t="s">
        <v>245</v>
      </c>
      <c r="C18" s="222"/>
      <c r="D18" s="224"/>
      <c r="E18" s="169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78">
        <v>30</v>
      </c>
      <c r="C19" s="233"/>
      <c r="D19" s="233"/>
      <c r="E19" s="169"/>
      <c r="F19" s="102" t="s">
        <v>160</v>
      </c>
      <c r="G19" s="102" t="s">
        <v>160</v>
      </c>
      <c r="H19" s="102" t="s">
        <v>160</v>
      </c>
      <c r="I19" s="102" t="s">
        <v>160</v>
      </c>
      <c r="J19" s="102" t="s">
        <v>160</v>
      </c>
      <c r="K19" s="102"/>
      <c r="L19" s="102"/>
      <c r="M19" s="102"/>
      <c r="N19" s="102" t="s">
        <v>160</v>
      </c>
      <c r="O19" s="105" t="s">
        <v>160</v>
      </c>
      <c r="P19" s="105" t="s">
        <v>160</v>
      </c>
      <c r="Q19" s="105" t="s">
        <v>160</v>
      </c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53">
        <v>-30</v>
      </c>
      <c r="C20" s="222"/>
      <c r="D20" s="224"/>
      <c r="E20" s="169"/>
      <c r="F20" s="102"/>
      <c r="G20" s="102"/>
      <c r="H20" s="102"/>
      <c r="I20" s="102"/>
      <c r="J20" s="102"/>
      <c r="K20" s="102" t="s">
        <v>160</v>
      </c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53" t="s">
        <v>194</v>
      </c>
      <c r="C21" s="222"/>
      <c r="D21" s="224"/>
      <c r="E21" s="169"/>
      <c r="F21" s="102"/>
      <c r="G21" s="102"/>
      <c r="H21" s="102"/>
      <c r="I21" s="102"/>
      <c r="J21" s="102"/>
      <c r="K21" s="102"/>
      <c r="L21" s="102" t="s">
        <v>160</v>
      </c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53" t="s">
        <v>244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 t="s">
        <v>160</v>
      </c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47" t="s">
        <v>246</v>
      </c>
      <c r="C23" s="222"/>
      <c r="D23" s="224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78">
        <v>1</v>
      </c>
      <c r="C24" s="233"/>
      <c r="D24" s="233"/>
      <c r="E24" s="169"/>
      <c r="F24" s="102" t="s">
        <v>160</v>
      </c>
      <c r="G24" s="102" t="s">
        <v>160</v>
      </c>
      <c r="H24" s="102" t="s">
        <v>160</v>
      </c>
      <c r="I24" s="102" t="s">
        <v>160</v>
      </c>
      <c r="J24" s="102" t="s">
        <v>160</v>
      </c>
      <c r="K24" s="102" t="s">
        <v>160</v>
      </c>
      <c r="L24" s="102" t="s">
        <v>160</v>
      </c>
      <c r="M24" s="102" t="s">
        <v>160</v>
      </c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53">
        <v>2</v>
      </c>
      <c r="C25" s="222"/>
      <c r="D25" s="224"/>
      <c r="E25" s="169"/>
      <c r="F25" s="102"/>
      <c r="G25" s="102"/>
      <c r="H25" s="102"/>
      <c r="I25" s="102"/>
      <c r="J25" s="102"/>
      <c r="K25" s="102"/>
      <c r="L25" s="102"/>
      <c r="M25" s="102"/>
      <c r="N25" s="102" t="s">
        <v>160</v>
      </c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82">
        <v>3</v>
      </c>
      <c r="C26" s="249"/>
      <c r="D26" s="249"/>
      <c r="E26" s="169"/>
      <c r="F26" s="102"/>
      <c r="G26" s="102"/>
      <c r="H26" s="102"/>
      <c r="I26" s="102"/>
      <c r="J26" s="102"/>
      <c r="K26" s="102"/>
      <c r="L26" s="102"/>
      <c r="M26" s="102"/>
      <c r="N26" s="102"/>
      <c r="O26" s="105" t="s">
        <v>160</v>
      </c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82">
        <v>4</v>
      </c>
      <c r="C27" s="249"/>
      <c r="D27" s="249"/>
      <c r="E27" s="169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5" t="s">
        <v>160</v>
      </c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82">
        <v>5</v>
      </c>
      <c r="C28" s="249"/>
      <c r="D28" s="249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5" t="s">
        <v>160</v>
      </c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47" t="s">
        <v>247</v>
      </c>
      <c r="C29" s="222"/>
      <c r="D29" s="224"/>
      <c r="E29" s="169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78" t="s">
        <v>248</v>
      </c>
      <c r="C30" s="233"/>
      <c r="D30" s="233"/>
      <c r="E30" s="169"/>
      <c r="F30" s="102" t="s">
        <v>160</v>
      </c>
      <c r="G30" s="102" t="s">
        <v>160</v>
      </c>
      <c r="H30" s="102" t="s">
        <v>160</v>
      </c>
      <c r="I30" s="102" t="s">
        <v>160</v>
      </c>
      <c r="J30" s="102" t="s">
        <v>160</v>
      </c>
      <c r="K30" s="102" t="s">
        <v>160</v>
      </c>
      <c r="L30" s="102" t="s">
        <v>160</v>
      </c>
      <c r="M30" s="102" t="s">
        <v>160</v>
      </c>
      <c r="N30" s="102" t="s">
        <v>160</v>
      </c>
      <c r="O30" s="105" t="s">
        <v>160</v>
      </c>
      <c r="P30" s="105" t="s">
        <v>160</v>
      </c>
      <c r="Q30" s="105" t="s">
        <v>160</v>
      </c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47" t="s">
        <v>249</v>
      </c>
      <c r="C31" s="222"/>
      <c r="D31" s="224"/>
      <c r="E31" s="169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78" t="b">
        <v>1</v>
      </c>
      <c r="C32" s="233"/>
      <c r="D32" s="233"/>
      <c r="E32" s="169"/>
      <c r="F32" s="102" t="s">
        <v>160</v>
      </c>
      <c r="G32" s="102" t="s">
        <v>160</v>
      </c>
      <c r="H32" s="102" t="s">
        <v>160</v>
      </c>
      <c r="I32" s="102" t="s">
        <v>160</v>
      </c>
      <c r="J32" s="102" t="s">
        <v>160</v>
      </c>
      <c r="K32" s="102" t="s">
        <v>160</v>
      </c>
      <c r="L32" s="102" t="s">
        <v>160</v>
      </c>
      <c r="M32" s="102" t="s">
        <v>160</v>
      </c>
      <c r="N32" s="102" t="s">
        <v>160</v>
      </c>
      <c r="O32" s="105" t="s">
        <v>160</v>
      </c>
      <c r="P32" s="105" t="s">
        <v>160</v>
      </c>
      <c r="Q32" s="105" t="s">
        <v>160</v>
      </c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16" t="s">
        <v>114</v>
      </c>
      <c r="B33" s="117" t="s">
        <v>115</v>
      </c>
      <c r="C33" s="118"/>
      <c r="D33" s="119"/>
      <c r="E33" s="120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85"/>
      <c r="V33" s="85"/>
      <c r="W33" s="85"/>
      <c r="X33" s="85"/>
      <c r="Y33" s="85"/>
      <c r="Z33" s="85"/>
    </row>
    <row r="34" spans="1:26" ht="13.5" customHeight="1">
      <c r="A34" s="121"/>
      <c r="B34" s="122"/>
      <c r="C34" s="123"/>
      <c r="D34" s="124" t="s">
        <v>169</v>
      </c>
      <c r="E34" s="125"/>
      <c r="F34" s="105" t="s">
        <v>160</v>
      </c>
      <c r="G34" s="105"/>
      <c r="H34" s="105"/>
      <c r="I34" s="105"/>
      <c r="J34" s="105"/>
      <c r="K34" s="105"/>
      <c r="L34" s="105"/>
      <c r="M34" s="105"/>
      <c r="N34" s="105" t="s">
        <v>160</v>
      </c>
      <c r="O34" s="105" t="s">
        <v>160</v>
      </c>
      <c r="P34" s="105" t="s">
        <v>160</v>
      </c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6"/>
      <c r="D35" s="124" t="s">
        <v>170</v>
      </c>
      <c r="E35" s="127"/>
      <c r="F35" s="105"/>
      <c r="G35" s="105" t="s">
        <v>160</v>
      </c>
      <c r="H35" s="105" t="s">
        <v>160</v>
      </c>
      <c r="I35" s="105" t="s">
        <v>160</v>
      </c>
      <c r="J35" s="105" t="s">
        <v>160</v>
      </c>
      <c r="K35" s="102" t="s">
        <v>160</v>
      </c>
      <c r="L35" s="102" t="s">
        <v>160</v>
      </c>
      <c r="M35" s="102" t="s">
        <v>160</v>
      </c>
      <c r="N35" s="105"/>
      <c r="O35" s="105"/>
      <c r="P35" s="105"/>
      <c r="Q35" s="105" t="s">
        <v>160</v>
      </c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 t="s">
        <v>171</v>
      </c>
      <c r="C36" s="126"/>
      <c r="D36" s="124"/>
      <c r="E36" s="127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/>
      <c r="C37" s="126"/>
      <c r="D37" s="124"/>
      <c r="E37" s="127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 t="s">
        <v>173</v>
      </c>
      <c r="C38" s="126"/>
      <c r="D38" s="124"/>
      <c r="E38" s="127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21"/>
      <c r="B39" s="122"/>
      <c r="C39" s="126"/>
      <c r="D39" s="124" t="s">
        <v>174</v>
      </c>
      <c r="E39" s="127"/>
      <c r="F39" s="105" t="s">
        <v>160</v>
      </c>
      <c r="G39" s="105"/>
      <c r="H39" s="105"/>
      <c r="I39" s="105"/>
      <c r="J39" s="105"/>
      <c r="K39" s="105"/>
      <c r="L39" s="105"/>
      <c r="M39" s="105"/>
      <c r="N39" s="105" t="s">
        <v>160</v>
      </c>
      <c r="O39" s="105" t="s">
        <v>160</v>
      </c>
      <c r="P39" s="105" t="s">
        <v>160</v>
      </c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8"/>
      <c r="C40" s="170"/>
      <c r="D40" s="171" t="s">
        <v>250</v>
      </c>
      <c r="E40" s="172"/>
      <c r="F40" s="132"/>
      <c r="G40" s="132"/>
      <c r="H40" s="132"/>
      <c r="I40" s="132"/>
      <c r="J40" s="132"/>
      <c r="K40" s="105"/>
      <c r="L40" s="102" t="s">
        <v>160</v>
      </c>
      <c r="M40" s="105"/>
      <c r="N40" s="132"/>
      <c r="O40" s="132"/>
      <c r="P40" s="132"/>
      <c r="Q40" s="132"/>
      <c r="R40" s="132"/>
      <c r="S40" s="132"/>
      <c r="T40" s="133"/>
      <c r="U40" s="85"/>
      <c r="V40" s="85"/>
      <c r="W40" s="85"/>
      <c r="X40" s="85"/>
      <c r="Y40" s="85"/>
      <c r="Z40" s="85"/>
    </row>
    <row r="41" spans="1:26" ht="13.5" customHeight="1">
      <c r="A41" s="121"/>
      <c r="B41" s="128"/>
      <c r="C41" s="129"/>
      <c r="D41" s="130" t="s">
        <v>251</v>
      </c>
      <c r="E41" s="131"/>
      <c r="F41" s="132"/>
      <c r="G41" s="132"/>
      <c r="H41" s="132"/>
      <c r="I41" s="132"/>
      <c r="J41" s="132"/>
      <c r="K41" s="102" t="s">
        <v>160</v>
      </c>
      <c r="L41" s="132"/>
      <c r="M41" s="102" t="s">
        <v>160</v>
      </c>
      <c r="N41" s="132"/>
      <c r="O41" s="132"/>
      <c r="P41" s="132"/>
      <c r="Q41" s="132"/>
      <c r="R41" s="132"/>
      <c r="S41" s="132"/>
      <c r="T41" s="133"/>
      <c r="U41" s="85"/>
      <c r="V41" s="85"/>
      <c r="W41" s="85"/>
      <c r="X41" s="85"/>
      <c r="Y41" s="85"/>
      <c r="Z41" s="85"/>
    </row>
    <row r="42" spans="1:26" ht="13.5" customHeight="1">
      <c r="A42" s="121"/>
      <c r="B42" s="128"/>
      <c r="C42" s="129"/>
      <c r="D42" s="130" t="s">
        <v>252</v>
      </c>
      <c r="E42" s="131"/>
      <c r="F42" s="132"/>
      <c r="G42" s="132"/>
      <c r="H42" s="132"/>
      <c r="I42" s="132"/>
      <c r="J42" s="132"/>
      <c r="K42" s="166"/>
      <c r="L42" s="132"/>
      <c r="M42" s="166"/>
      <c r="N42" s="132"/>
      <c r="O42" s="132"/>
      <c r="P42" s="132"/>
      <c r="Q42" s="105" t="s">
        <v>160</v>
      </c>
      <c r="R42" s="132"/>
      <c r="S42" s="132"/>
      <c r="T42" s="133"/>
      <c r="U42" s="85"/>
      <c r="V42" s="85"/>
      <c r="W42" s="85"/>
      <c r="X42" s="85"/>
      <c r="Y42" s="85"/>
      <c r="Z42" s="85"/>
    </row>
    <row r="43" spans="1:26" ht="13.5" customHeight="1">
      <c r="A43" s="121"/>
      <c r="B43" s="134"/>
      <c r="C43" s="135"/>
      <c r="D43" s="130" t="s">
        <v>219</v>
      </c>
      <c r="E43" s="136"/>
      <c r="F43" s="132"/>
      <c r="G43" s="132" t="s">
        <v>160</v>
      </c>
      <c r="H43" s="132" t="s">
        <v>160</v>
      </c>
      <c r="I43" s="132" t="s">
        <v>160</v>
      </c>
      <c r="J43" s="132" t="s">
        <v>160</v>
      </c>
      <c r="K43" s="132"/>
      <c r="L43" s="132"/>
      <c r="M43" s="132"/>
      <c r="N43" s="132"/>
      <c r="O43" s="132"/>
      <c r="P43" s="132"/>
      <c r="Q43" s="132"/>
      <c r="R43" s="132"/>
      <c r="S43" s="132"/>
      <c r="T43" s="133"/>
      <c r="U43" s="85"/>
      <c r="V43" s="85"/>
      <c r="W43" s="85"/>
      <c r="X43" s="85"/>
      <c r="Y43" s="85"/>
      <c r="Z43" s="85"/>
    </row>
    <row r="44" spans="1:26" ht="13.5" customHeight="1">
      <c r="A44" s="116" t="s">
        <v>119</v>
      </c>
      <c r="B44" s="261" t="s">
        <v>177</v>
      </c>
      <c r="C44" s="262"/>
      <c r="D44" s="263"/>
      <c r="E44" s="137"/>
      <c r="F44" s="138" t="s">
        <v>78</v>
      </c>
      <c r="G44" s="138" t="s">
        <v>78</v>
      </c>
      <c r="H44" s="138" t="s">
        <v>78</v>
      </c>
      <c r="I44" s="138" t="s">
        <v>78</v>
      </c>
      <c r="J44" s="138" t="s">
        <v>78</v>
      </c>
      <c r="K44" s="138" t="s">
        <v>79</v>
      </c>
      <c r="L44" s="138" t="s">
        <v>50</v>
      </c>
      <c r="M44" s="138" t="s">
        <v>78</v>
      </c>
      <c r="N44" s="138" t="s">
        <v>78</v>
      </c>
      <c r="O44" s="138" t="s">
        <v>78</v>
      </c>
      <c r="P44" s="138" t="s">
        <v>78</v>
      </c>
      <c r="Q44" s="138" t="s">
        <v>78</v>
      </c>
      <c r="R44" s="138"/>
      <c r="S44" s="138"/>
      <c r="T44" s="139"/>
      <c r="U44" s="85"/>
      <c r="V44" s="85"/>
      <c r="W44" s="85"/>
      <c r="X44" s="85"/>
      <c r="Y44" s="85"/>
      <c r="Z44" s="85"/>
    </row>
    <row r="45" spans="1:26" ht="13.5" customHeight="1">
      <c r="A45" s="121"/>
      <c r="B45" s="266" t="s">
        <v>178</v>
      </c>
      <c r="C45" s="222"/>
      <c r="D45" s="224"/>
      <c r="E45" s="140"/>
      <c r="F45" s="141" t="s">
        <v>179</v>
      </c>
      <c r="G45" s="141" t="s">
        <v>179</v>
      </c>
      <c r="H45" s="141" t="s">
        <v>179</v>
      </c>
      <c r="I45" s="141" t="s">
        <v>179</v>
      </c>
      <c r="J45" s="141" t="s">
        <v>179</v>
      </c>
      <c r="K45" s="141" t="s">
        <v>179</v>
      </c>
      <c r="L45" s="141" t="s">
        <v>179</v>
      </c>
      <c r="M45" s="141" t="s">
        <v>179</v>
      </c>
      <c r="N45" s="141" t="s">
        <v>179</v>
      </c>
      <c r="O45" s="141" t="s">
        <v>179</v>
      </c>
      <c r="P45" s="141" t="s">
        <v>179</v>
      </c>
      <c r="Q45" s="141" t="s">
        <v>179</v>
      </c>
      <c r="R45" s="141"/>
      <c r="S45" s="141"/>
      <c r="T45" s="142"/>
      <c r="U45" s="85"/>
      <c r="V45" s="85"/>
      <c r="W45" s="85"/>
      <c r="X45" s="85"/>
      <c r="Y45" s="85"/>
      <c r="Z45" s="85"/>
    </row>
    <row r="46" spans="1:26" ht="13.5" customHeight="1">
      <c r="A46" s="121"/>
      <c r="B46" s="237" t="s">
        <v>180</v>
      </c>
      <c r="C46" s="222"/>
      <c r="D46" s="224"/>
      <c r="E46" s="143"/>
      <c r="F46" s="144">
        <v>45599</v>
      </c>
      <c r="G46" s="144">
        <v>45599</v>
      </c>
      <c r="H46" s="144">
        <v>45599</v>
      </c>
      <c r="I46" s="144">
        <v>45599</v>
      </c>
      <c r="J46" s="144">
        <v>45599</v>
      </c>
      <c r="K46" s="144">
        <v>45599</v>
      </c>
      <c r="L46" s="144">
        <v>45599</v>
      </c>
      <c r="M46" s="144">
        <v>45599</v>
      </c>
      <c r="N46" s="144">
        <v>45599</v>
      </c>
      <c r="O46" s="144">
        <v>45599</v>
      </c>
      <c r="P46" s="144">
        <v>45599</v>
      </c>
      <c r="Q46" s="144">
        <v>45599</v>
      </c>
      <c r="R46" s="145"/>
      <c r="S46" s="145"/>
      <c r="T46" s="146"/>
      <c r="U46" s="85"/>
      <c r="V46" s="85"/>
      <c r="W46" s="85"/>
      <c r="X46" s="85"/>
      <c r="Y46" s="85"/>
      <c r="Z46" s="85"/>
    </row>
    <row r="47" spans="1:26" ht="69" customHeight="1">
      <c r="A47" s="147"/>
      <c r="B47" s="275" t="s">
        <v>181</v>
      </c>
      <c r="C47" s="276"/>
      <c r="D47" s="277"/>
      <c r="E47" s="148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50"/>
      <c r="U47" s="85"/>
      <c r="V47" s="85"/>
      <c r="W47" s="85"/>
      <c r="X47" s="85"/>
      <c r="Y47" s="85"/>
      <c r="Z47" s="85"/>
    </row>
    <row r="48" spans="1:26" ht="9.75" customHeight="1">
      <c r="A48" s="151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</sheetData>
  <mergeCells count="47">
    <mergeCell ref="B47:D47"/>
    <mergeCell ref="B16:D16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21:D21"/>
    <mergeCell ref="B12:D12"/>
    <mergeCell ref="B45:D45"/>
    <mergeCell ref="B32:D32"/>
    <mergeCell ref="A5:B5"/>
    <mergeCell ref="B26:D26"/>
    <mergeCell ref="F1:K1"/>
    <mergeCell ref="F4:K4"/>
    <mergeCell ref="B25:D25"/>
    <mergeCell ref="B44:D44"/>
    <mergeCell ref="A1:B1"/>
    <mergeCell ref="L4:N4"/>
    <mergeCell ref="F2:K2"/>
    <mergeCell ref="B29:D29"/>
    <mergeCell ref="C2:E2"/>
    <mergeCell ref="B28:D28"/>
    <mergeCell ref="B19:D19"/>
    <mergeCell ref="L1:T1"/>
    <mergeCell ref="B9:D9"/>
    <mergeCell ref="B30:D30"/>
    <mergeCell ref="B15:D15"/>
    <mergeCell ref="A3:B3"/>
    <mergeCell ref="B24:D24"/>
    <mergeCell ref="B20:D20"/>
    <mergeCell ref="A2:B2"/>
    <mergeCell ref="B23:D23"/>
    <mergeCell ref="B8:D8"/>
    <mergeCell ref="B17:D17"/>
    <mergeCell ref="O4:T4"/>
    <mergeCell ref="B13:D13"/>
    <mergeCell ref="B11:D11"/>
    <mergeCell ref="C1:E1"/>
    <mergeCell ref="F5:K5"/>
    <mergeCell ref="B14:D14"/>
    <mergeCell ref="O5:T5"/>
    <mergeCell ref="L2:N2"/>
  </mergeCells>
  <dataValidations count="3">
    <dataValidation type="list" allowBlank="1" showInputMessage="1" showErrorMessage="1" prompt=" - " sqref="F8:T43" xr:uid="{00000000-0002-0000-0E00-000000000000}">
      <formula1>"O"</formula1>
    </dataValidation>
    <dataValidation type="list" allowBlank="1" showInputMessage="1" showErrorMessage="1" prompt=" - " sqref="F44:T44" xr:uid="{00000000-0002-0000-0E00-000001000000}">
      <formula1>"N,A,B"</formula1>
    </dataValidation>
    <dataValidation type="list" allowBlank="1" showInputMessage="1" showErrorMessage="1" prompt=" - " sqref="F45:T45" xr:uid="{00000000-0002-0000-0E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241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253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COUNTIF(F45:HQ45,"P")</f>
        <v>12</v>
      </c>
      <c r="B5" s="243"/>
      <c r="C5" s="241">
        <f>COUNTIF(F45:HQ45,"F")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COUNTIF(E44:HQ44,"N")</f>
        <v>10</v>
      </c>
      <c r="M5" s="89">
        <f>COUNTIF(E44:HQ44,"A")</f>
        <v>1</v>
      </c>
      <c r="N5" s="89">
        <f>COUNTIF(E44:HQ44,"B")</f>
        <v>1</v>
      </c>
      <c r="O5" s="245">
        <v>12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254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>
        <v>1</v>
      </c>
      <c r="C13" s="233"/>
      <c r="D13" s="233"/>
      <c r="E13" s="112"/>
      <c r="F13" s="105" t="s">
        <v>160</v>
      </c>
      <c r="G13" s="105"/>
      <c r="H13" s="105"/>
      <c r="I13" s="105"/>
      <c r="J13" s="105"/>
      <c r="K13" s="105" t="s">
        <v>160</v>
      </c>
      <c r="L13" s="105" t="s">
        <v>160</v>
      </c>
      <c r="M13" s="105" t="s">
        <v>160</v>
      </c>
      <c r="N13" s="105" t="s">
        <v>160</v>
      </c>
      <c r="O13" s="105" t="s">
        <v>160</v>
      </c>
      <c r="P13" s="105" t="s">
        <v>160</v>
      </c>
      <c r="Q13" s="105" t="s">
        <v>160</v>
      </c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>
        <v>9999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47" t="s">
        <v>243</v>
      </c>
      <c r="C15" s="222"/>
      <c r="D15" s="224"/>
      <c r="E15" s="112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>
      <c r="A16" s="104"/>
      <c r="B16" s="278">
        <v>1</v>
      </c>
      <c r="C16" s="233"/>
      <c r="D16" s="233"/>
      <c r="E16" s="112"/>
      <c r="F16" s="105" t="s">
        <v>160</v>
      </c>
      <c r="G16" s="105"/>
      <c r="H16" s="105"/>
      <c r="I16" s="105"/>
      <c r="J16" s="105"/>
      <c r="K16" s="105" t="s">
        <v>160</v>
      </c>
      <c r="L16" s="105" t="s">
        <v>160</v>
      </c>
      <c r="M16" s="105" t="s">
        <v>160</v>
      </c>
      <c r="N16" s="105" t="s">
        <v>160</v>
      </c>
      <c r="O16" s="105" t="s">
        <v>160</v>
      </c>
      <c r="P16" s="105" t="s">
        <v>160</v>
      </c>
      <c r="Q16" s="105" t="s">
        <v>160</v>
      </c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>
        <v>9999</v>
      </c>
      <c r="C17" s="222"/>
      <c r="D17" s="224"/>
      <c r="E17" s="112"/>
      <c r="F17" s="105"/>
      <c r="G17" s="105" t="s">
        <v>160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68"/>
      <c r="B18" s="247" t="s">
        <v>245</v>
      </c>
      <c r="C18" s="222"/>
      <c r="D18" s="224"/>
      <c r="E18" s="169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78">
        <v>30</v>
      </c>
      <c r="C19" s="233"/>
      <c r="D19" s="233"/>
      <c r="E19" s="169"/>
      <c r="F19" s="102" t="s">
        <v>160</v>
      </c>
      <c r="G19" s="102" t="s">
        <v>160</v>
      </c>
      <c r="H19" s="102" t="s">
        <v>160</v>
      </c>
      <c r="I19" s="102" t="s">
        <v>160</v>
      </c>
      <c r="J19" s="102" t="s">
        <v>160</v>
      </c>
      <c r="K19" s="102"/>
      <c r="L19" s="102"/>
      <c r="M19" s="102"/>
      <c r="N19" s="102" t="s">
        <v>160</v>
      </c>
      <c r="O19" s="105" t="s">
        <v>160</v>
      </c>
      <c r="P19" s="105" t="s">
        <v>160</v>
      </c>
      <c r="Q19" s="105" t="s">
        <v>160</v>
      </c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53">
        <v>-30</v>
      </c>
      <c r="C20" s="222"/>
      <c r="D20" s="224"/>
      <c r="E20" s="169"/>
      <c r="F20" s="102"/>
      <c r="G20" s="102"/>
      <c r="H20" s="102"/>
      <c r="I20" s="102"/>
      <c r="J20" s="102"/>
      <c r="K20" s="102" t="s">
        <v>160</v>
      </c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53" t="s">
        <v>194</v>
      </c>
      <c r="C21" s="222"/>
      <c r="D21" s="224"/>
      <c r="E21" s="169"/>
      <c r="F21" s="102"/>
      <c r="G21" s="102"/>
      <c r="H21" s="102"/>
      <c r="I21" s="102"/>
      <c r="J21" s="102"/>
      <c r="K21" s="102"/>
      <c r="L21" s="102" t="s">
        <v>160</v>
      </c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53" t="s">
        <v>244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 t="s">
        <v>160</v>
      </c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47" t="s">
        <v>246</v>
      </c>
      <c r="C23" s="222"/>
      <c r="D23" s="224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78">
        <v>1</v>
      </c>
      <c r="C24" s="233"/>
      <c r="D24" s="233"/>
      <c r="E24" s="169"/>
      <c r="F24" s="102" t="s">
        <v>160</v>
      </c>
      <c r="G24" s="102" t="s">
        <v>160</v>
      </c>
      <c r="H24" s="102" t="s">
        <v>160</v>
      </c>
      <c r="I24" s="102" t="s">
        <v>160</v>
      </c>
      <c r="J24" s="102" t="s">
        <v>160</v>
      </c>
      <c r="K24" s="102" t="s">
        <v>160</v>
      </c>
      <c r="L24" s="102" t="s">
        <v>160</v>
      </c>
      <c r="M24" s="102" t="s">
        <v>160</v>
      </c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53">
        <v>2</v>
      </c>
      <c r="C25" s="222"/>
      <c r="D25" s="224"/>
      <c r="E25" s="169"/>
      <c r="F25" s="102"/>
      <c r="G25" s="102"/>
      <c r="H25" s="102"/>
      <c r="I25" s="102"/>
      <c r="J25" s="102"/>
      <c r="K25" s="102"/>
      <c r="L25" s="102"/>
      <c r="M25" s="102"/>
      <c r="N25" s="102" t="s">
        <v>160</v>
      </c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82">
        <v>3</v>
      </c>
      <c r="C26" s="249"/>
      <c r="D26" s="249"/>
      <c r="E26" s="169"/>
      <c r="F26" s="102"/>
      <c r="G26" s="102"/>
      <c r="H26" s="102"/>
      <c r="I26" s="102"/>
      <c r="J26" s="102"/>
      <c r="K26" s="102"/>
      <c r="L26" s="102"/>
      <c r="M26" s="102"/>
      <c r="N26" s="102"/>
      <c r="O26" s="105" t="s">
        <v>160</v>
      </c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82">
        <v>4</v>
      </c>
      <c r="C27" s="249"/>
      <c r="D27" s="249"/>
      <c r="E27" s="169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5" t="s">
        <v>160</v>
      </c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82">
        <v>5</v>
      </c>
      <c r="C28" s="249"/>
      <c r="D28" s="249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5" t="s">
        <v>160</v>
      </c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47" t="s">
        <v>247</v>
      </c>
      <c r="C29" s="222"/>
      <c r="D29" s="224"/>
      <c r="E29" s="169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78" t="s">
        <v>248</v>
      </c>
      <c r="C30" s="233"/>
      <c r="D30" s="233"/>
      <c r="E30" s="169"/>
      <c r="F30" s="102" t="s">
        <v>160</v>
      </c>
      <c r="G30" s="102" t="s">
        <v>160</v>
      </c>
      <c r="H30" s="102" t="s">
        <v>160</v>
      </c>
      <c r="I30" s="102" t="s">
        <v>160</v>
      </c>
      <c r="J30" s="102" t="s">
        <v>160</v>
      </c>
      <c r="K30" s="102" t="s">
        <v>160</v>
      </c>
      <c r="L30" s="102" t="s">
        <v>160</v>
      </c>
      <c r="M30" s="102" t="s">
        <v>160</v>
      </c>
      <c r="N30" s="102" t="s">
        <v>160</v>
      </c>
      <c r="O30" s="105" t="s">
        <v>160</v>
      </c>
      <c r="P30" s="105" t="s">
        <v>160</v>
      </c>
      <c r="Q30" s="105" t="s">
        <v>160</v>
      </c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47" t="s">
        <v>249</v>
      </c>
      <c r="C31" s="222"/>
      <c r="D31" s="224"/>
      <c r="E31" s="169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78" t="b">
        <v>1</v>
      </c>
      <c r="C32" s="233"/>
      <c r="D32" s="233"/>
      <c r="E32" s="169"/>
      <c r="F32" s="102" t="s">
        <v>160</v>
      </c>
      <c r="G32" s="102" t="s">
        <v>160</v>
      </c>
      <c r="H32" s="102" t="s">
        <v>160</v>
      </c>
      <c r="I32" s="102" t="s">
        <v>160</v>
      </c>
      <c r="J32" s="102" t="s">
        <v>160</v>
      </c>
      <c r="K32" s="102" t="s">
        <v>160</v>
      </c>
      <c r="L32" s="102" t="s">
        <v>160</v>
      </c>
      <c r="M32" s="102" t="s">
        <v>160</v>
      </c>
      <c r="N32" s="102" t="s">
        <v>160</v>
      </c>
      <c r="O32" s="105" t="s">
        <v>160</v>
      </c>
      <c r="P32" s="105" t="s">
        <v>160</v>
      </c>
      <c r="Q32" s="105" t="s">
        <v>160</v>
      </c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16" t="s">
        <v>114</v>
      </c>
      <c r="B33" s="117" t="s">
        <v>115</v>
      </c>
      <c r="C33" s="118"/>
      <c r="D33" s="119"/>
      <c r="E33" s="120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85"/>
      <c r="V33" s="85"/>
      <c r="W33" s="85"/>
      <c r="X33" s="85"/>
      <c r="Y33" s="85"/>
      <c r="Z33" s="85"/>
    </row>
    <row r="34" spans="1:26" ht="13.5" customHeight="1">
      <c r="A34" s="121"/>
      <c r="B34" s="122"/>
      <c r="C34" s="123"/>
      <c r="D34" s="124" t="s">
        <v>169</v>
      </c>
      <c r="E34" s="125"/>
      <c r="F34" s="105" t="s">
        <v>160</v>
      </c>
      <c r="G34" s="105"/>
      <c r="H34" s="105"/>
      <c r="I34" s="105"/>
      <c r="J34" s="105"/>
      <c r="K34" s="105"/>
      <c r="L34" s="105"/>
      <c r="M34" s="105"/>
      <c r="N34" s="105" t="s">
        <v>160</v>
      </c>
      <c r="O34" s="105" t="s">
        <v>160</v>
      </c>
      <c r="P34" s="105" t="s">
        <v>160</v>
      </c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6"/>
      <c r="D35" s="124" t="s">
        <v>170</v>
      </c>
      <c r="E35" s="127"/>
      <c r="F35" s="105"/>
      <c r="G35" s="105" t="s">
        <v>160</v>
      </c>
      <c r="H35" s="105" t="s">
        <v>160</v>
      </c>
      <c r="I35" s="105" t="s">
        <v>160</v>
      </c>
      <c r="J35" s="105" t="s">
        <v>160</v>
      </c>
      <c r="K35" s="102" t="s">
        <v>160</v>
      </c>
      <c r="L35" s="102" t="s">
        <v>160</v>
      </c>
      <c r="M35" s="102" t="s">
        <v>160</v>
      </c>
      <c r="N35" s="105"/>
      <c r="O35" s="105"/>
      <c r="P35" s="105"/>
      <c r="Q35" s="105" t="s">
        <v>160</v>
      </c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 t="s">
        <v>171</v>
      </c>
      <c r="C36" s="126"/>
      <c r="D36" s="124"/>
      <c r="E36" s="127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/>
      <c r="C37" s="126"/>
      <c r="D37" s="124"/>
      <c r="E37" s="127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 t="s">
        <v>173</v>
      </c>
      <c r="C38" s="126"/>
      <c r="D38" s="124"/>
      <c r="E38" s="127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21"/>
      <c r="B39" s="122"/>
      <c r="C39" s="126"/>
      <c r="D39" s="124" t="s">
        <v>174</v>
      </c>
      <c r="E39" s="127"/>
      <c r="F39" s="105" t="s">
        <v>160</v>
      </c>
      <c r="G39" s="105"/>
      <c r="H39" s="105"/>
      <c r="I39" s="105"/>
      <c r="J39" s="105"/>
      <c r="K39" s="105"/>
      <c r="L39" s="105"/>
      <c r="M39" s="105"/>
      <c r="N39" s="105" t="s">
        <v>160</v>
      </c>
      <c r="O39" s="105" t="s">
        <v>160</v>
      </c>
      <c r="P39" s="105" t="s">
        <v>160</v>
      </c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8"/>
      <c r="C40" s="170"/>
      <c r="D40" s="171" t="s">
        <v>250</v>
      </c>
      <c r="E40" s="172"/>
      <c r="F40" s="132"/>
      <c r="G40" s="132"/>
      <c r="H40" s="132"/>
      <c r="I40" s="132"/>
      <c r="J40" s="132"/>
      <c r="K40" s="105"/>
      <c r="L40" s="102" t="s">
        <v>160</v>
      </c>
      <c r="M40" s="105"/>
      <c r="N40" s="132"/>
      <c r="O40" s="132"/>
      <c r="P40" s="132"/>
      <c r="Q40" s="132"/>
      <c r="R40" s="132"/>
      <c r="S40" s="132"/>
      <c r="T40" s="133"/>
      <c r="U40" s="85"/>
      <c r="V40" s="85"/>
      <c r="W40" s="85"/>
      <c r="X40" s="85"/>
      <c r="Y40" s="85"/>
      <c r="Z40" s="85"/>
    </row>
    <row r="41" spans="1:26" ht="13.5" customHeight="1">
      <c r="A41" s="121"/>
      <c r="B41" s="128"/>
      <c r="C41" s="129"/>
      <c r="D41" s="130" t="s">
        <v>251</v>
      </c>
      <c r="E41" s="131"/>
      <c r="F41" s="132"/>
      <c r="G41" s="132"/>
      <c r="H41" s="132"/>
      <c r="I41" s="132"/>
      <c r="J41" s="132"/>
      <c r="K41" s="102" t="s">
        <v>160</v>
      </c>
      <c r="L41" s="132"/>
      <c r="M41" s="102" t="s">
        <v>160</v>
      </c>
      <c r="N41" s="132"/>
      <c r="O41" s="132"/>
      <c r="P41" s="132"/>
      <c r="Q41" s="132"/>
      <c r="R41" s="132"/>
      <c r="S41" s="132"/>
      <c r="T41" s="133"/>
      <c r="U41" s="85"/>
      <c r="V41" s="85"/>
      <c r="W41" s="85"/>
      <c r="X41" s="85"/>
      <c r="Y41" s="85"/>
      <c r="Z41" s="85"/>
    </row>
    <row r="42" spans="1:26" ht="13.5" customHeight="1">
      <c r="A42" s="121"/>
      <c r="B42" s="128"/>
      <c r="C42" s="129"/>
      <c r="D42" s="130" t="s">
        <v>252</v>
      </c>
      <c r="E42" s="131"/>
      <c r="F42" s="132"/>
      <c r="G42" s="132"/>
      <c r="H42" s="132"/>
      <c r="I42" s="132"/>
      <c r="J42" s="132"/>
      <c r="K42" s="166"/>
      <c r="L42" s="132"/>
      <c r="M42" s="166"/>
      <c r="N42" s="132"/>
      <c r="O42" s="132"/>
      <c r="P42" s="132"/>
      <c r="Q42" s="105" t="s">
        <v>160</v>
      </c>
      <c r="R42" s="132"/>
      <c r="S42" s="132"/>
      <c r="T42" s="133"/>
      <c r="U42" s="85"/>
      <c r="V42" s="85"/>
      <c r="W42" s="85"/>
      <c r="X42" s="85"/>
      <c r="Y42" s="85"/>
      <c r="Z42" s="85"/>
    </row>
    <row r="43" spans="1:26" ht="13.5" customHeight="1">
      <c r="A43" s="121"/>
      <c r="B43" s="134"/>
      <c r="C43" s="135"/>
      <c r="D43" s="130" t="s">
        <v>219</v>
      </c>
      <c r="E43" s="136"/>
      <c r="F43" s="132"/>
      <c r="G43" s="132" t="s">
        <v>160</v>
      </c>
      <c r="H43" s="132" t="s">
        <v>160</v>
      </c>
      <c r="I43" s="132" t="s">
        <v>160</v>
      </c>
      <c r="J43" s="132" t="s">
        <v>160</v>
      </c>
      <c r="K43" s="132"/>
      <c r="L43" s="132"/>
      <c r="M43" s="132"/>
      <c r="N43" s="132"/>
      <c r="O43" s="132"/>
      <c r="P43" s="132"/>
      <c r="Q43" s="132"/>
      <c r="R43" s="132"/>
      <c r="S43" s="132"/>
      <c r="T43" s="133"/>
      <c r="U43" s="85"/>
      <c r="V43" s="85"/>
      <c r="W43" s="85"/>
      <c r="X43" s="85"/>
      <c r="Y43" s="85"/>
      <c r="Z43" s="85"/>
    </row>
    <row r="44" spans="1:26" ht="13.5" customHeight="1">
      <c r="A44" s="116" t="s">
        <v>119</v>
      </c>
      <c r="B44" s="261" t="s">
        <v>177</v>
      </c>
      <c r="C44" s="262"/>
      <c r="D44" s="263"/>
      <c r="E44" s="137"/>
      <c r="F44" s="138" t="s">
        <v>78</v>
      </c>
      <c r="G44" s="138" t="s">
        <v>78</v>
      </c>
      <c r="H44" s="138" t="s">
        <v>78</v>
      </c>
      <c r="I44" s="138" t="s">
        <v>78</v>
      </c>
      <c r="J44" s="138" t="s">
        <v>78</v>
      </c>
      <c r="K44" s="138" t="s">
        <v>79</v>
      </c>
      <c r="L44" s="138" t="s">
        <v>50</v>
      </c>
      <c r="M44" s="138" t="s">
        <v>78</v>
      </c>
      <c r="N44" s="138" t="s">
        <v>78</v>
      </c>
      <c r="O44" s="138" t="s">
        <v>78</v>
      </c>
      <c r="P44" s="138" t="s">
        <v>78</v>
      </c>
      <c r="Q44" s="138" t="s">
        <v>78</v>
      </c>
      <c r="R44" s="138"/>
      <c r="S44" s="138"/>
      <c r="T44" s="139"/>
      <c r="U44" s="85"/>
      <c r="V44" s="85"/>
      <c r="W44" s="85"/>
      <c r="X44" s="85"/>
      <c r="Y44" s="85"/>
      <c r="Z44" s="85"/>
    </row>
    <row r="45" spans="1:26" ht="13.5" customHeight="1">
      <c r="A45" s="121"/>
      <c r="B45" s="266" t="s">
        <v>178</v>
      </c>
      <c r="C45" s="222"/>
      <c r="D45" s="224"/>
      <c r="E45" s="140"/>
      <c r="F45" s="141" t="s">
        <v>179</v>
      </c>
      <c r="G45" s="141" t="s">
        <v>179</v>
      </c>
      <c r="H45" s="141" t="s">
        <v>179</v>
      </c>
      <c r="I45" s="141" t="s">
        <v>179</v>
      </c>
      <c r="J45" s="141" t="s">
        <v>179</v>
      </c>
      <c r="K45" s="141" t="s">
        <v>179</v>
      </c>
      <c r="L45" s="141" t="s">
        <v>179</v>
      </c>
      <c r="M45" s="141" t="s">
        <v>179</v>
      </c>
      <c r="N45" s="141" t="s">
        <v>179</v>
      </c>
      <c r="O45" s="141" t="s">
        <v>179</v>
      </c>
      <c r="P45" s="141" t="s">
        <v>179</v>
      </c>
      <c r="Q45" s="141" t="s">
        <v>179</v>
      </c>
      <c r="R45" s="141"/>
      <c r="S45" s="141"/>
      <c r="T45" s="142"/>
      <c r="U45" s="85"/>
      <c r="V45" s="85"/>
      <c r="W45" s="85"/>
      <c r="X45" s="85"/>
      <c r="Y45" s="85"/>
      <c r="Z45" s="85"/>
    </row>
    <row r="46" spans="1:26" ht="13.5" customHeight="1">
      <c r="A46" s="121"/>
      <c r="B46" s="237" t="s">
        <v>180</v>
      </c>
      <c r="C46" s="222"/>
      <c r="D46" s="224"/>
      <c r="E46" s="143"/>
      <c r="F46" s="144">
        <v>45599</v>
      </c>
      <c r="G46" s="144">
        <v>45599</v>
      </c>
      <c r="H46" s="144">
        <v>45599</v>
      </c>
      <c r="I46" s="144">
        <v>45599</v>
      </c>
      <c r="J46" s="144">
        <v>45599</v>
      </c>
      <c r="K46" s="144">
        <v>45599</v>
      </c>
      <c r="L46" s="144">
        <v>45599</v>
      </c>
      <c r="M46" s="144">
        <v>45599</v>
      </c>
      <c r="N46" s="144">
        <v>45599</v>
      </c>
      <c r="O46" s="144">
        <v>45599</v>
      </c>
      <c r="P46" s="144">
        <v>45599</v>
      </c>
      <c r="Q46" s="144">
        <v>45599</v>
      </c>
      <c r="R46" s="145"/>
      <c r="S46" s="145"/>
      <c r="T46" s="146"/>
      <c r="U46" s="85"/>
      <c r="V46" s="85"/>
      <c r="W46" s="85"/>
      <c r="X46" s="85"/>
      <c r="Y46" s="85"/>
      <c r="Z46" s="85"/>
    </row>
    <row r="47" spans="1:26" ht="69" customHeight="1">
      <c r="A47" s="147"/>
      <c r="B47" s="275" t="s">
        <v>181</v>
      </c>
      <c r="C47" s="276"/>
      <c r="D47" s="277"/>
      <c r="E47" s="148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50"/>
      <c r="U47" s="85"/>
      <c r="V47" s="85"/>
      <c r="W47" s="85"/>
      <c r="X47" s="85"/>
      <c r="Y47" s="85"/>
      <c r="Z47" s="85"/>
    </row>
    <row r="48" spans="1:26" ht="9.75" customHeight="1">
      <c r="A48" s="151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</sheetData>
  <mergeCells count="47">
    <mergeCell ref="B47:D47"/>
    <mergeCell ref="B16:D16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21:D21"/>
    <mergeCell ref="B12:D12"/>
    <mergeCell ref="B45:D45"/>
    <mergeCell ref="B32:D32"/>
    <mergeCell ref="A5:B5"/>
    <mergeCell ref="B26:D26"/>
    <mergeCell ref="F1:K1"/>
    <mergeCell ref="F4:K4"/>
    <mergeCell ref="B25:D25"/>
    <mergeCell ref="B44:D44"/>
    <mergeCell ref="A1:B1"/>
    <mergeCell ref="L4:N4"/>
    <mergeCell ref="F2:K2"/>
    <mergeCell ref="B29:D29"/>
    <mergeCell ref="C2:E2"/>
    <mergeCell ref="B28:D28"/>
    <mergeCell ref="B19:D19"/>
    <mergeCell ref="L1:T1"/>
    <mergeCell ref="B9:D9"/>
    <mergeCell ref="B30:D30"/>
    <mergeCell ref="B15:D15"/>
    <mergeCell ref="A3:B3"/>
    <mergeCell ref="B24:D24"/>
    <mergeCell ref="B20:D20"/>
    <mergeCell ref="A2:B2"/>
    <mergeCell ref="B23:D23"/>
    <mergeCell ref="B8:D8"/>
    <mergeCell ref="B17:D17"/>
    <mergeCell ref="O4:T4"/>
    <mergeCell ref="B13:D13"/>
    <mergeCell ref="B11:D11"/>
    <mergeCell ref="C1:E1"/>
    <mergeCell ref="F5:K5"/>
    <mergeCell ref="B14:D14"/>
    <mergeCell ref="O5:T5"/>
    <mergeCell ref="L2:N2"/>
  </mergeCells>
  <dataValidations count="3">
    <dataValidation type="list" allowBlank="1" showInputMessage="1" showErrorMessage="1" prompt=" - " sqref="F8:T43" xr:uid="{00000000-0002-0000-0F00-000000000000}">
      <formula1>"O"</formula1>
    </dataValidation>
    <dataValidation type="list" allowBlank="1" showInputMessage="1" showErrorMessage="1" prompt=" - " sqref="F44:T44" xr:uid="{00000000-0002-0000-0F00-000001000000}">
      <formula1>"N,A,B"</formula1>
    </dataValidation>
    <dataValidation type="list" allowBlank="1" showInputMessage="1" showErrorMessage="1" prompt=" - " sqref="F45:T45" xr:uid="{00000000-0002-0000-0F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99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255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256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COUNTIF(F35:HQ35,"P")</f>
        <v>4</v>
      </c>
      <c r="B5" s="243"/>
      <c r="C5" s="241">
        <f>COUNTIF(F35:HQ35,"F")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COUNTIF(E34:HQ34,"N")</f>
        <v>4</v>
      </c>
      <c r="M5" s="89">
        <f>COUNTIF(E34:HQ34,"A")</f>
        <v>0</v>
      </c>
      <c r="N5" s="89">
        <f>COUNTIF(E34:HQ34,"B")</f>
        <v>0</v>
      </c>
      <c r="O5" s="245">
        <v>4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257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>
        <v>1</v>
      </c>
      <c r="C13" s="233"/>
      <c r="D13" s="233"/>
      <c r="E13" s="112"/>
      <c r="F13" s="105" t="s">
        <v>160</v>
      </c>
      <c r="G13" s="105"/>
      <c r="H13" s="105" t="s">
        <v>160</v>
      </c>
      <c r="I13" s="105" t="s">
        <v>160</v>
      </c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>
        <v>9999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47" t="s">
        <v>258</v>
      </c>
      <c r="C15" s="222"/>
      <c r="D15" s="224"/>
      <c r="E15" s="112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>
      <c r="A16" s="104"/>
      <c r="B16" s="278">
        <v>1</v>
      </c>
      <c r="C16" s="233"/>
      <c r="D16" s="233"/>
      <c r="E16" s="112"/>
      <c r="F16" s="105" t="s">
        <v>160</v>
      </c>
      <c r="G16" s="105"/>
      <c r="H16" s="105"/>
      <c r="I16" s="105" t="s">
        <v>160</v>
      </c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>
        <v>0</v>
      </c>
      <c r="C17" s="222"/>
      <c r="D17" s="224"/>
      <c r="E17" s="112"/>
      <c r="F17" s="105"/>
      <c r="G17" s="105" t="s">
        <v>160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68"/>
      <c r="B18" s="253" t="s">
        <v>194</v>
      </c>
      <c r="C18" s="222"/>
      <c r="D18" s="224"/>
      <c r="E18" s="169"/>
      <c r="F18" s="102"/>
      <c r="G18" s="102"/>
      <c r="H18" s="102" t="s">
        <v>160</v>
      </c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85"/>
      <c r="V18" s="85"/>
      <c r="W18" s="85"/>
      <c r="X18" s="85"/>
      <c r="Y18" s="85"/>
      <c r="Z18" s="85"/>
    </row>
    <row r="19" spans="1:26" ht="13.5" customHeight="1">
      <c r="A19" s="168"/>
      <c r="B19" s="247" t="s">
        <v>259</v>
      </c>
      <c r="C19" s="222"/>
      <c r="D19" s="224"/>
      <c r="E19" s="169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78" t="s">
        <v>260</v>
      </c>
      <c r="C20" s="233"/>
      <c r="D20" s="233"/>
      <c r="E20" s="169"/>
      <c r="F20" s="102" t="s">
        <v>160</v>
      </c>
      <c r="G20" s="102" t="s">
        <v>160</v>
      </c>
      <c r="H20" s="102" t="s">
        <v>160</v>
      </c>
      <c r="I20" s="102"/>
      <c r="J20" s="102"/>
      <c r="K20" s="102"/>
      <c r="L20" s="102"/>
      <c r="M20" s="102"/>
      <c r="N20" s="102"/>
      <c r="O20" s="105"/>
      <c r="P20" s="105"/>
      <c r="Q20" s="105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53" t="s">
        <v>194</v>
      </c>
      <c r="C21" s="222"/>
      <c r="D21" s="224"/>
      <c r="E21" s="169"/>
      <c r="F21" s="102"/>
      <c r="G21" s="102"/>
      <c r="H21" s="102"/>
      <c r="I21" s="102" t="s">
        <v>160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47" t="s">
        <v>261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78">
        <v>1</v>
      </c>
      <c r="C23" s="233"/>
      <c r="D23" s="233"/>
      <c r="E23" s="169"/>
      <c r="F23" s="102" t="s">
        <v>160</v>
      </c>
      <c r="G23" s="102"/>
      <c r="H23" s="102" t="s">
        <v>160</v>
      </c>
      <c r="I23" s="102" t="s">
        <v>160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53">
        <v>9999</v>
      </c>
      <c r="C24" s="222"/>
      <c r="D24" s="224"/>
      <c r="E24" s="169"/>
      <c r="F24" s="102"/>
      <c r="G24" s="102" t="s">
        <v>160</v>
      </c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16" t="s">
        <v>114</v>
      </c>
      <c r="B25" s="117" t="s">
        <v>115</v>
      </c>
      <c r="C25" s="118"/>
      <c r="D25" s="119"/>
      <c r="E25" s="120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85"/>
      <c r="V25" s="85"/>
      <c r="W25" s="85"/>
      <c r="X25" s="85"/>
      <c r="Y25" s="85"/>
      <c r="Z25" s="85"/>
    </row>
    <row r="26" spans="1:26" ht="13.5" customHeight="1">
      <c r="A26" s="121"/>
      <c r="B26" s="122"/>
      <c r="C26" s="123"/>
      <c r="D26" s="124" t="s">
        <v>169</v>
      </c>
      <c r="E26" s="125"/>
      <c r="F26" s="105" t="s">
        <v>160</v>
      </c>
      <c r="G26" s="105"/>
      <c r="H26" s="105"/>
      <c r="I26" s="105" t="s">
        <v>160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6"/>
      <c r="U26" s="85"/>
      <c r="V26" s="85"/>
      <c r="W26" s="85"/>
      <c r="X26" s="85"/>
      <c r="Y26" s="85"/>
      <c r="Z26" s="85"/>
    </row>
    <row r="27" spans="1:26" ht="13.5" customHeight="1">
      <c r="A27" s="121"/>
      <c r="B27" s="122"/>
      <c r="C27" s="126"/>
      <c r="D27" s="124" t="s">
        <v>170</v>
      </c>
      <c r="E27" s="127"/>
      <c r="F27" s="105"/>
      <c r="G27" s="105" t="s">
        <v>160</v>
      </c>
      <c r="H27" s="105" t="s">
        <v>160</v>
      </c>
      <c r="I27" s="105"/>
      <c r="J27" s="105"/>
      <c r="K27" s="102"/>
      <c r="L27" s="102"/>
      <c r="M27" s="102"/>
      <c r="N27" s="105"/>
      <c r="O27" s="105"/>
      <c r="P27" s="105"/>
      <c r="Q27" s="105"/>
      <c r="R27" s="105"/>
      <c r="S27" s="105"/>
      <c r="T27" s="106"/>
      <c r="U27" s="85"/>
      <c r="V27" s="85"/>
      <c r="W27" s="85"/>
      <c r="X27" s="85"/>
      <c r="Y27" s="85"/>
      <c r="Z27" s="85"/>
    </row>
    <row r="28" spans="1:26" ht="13.5" customHeight="1">
      <c r="A28" s="121"/>
      <c r="B28" s="122" t="s">
        <v>171</v>
      </c>
      <c r="C28" s="126"/>
      <c r="D28" s="124"/>
      <c r="E28" s="127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6"/>
      <c r="U28" s="85"/>
      <c r="V28" s="85"/>
      <c r="W28" s="85"/>
      <c r="X28" s="85"/>
      <c r="Y28" s="85"/>
      <c r="Z28" s="85"/>
    </row>
    <row r="29" spans="1:26" ht="13.5" customHeight="1">
      <c r="A29" s="121"/>
      <c r="B29" s="122"/>
      <c r="C29" s="126"/>
      <c r="D29" s="124"/>
      <c r="E29" s="127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6"/>
      <c r="U29" s="85"/>
      <c r="V29" s="85"/>
      <c r="W29" s="85"/>
      <c r="X29" s="85"/>
      <c r="Y29" s="85"/>
      <c r="Z29" s="85"/>
    </row>
    <row r="30" spans="1:26" ht="13.5" customHeight="1">
      <c r="A30" s="121"/>
      <c r="B30" s="122" t="s">
        <v>173</v>
      </c>
      <c r="C30" s="126"/>
      <c r="D30" s="124"/>
      <c r="E30" s="127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6"/>
      <c r="U30" s="85"/>
      <c r="V30" s="85"/>
      <c r="W30" s="85"/>
      <c r="X30" s="85"/>
      <c r="Y30" s="85"/>
      <c r="Z30" s="85"/>
    </row>
    <row r="31" spans="1:26" ht="13.5" customHeight="1">
      <c r="A31" s="121"/>
      <c r="B31" s="122"/>
      <c r="C31" s="126"/>
      <c r="D31" s="124" t="s">
        <v>262</v>
      </c>
      <c r="E31" s="127"/>
      <c r="F31" s="105" t="s">
        <v>160</v>
      </c>
      <c r="G31" s="105"/>
      <c r="H31" s="105"/>
      <c r="I31" s="105" t="s">
        <v>160</v>
      </c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  <c r="U31" s="85"/>
      <c r="V31" s="85"/>
      <c r="W31" s="85"/>
      <c r="X31" s="85"/>
      <c r="Y31" s="85"/>
      <c r="Z31" s="85"/>
    </row>
    <row r="32" spans="1:26" ht="13.5" customHeight="1">
      <c r="A32" s="121"/>
      <c r="B32" s="128"/>
      <c r="C32" s="170"/>
      <c r="D32" s="171" t="s">
        <v>263</v>
      </c>
      <c r="E32" s="172"/>
      <c r="F32" s="105"/>
      <c r="G32" s="105"/>
      <c r="H32" s="105" t="s">
        <v>160</v>
      </c>
      <c r="I32" s="105"/>
      <c r="J32" s="105"/>
      <c r="K32" s="105"/>
      <c r="L32" s="102"/>
      <c r="M32" s="105"/>
      <c r="N32" s="105"/>
      <c r="O32" s="105"/>
      <c r="P32" s="105"/>
      <c r="Q32" s="105"/>
      <c r="R32" s="105"/>
      <c r="S32" s="105"/>
      <c r="T32" s="105"/>
      <c r="U32" s="85"/>
      <c r="V32" s="85"/>
      <c r="W32" s="85"/>
      <c r="X32" s="85"/>
      <c r="Y32" s="85"/>
      <c r="Z32" s="85"/>
    </row>
    <row r="33" spans="1:26" ht="13.5" customHeight="1">
      <c r="A33" s="164"/>
      <c r="B33" s="128"/>
      <c r="C33" s="170"/>
      <c r="D33" s="171" t="s">
        <v>264</v>
      </c>
      <c r="E33" s="177"/>
      <c r="F33" s="166"/>
      <c r="G33" s="166" t="s">
        <v>160</v>
      </c>
      <c r="H33" s="166"/>
      <c r="I33" s="166"/>
      <c r="J33" s="166"/>
      <c r="K33" s="102"/>
      <c r="L33" s="102"/>
      <c r="M33" s="102"/>
      <c r="N33" s="166"/>
      <c r="O33" s="166"/>
      <c r="P33" s="166"/>
      <c r="Q33" s="166"/>
      <c r="R33" s="166"/>
      <c r="S33" s="166"/>
      <c r="T33" s="167"/>
      <c r="U33" s="85"/>
      <c r="V33" s="85"/>
      <c r="W33" s="85"/>
      <c r="X33" s="85"/>
      <c r="Y33" s="85"/>
      <c r="Z33" s="85"/>
    </row>
    <row r="34" spans="1:26" ht="13.5" customHeight="1">
      <c r="A34" s="116" t="s">
        <v>119</v>
      </c>
      <c r="B34" s="261" t="s">
        <v>177</v>
      </c>
      <c r="C34" s="262"/>
      <c r="D34" s="263"/>
      <c r="E34" s="137"/>
      <c r="F34" s="138" t="s">
        <v>78</v>
      </c>
      <c r="G34" s="138" t="s">
        <v>78</v>
      </c>
      <c r="H34" s="138" t="s">
        <v>78</v>
      </c>
      <c r="I34" s="138" t="s">
        <v>78</v>
      </c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85"/>
      <c r="V34" s="85"/>
      <c r="W34" s="85"/>
      <c r="X34" s="85"/>
      <c r="Y34" s="85"/>
      <c r="Z34" s="85"/>
    </row>
    <row r="35" spans="1:26" ht="13.5" customHeight="1">
      <c r="A35" s="121"/>
      <c r="B35" s="266" t="s">
        <v>178</v>
      </c>
      <c r="C35" s="222"/>
      <c r="D35" s="224"/>
      <c r="E35" s="140"/>
      <c r="F35" s="141" t="s">
        <v>179</v>
      </c>
      <c r="G35" s="141" t="s">
        <v>179</v>
      </c>
      <c r="H35" s="141" t="s">
        <v>179</v>
      </c>
      <c r="I35" s="141" t="s">
        <v>179</v>
      </c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85"/>
      <c r="V35" s="85"/>
      <c r="W35" s="85"/>
      <c r="X35" s="85"/>
      <c r="Y35" s="85"/>
      <c r="Z35" s="85"/>
    </row>
    <row r="36" spans="1:26" ht="13.5" customHeight="1">
      <c r="A36" s="121"/>
      <c r="B36" s="237" t="s">
        <v>180</v>
      </c>
      <c r="C36" s="222"/>
      <c r="D36" s="224"/>
      <c r="E36" s="143"/>
      <c r="F36" s="144">
        <v>45599</v>
      </c>
      <c r="G36" s="144">
        <v>45599</v>
      </c>
      <c r="H36" s="144">
        <v>45599</v>
      </c>
      <c r="I36" s="144">
        <v>45599</v>
      </c>
      <c r="J36" s="144"/>
      <c r="K36" s="144"/>
      <c r="L36" s="144"/>
      <c r="M36" s="144"/>
      <c r="N36" s="144"/>
      <c r="O36" s="144"/>
      <c r="P36" s="144"/>
      <c r="Q36" s="144"/>
      <c r="R36" s="145"/>
      <c r="S36" s="145"/>
      <c r="T36" s="146"/>
      <c r="U36" s="85"/>
      <c r="V36" s="85"/>
      <c r="W36" s="85"/>
      <c r="X36" s="85"/>
      <c r="Y36" s="85"/>
      <c r="Z36" s="85"/>
    </row>
    <row r="37" spans="1:26" ht="69" customHeight="1">
      <c r="A37" s="147"/>
      <c r="B37" s="275" t="s">
        <v>181</v>
      </c>
      <c r="C37" s="276"/>
      <c r="D37" s="277"/>
      <c r="E37" s="148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50"/>
      <c r="U37" s="85"/>
      <c r="V37" s="85"/>
      <c r="W37" s="85"/>
      <c r="X37" s="85"/>
      <c r="Y37" s="85"/>
      <c r="Z37" s="85"/>
    </row>
    <row r="38" spans="1:26" ht="9.75" customHeight="1">
      <c r="A38" s="151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</sheetData>
  <mergeCells count="39">
    <mergeCell ref="B34:D34"/>
    <mergeCell ref="C2:E2"/>
    <mergeCell ref="B19:D19"/>
    <mergeCell ref="B37:D37"/>
    <mergeCell ref="L1:T1"/>
    <mergeCell ref="B9:D9"/>
    <mergeCell ref="B15:D15"/>
    <mergeCell ref="A3:B3"/>
    <mergeCell ref="B24:D24"/>
    <mergeCell ref="B20:D20"/>
    <mergeCell ref="B36:D36"/>
    <mergeCell ref="A2:B2"/>
    <mergeCell ref="B35:D35"/>
    <mergeCell ref="A5:B5"/>
    <mergeCell ref="F1:K1"/>
    <mergeCell ref="F4:K4"/>
    <mergeCell ref="B23:D23"/>
    <mergeCell ref="B8:D8"/>
    <mergeCell ref="B17:D17"/>
    <mergeCell ref="O4:T4"/>
    <mergeCell ref="B13:D13"/>
    <mergeCell ref="L4:N4"/>
    <mergeCell ref="B16:D16"/>
    <mergeCell ref="A4:B4"/>
    <mergeCell ref="C5:E5"/>
    <mergeCell ref="B22:D22"/>
    <mergeCell ref="B18:D18"/>
    <mergeCell ref="C4:E4"/>
    <mergeCell ref="B21:D21"/>
    <mergeCell ref="B12:D12"/>
    <mergeCell ref="B11:D11"/>
    <mergeCell ref="C1:E1"/>
    <mergeCell ref="F5:K5"/>
    <mergeCell ref="B14:D14"/>
    <mergeCell ref="O5:T5"/>
    <mergeCell ref="A1:B1"/>
    <mergeCell ref="F2:K2"/>
    <mergeCell ref="L2:N2"/>
    <mergeCell ref="C3:T3"/>
  </mergeCells>
  <dataValidations count="3">
    <dataValidation type="list" allowBlank="1" showInputMessage="1" showErrorMessage="1" prompt=" - " sqref="F8:T33" xr:uid="{00000000-0002-0000-1000-000000000000}">
      <formula1>"O"</formula1>
    </dataValidation>
    <dataValidation type="list" allowBlank="1" showInputMessage="1" showErrorMessage="1" prompt=" - " sqref="F34:T34" xr:uid="{00000000-0002-0000-1000-000001000000}">
      <formula1>"N,A,B"</formula1>
    </dataValidation>
    <dataValidation type="list" allowBlank="1" showInputMessage="1" showErrorMessage="1" prompt=" - " sqref="F35:T35" xr:uid="{00000000-0002-0000-10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265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266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COUNTIF(F38:HQ38,"P")</f>
        <v>7</v>
      </c>
      <c r="B5" s="243"/>
      <c r="C5" s="241">
        <f>COUNTIF(F38:HQ38,"F")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COUNTIF(E37:HQ37,"N")</f>
        <v>7</v>
      </c>
      <c r="M5" s="89">
        <f>COUNTIF(E37:HQ37,"A")</f>
        <v>0</v>
      </c>
      <c r="N5" s="89">
        <f>COUNTIF(E37:HQ37,"B")</f>
        <v>0</v>
      </c>
      <c r="O5" s="245">
        <v>7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267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 t="s">
        <v>268</v>
      </c>
      <c r="C13" s="233"/>
      <c r="D13" s="233"/>
      <c r="E13" s="112"/>
      <c r="F13" s="105" t="s">
        <v>160</v>
      </c>
      <c r="G13" s="105"/>
      <c r="H13" s="105"/>
      <c r="I13" s="105"/>
      <c r="J13" s="105" t="s">
        <v>160</v>
      </c>
      <c r="K13" s="105" t="s">
        <v>160</v>
      </c>
      <c r="L13" s="105" t="s">
        <v>160</v>
      </c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 t="s">
        <v>269</v>
      </c>
      <c r="C14" s="222"/>
      <c r="D14" s="224"/>
      <c r="E14" s="112"/>
      <c r="F14" s="105"/>
      <c r="G14" s="105" t="s">
        <v>160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53" t="s">
        <v>270</v>
      </c>
      <c r="C15" s="222"/>
      <c r="D15" s="224"/>
      <c r="E15" s="112"/>
      <c r="F15" s="105"/>
      <c r="G15" s="105"/>
      <c r="H15" s="105" t="s">
        <v>160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68"/>
      <c r="B16" s="253" t="s">
        <v>194</v>
      </c>
      <c r="C16" s="222"/>
      <c r="D16" s="224"/>
      <c r="E16" s="169"/>
      <c r="F16" s="102"/>
      <c r="G16" s="102"/>
      <c r="H16" s="102"/>
      <c r="I16" s="102" t="s">
        <v>160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85"/>
      <c r="V16" s="85"/>
      <c r="W16" s="85"/>
      <c r="X16" s="85"/>
      <c r="Y16" s="85"/>
      <c r="Z16" s="85"/>
    </row>
    <row r="17" spans="1:26" ht="13.5" customHeight="1">
      <c r="A17" s="168"/>
      <c r="B17" s="247" t="s">
        <v>271</v>
      </c>
      <c r="C17" s="222"/>
      <c r="D17" s="224"/>
      <c r="E17" s="169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78" t="s">
        <v>161</v>
      </c>
      <c r="C18" s="233"/>
      <c r="D18" s="233"/>
      <c r="E18" s="169"/>
      <c r="F18" s="102" t="s">
        <v>160</v>
      </c>
      <c r="G18" s="102"/>
      <c r="H18" s="102"/>
      <c r="I18" s="102"/>
      <c r="J18" s="102" t="s">
        <v>160</v>
      </c>
      <c r="K18" s="102" t="s">
        <v>160</v>
      </c>
      <c r="L18" s="102" t="s">
        <v>160</v>
      </c>
      <c r="M18" s="102"/>
      <c r="N18" s="102"/>
      <c r="O18" s="105"/>
      <c r="P18" s="105"/>
      <c r="Q18" s="105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86" t="s">
        <v>272</v>
      </c>
      <c r="C19" s="222"/>
      <c r="D19" s="224"/>
      <c r="E19" s="169"/>
      <c r="F19" s="102"/>
      <c r="G19" s="102" t="s">
        <v>160</v>
      </c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86" t="s">
        <v>273</v>
      </c>
      <c r="C20" s="222"/>
      <c r="D20" s="224"/>
      <c r="E20" s="169"/>
      <c r="F20" s="102"/>
      <c r="G20" s="102"/>
      <c r="H20" s="102" t="s">
        <v>160</v>
      </c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53" t="s">
        <v>194</v>
      </c>
      <c r="C21" s="222"/>
      <c r="D21" s="224"/>
      <c r="E21" s="169"/>
      <c r="F21" s="102"/>
      <c r="G21" s="102"/>
      <c r="H21" s="102"/>
      <c r="I21" s="102" t="s">
        <v>160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47" t="s">
        <v>274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78" t="s">
        <v>275</v>
      </c>
      <c r="C23" s="233"/>
      <c r="D23" s="233"/>
      <c r="E23" s="169"/>
      <c r="F23" s="102" t="s">
        <v>160</v>
      </c>
      <c r="G23" s="102" t="s">
        <v>160</v>
      </c>
      <c r="H23" s="102" t="s">
        <v>160</v>
      </c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86" t="s">
        <v>276</v>
      </c>
      <c r="C24" s="222"/>
      <c r="D24" s="224"/>
      <c r="E24" s="169"/>
      <c r="F24" s="102"/>
      <c r="G24" s="102"/>
      <c r="H24" s="102"/>
      <c r="I24" s="102"/>
      <c r="J24" s="102" t="s">
        <v>160</v>
      </c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86" t="s">
        <v>277</v>
      </c>
      <c r="C25" s="222"/>
      <c r="D25" s="224"/>
      <c r="E25" s="169"/>
      <c r="F25" s="102"/>
      <c r="G25" s="102"/>
      <c r="H25" s="102"/>
      <c r="I25" s="102"/>
      <c r="J25" s="102"/>
      <c r="K25" s="102" t="s">
        <v>160</v>
      </c>
      <c r="L25" s="102"/>
      <c r="M25" s="102"/>
      <c r="N25" s="102"/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86" t="s">
        <v>278</v>
      </c>
      <c r="C26" s="222"/>
      <c r="D26" s="224"/>
      <c r="E26" s="169"/>
      <c r="F26" s="102"/>
      <c r="G26" s="102"/>
      <c r="H26" s="102"/>
      <c r="I26" s="102"/>
      <c r="J26" s="102"/>
      <c r="K26" s="102"/>
      <c r="L26" s="102" t="s">
        <v>160</v>
      </c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53" t="s">
        <v>194</v>
      </c>
      <c r="C27" s="222"/>
      <c r="D27" s="224"/>
      <c r="E27" s="169"/>
      <c r="F27" s="102"/>
      <c r="G27" s="102"/>
      <c r="H27" s="102"/>
      <c r="I27" s="102" t="s">
        <v>160</v>
      </c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16" t="s">
        <v>114</v>
      </c>
      <c r="B28" s="178" t="s">
        <v>115</v>
      </c>
      <c r="C28" s="179"/>
      <c r="D28" s="180"/>
      <c r="E28" s="120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85"/>
      <c r="V28" s="85"/>
      <c r="W28" s="85"/>
      <c r="X28" s="85"/>
      <c r="Y28" s="85"/>
      <c r="Z28" s="85"/>
    </row>
    <row r="29" spans="1:26" ht="13.5" customHeight="1">
      <c r="A29" s="121"/>
      <c r="B29" s="122"/>
      <c r="C29" s="123"/>
      <c r="D29" s="124" t="s">
        <v>169</v>
      </c>
      <c r="E29" s="125"/>
      <c r="F29" s="105" t="s">
        <v>160</v>
      </c>
      <c r="G29" s="105" t="s">
        <v>160</v>
      </c>
      <c r="H29" s="105"/>
      <c r="I29" s="105"/>
      <c r="J29" s="105" t="s">
        <v>160</v>
      </c>
      <c r="K29" s="105" t="s">
        <v>160</v>
      </c>
      <c r="L29" s="105" t="s">
        <v>160</v>
      </c>
      <c r="M29" s="105"/>
      <c r="N29" s="105"/>
      <c r="O29" s="105"/>
      <c r="P29" s="105"/>
      <c r="Q29" s="105"/>
      <c r="R29" s="105"/>
      <c r="S29" s="105"/>
      <c r="T29" s="106"/>
      <c r="U29" s="85"/>
      <c r="V29" s="85"/>
      <c r="W29" s="85"/>
      <c r="X29" s="85"/>
      <c r="Y29" s="85"/>
      <c r="Z29" s="85"/>
    </row>
    <row r="30" spans="1:26" ht="13.5" customHeight="1">
      <c r="A30" s="121"/>
      <c r="B30" s="122"/>
      <c r="C30" s="126"/>
      <c r="D30" s="124" t="s">
        <v>170</v>
      </c>
      <c r="E30" s="127"/>
      <c r="F30" s="105"/>
      <c r="G30" s="105"/>
      <c r="H30" s="105" t="s">
        <v>160</v>
      </c>
      <c r="I30" s="105" t="s">
        <v>160</v>
      </c>
      <c r="J30" s="105"/>
      <c r="K30" s="102"/>
      <c r="L30" s="102"/>
      <c r="M30" s="102"/>
      <c r="N30" s="105"/>
      <c r="O30" s="105"/>
      <c r="P30" s="105"/>
      <c r="Q30" s="105"/>
      <c r="R30" s="105"/>
      <c r="S30" s="105"/>
      <c r="T30" s="106"/>
      <c r="U30" s="85"/>
      <c r="V30" s="85"/>
      <c r="W30" s="85"/>
      <c r="X30" s="85"/>
      <c r="Y30" s="85"/>
      <c r="Z30" s="85"/>
    </row>
    <row r="31" spans="1:26" ht="13.5" customHeight="1">
      <c r="A31" s="121"/>
      <c r="B31" s="122" t="s">
        <v>171</v>
      </c>
      <c r="C31" s="126"/>
      <c r="D31" s="124"/>
      <c r="E31" s="127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  <c r="U31" s="85"/>
      <c r="V31" s="85"/>
      <c r="W31" s="85"/>
      <c r="X31" s="85"/>
      <c r="Y31" s="85"/>
      <c r="Z31" s="85"/>
    </row>
    <row r="32" spans="1:26" ht="13.5" customHeight="1">
      <c r="A32" s="121"/>
      <c r="B32" s="122"/>
      <c r="C32" s="126"/>
      <c r="D32" s="124"/>
      <c r="E32" s="127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6"/>
      <c r="U32" s="85"/>
      <c r="V32" s="85"/>
      <c r="W32" s="85"/>
      <c r="X32" s="85"/>
      <c r="Y32" s="85"/>
      <c r="Z32" s="85"/>
    </row>
    <row r="33" spans="1:26" ht="13.5" customHeight="1">
      <c r="A33" s="121"/>
      <c r="B33" s="122" t="s">
        <v>173</v>
      </c>
      <c r="C33" s="126"/>
      <c r="D33" s="124"/>
      <c r="E33" s="127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6"/>
      <c r="U33" s="85"/>
      <c r="V33" s="85"/>
      <c r="W33" s="85"/>
      <c r="X33" s="85"/>
      <c r="Y33" s="85"/>
      <c r="Z33" s="85"/>
    </row>
    <row r="34" spans="1:26" ht="13.5" customHeight="1">
      <c r="A34" s="121"/>
      <c r="B34" s="122"/>
      <c r="C34" s="126"/>
      <c r="D34" s="124" t="s">
        <v>279</v>
      </c>
      <c r="E34" s="127"/>
      <c r="F34" s="105" t="s">
        <v>160</v>
      </c>
      <c r="G34" s="105" t="s">
        <v>160</v>
      </c>
      <c r="H34" s="105"/>
      <c r="I34" s="105"/>
      <c r="J34" s="105" t="s">
        <v>160</v>
      </c>
      <c r="K34" s="105" t="s">
        <v>160</v>
      </c>
      <c r="L34" s="105" t="s">
        <v>160</v>
      </c>
      <c r="M34" s="105"/>
      <c r="N34" s="105"/>
      <c r="O34" s="105"/>
      <c r="P34" s="105"/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8"/>
      <c r="C35" s="170"/>
      <c r="D35" s="171" t="s">
        <v>280</v>
      </c>
      <c r="E35" s="172"/>
      <c r="F35" s="105"/>
      <c r="G35" s="105"/>
      <c r="H35" s="105" t="s">
        <v>160</v>
      </c>
      <c r="I35" s="105"/>
      <c r="J35" s="105"/>
      <c r="K35" s="105"/>
      <c r="L35" s="102"/>
      <c r="M35" s="105"/>
      <c r="N35" s="105"/>
      <c r="O35" s="105"/>
      <c r="P35" s="105"/>
      <c r="Q35" s="105"/>
      <c r="R35" s="105"/>
      <c r="S35" s="105"/>
      <c r="T35" s="181"/>
      <c r="U35" s="85"/>
      <c r="V35" s="85"/>
      <c r="W35" s="85"/>
      <c r="X35" s="85"/>
      <c r="Y35" s="85"/>
      <c r="Z35" s="85"/>
    </row>
    <row r="36" spans="1:26" ht="13.5" customHeight="1">
      <c r="A36" s="121"/>
      <c r="B36" s="128"/>
      <c r="C36" s="170"/>
      <c r="D36" s="171" t="s">
        <v>263</v>
      </c>
      <c r="E36" s="172"/>
      <c r="F36" s="105"/>
      <c r="G36" s="105"/>
      <c r="H36" s="105"/>
      <c r="I36" s="105" t="s">
        <v>160</v>
      </c>
      <c r="J36" s="105"/>
      <c r="K36" s="105"/>
      <c r="L36" s="102"/>
      <c r="M36" s="105"/>
      <c r="N36" s="105"/>
      <c r="O36" s="105"/>
      <c r="P36" s="105"/>
      <c r="Q36" s="105"/>
      <c r="R36" s="105"/>
      <c r="S36" s="105"/>
      <c r="T36" s="105"/>
      <c r="U36" s="85"/>
      <c r="V36" s="85"/>
      <c r="W36" s="85"/>
      <c r="X36" s="85"/>
      <c r="Y36" s="85"/>
      <c r="Z36" s="85"/>
    </row>
    <row r="37" spans="1:26" ht="13.5" customHeight="1">
      <c r="A37" s="116" t="s">
        <v>119</v>
      </c>
      <c r="B37" s="261" t="s">
        <v>177</v>
      </c>
      <c r="C37" s="262"/>
      <c r="D37" s="263"/>
      <c r="E37" s="137"/>
      <c r="F37" s="138" t="s">
        <v>78</v>
      </c>
      <c r="G37" s="138" t="s">
        <v>78</v>
      </c>
      <c r="H37" s="138" t="s">
        <v>78</v>
      </c>
      <c r="I37" s="138" t="s">
        <v>78</v>
      </c>
      <c r="J37" s="138" t="s">
        <v>78</v>
      </c>
      <c r="K37" s="138" t="s">
        <v>78</v>
      </c>
      <c r="L37" s="138" t="s">
        <v>78</v>
      </c>
      <c r="M37" s="138"/>
      <c r="N37" s="138"/>
      <c r="O37" s="138"/>
      <c r="P37" s="138"/>
      <c r="Q37" s="138"/>
      <c r="R37" s="138"/>
      <c r="S37" s="138"/>
      <c r="T37" s="139"/>
      <c r="U37" s="85"/>
      <c r="V37" s="85"/>
      <c r="W37" s="85"/>
      <c r="X37" s="85"/>
      <c r="Y37" s="85"/>
      <c r="Z37" s="85"/>
    </row>
    <row r="38" spans="1:26" ht="13.5" customHeight="1">
      <c r="A38" s="121"/>
      <c r="B38" s="266" t="s">
        <v>178</v>
      </c>
      <c r="C38" s="222"/>
      <c r="D38" s="224"/>
      <c r="E38" s="140"/>
      <c r="F38" s="141" t="s">
        <v>179</v>
      </c>
      <c r="G38" s="141" t="s">
        <v>179</v>
      </c>
      <c r="H38" s="141" t="s">
        <v>179</v>
      </c>
      <c r="I38" s="141" t="s">
        <v>179</v>
      </c>
      <c r="J38" s="141" t="s">
        <v>179</v>
      </c>
      <c r="K38" s="141" t="s">
        <v>179</v>
      </c>
      <c r="L38" s="141" t="s">
        <v>179</v>
      </c>
      <c r="M38" s="141"/>
      <c r="N38" s="141"/>
      <c r="O38" s="141"/>
      <c r="P38" s="141"/>
      <c r="Q38" s="141"/>
      <c r="R38" s="141"/>
      <c r="S38" s="141"/>
      <c r="T38" s="142"/>
      <c r="U38" s="85"/>
      <c r="V38" s="85"/>
      <c r="W38" s="85"/>
      <c r="X38" s="85"/>
      <c r="Y38" s="85"/>
      <c r="Z38" s="85"/>
    </row>
    <row r="39" spans="1:26" ht="13.5" customHeight="1">
      <c r="A39" s="121"/>
      <c r="B39" s="237" t="s">
        <v>180</v>
      </c>
      <c r="C39" s="222"/>
      <c r="D39" s="224"/>
      <c r="E39" s="143"/>
      <c r="F39" s="144">
        <v>45599</v>
      </c>
      <c r="G39" s="144">
        <v>45599</v>
      </c>
      <c r="H39" s="144">
        <v>45599</v>
      </c>
      <c r="I39" s="144">
        <v>45599</v>
      </c>
      <c r="J39" s="144">
        <v>45599</v>
      </c>
      <c r="K39" s="144">
        <v>45599</v>
      </c>
      <c r="L39" s="144">
        <v>45599</v>
      </c>
      <c r="M39" s="144"/>
      <c r="N39" s="144"/>
      <c r="O39" s="144"/>
      <c r="P39" s="144"/>
      <c r="Q39" s="144"/>
      <c r="R39" s="145"/>
      <c r="S39" s="145"/>
      <c r="T39" s="146"/>
      <c r="U39" s="85"/>
      <c r="V39" s="85"/>
      <c r="W39" s="85"/>
      <c r="X39" s="85"/>
      <c r="Y39" s="85"/>
      <c r="Z39" s="85"/>
    </row>
    <row r="40" spans="1:26" ht="69" customHeight="1">
      <c r="A40" s="147"/>
      <c r="B40" s="275" t="s">
        <v>181</v>
      </c>
      <c r="C40" s="276"/>
      <c r="D40" s="277"/>
      <c r="E40" s="148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50"/>
      <c r="U40" s="85"/>
      <c r="V40" s="85"/>
      <c r="W40" s="85"/>
      <c r="X40" s="85"/>
      <c r="Y40" s="85"/>
      <c r="Z40" s="85"/>
    </row>
    <row r="41" spans="1:26" ht="9.75" customHeight="1">
      <c r="A41" s="151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42">
    <mergeCell ref="B39:D39"/>
    <mergeCell ref="B40:D40"/>
    <mergeCell ref="B9:D9"/>
    <mergeCell ref="B15:D15"/>
    <mergeCell ref="A3:B3"/>
    <mergeCell ref="B24:D24"/>
    <mergeCell ref="B20:D20"/>
    <mergeCell ref="A5:B5"/>
    <mergeCell ref="B26:D26"/>
    <mergeCell ref="B25:D25"/>
    <mergeCell ref="B16:D16"/>
    <mergeCell ref="C3:T3"/>
    <mergeCell ref="A4:B4"/>
    <mergeCell ref="C5:E5"/>
    <mergeCell ref="B22:D22"/>
    <mergeCell ref="B27:D27"/>
    <mergeCell ref="B18:D18"/>
    <mergeCell ref="B38:D38"/>
    <mergeCell ref="C2:E2"/>
    <mergeCell ref="B19:D19"/>
    <mergeCell ref="B37:D37"/>
    <mergeCell ref="L1:T1"/>
    <mergeCell ref="A2:B2"/>
    <mergeCell ref="F1:K1"/>
    <mergeCell ref="F4:K4"/>
    <mergeCell ref="L2:N2"/>
    <mergeCell ref="C4:E4"/>
    <mergeCell ref="B21:D21"/>
    <mergeCell ref="B12:D12"/>
    <mergeCell ref="B23:D23"/>
    <mergeCell ref="B8:D8"/>
    <mergeCell ref="B17:D17"/>
    <mergeCell ref="O4:T4"/>
    <mergeCell ref="B13:D13"/>
    <mergeCell ref="L4:N4"/>
    <mergeCell ref="B11:D11"/>
    <mergeCell ref="C1:E1"/>
    <mergeCell ref="F5:K5"/>
    <mergeCell ref="B14:D14"/>
    <mergeCell ref="O5:T5"/>
    <mergeCell ref="A1:B1"/>
    <mergeCell ref="F2:K2"/>
  </mergeCells>
  <dataValidations count="3">
    <dataValidation type="list" allowBlank="1" showInputMessage="1" showErrorMessage="1" prompt=" - " sqref="F8:T36" xr:uid="{00000000-0002-0000-1100-000000000000}">
      <formula1>"O"</formula1>
    </dataValidation>
    <dataValidation type="list" allowBlank="1" showInputMessage="1" showErrorMessage="1" prompt=" - " sqref="F37:T37" xr:uid="{00000000-0002-0000-1100-000001000000}">
      <formula1>"N,A,B"</formula1>
    </dataValidation>
    <dataValidation type="list" allowBlank="1" showInputMessage="1" showErrorMessage="1" prompt=" - " sqref="F38:T38" xr:uid="{00000000-0002-0000-11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8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265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281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COUNTIF(F46:HQ46,"P")</f>
        <v>10</v>
      </c>
      <c r="B5" s="243"/>
      <c r="C5" s="241">
        <f>COUNTIF(F46:HQ46,"F")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COUNTIF(E45:HQ45,"N")</f>
        <v>7</v>
      </c>
      <c r="M5" s="89">
        <f>COUNTIF(E45:HQ45,"A")</f>
        <v>1</v>
      </c>
      <c r="N5" s="89">
        <f>COUNTIF(E45:HQ45,"B")</f>
        <v>2</v>
      </c>
      <c r="O5" s="245">
        <v>10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282</v>
      </c>
      <c r="C12" s="222"/>
      <c r="D12" s="224"/>
      <c r="E12" s="110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86">
        <v>1</v>
      </c>
      <c r="C13" s="222"/>
      <c r="D13" s="224"/>
      <c r="E13" s="110"/>
      <c r="F13" s="105" t="s">
        <v>160</v>
      </c>
      <c r="G13" s="105" t="s">
        <v>160</v>
      </c>
      <c r="H13" s="105" t="s">
        <v>160</v>
      </c>
      <c r="I13" s="105"/>
      <c r="J13" s="105" t="s">
        <v>160</v>
      </c>
      <c r="K13" s="105" t="s">
        <v>160</v>
      </c>
      <c r="L13" s="105" t="s">
        <v>160</v>
      </c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86">
        <v>-11</v>
      </c>
      <c r="C14" s="222"/>
      <c r="D14" s="224"/>
      <c r="E14" s="110"/>
      <c r="F14" s="105"/>
      <c r="G14" s="105"/>
      <c r="H14" s="105"/>
      <c r="I14" s="105"/>
      <c r="J14" s="105"/>
      <c r="K14" s="105"/>
      <c r="L14" s="105"/>
      <c r="M14" s="105" t="s">
        <v>160</v>
      </c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6">
        <v>9999</v>
      </c>
      <c r="C15" s="222"/>
      <c r="D15" s="224"/>
      <c r="E15" s="110"/>
      <c r="F15" s="105"/>
      <c r="G15" s="105"/>
      <c r="H15" s="105"/>
      <c r="I15" s="105"/>
      <c r="J15" s="105"/>
      <c r="K15" s="105"/>
      <c r="L15" s="105"/>
      <c r="M15" s="105"/>
      <c r="N15" s="105" t="s">
        <v>160</v>
      </c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86" t="s">
        <v>283</v>
      </c>
      <c r="C16" s="222"/>
      <c r="D16" s="224"/>
      <c r="E16" s="110"/>
      <c r="F16" s="105"/>
      <c r="G16" s="105"/>
      <c r="H16" s="105"/>
      <c r="I16" s="105"/>
      <c r="J16" s="105"/>
      <c r="K16" s="105"/>
      <c r="L16" s="105"/>
      <c r="M16" s="105"/>
      <c r="N16" s="105"/>
      <c r="O16" s="105" t="s">
        <v>160</v>
      </c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 t="s">
        <v>194</v>
      </c>
      <c r="C17" s="222"/>
      <c r="D17" s="224"/>
      <c r="E17" s="110"/>
      <c r="F17" s="105"/>
      <c r="G17" s="105"/>
      <c r="H17" s="105"/>
      <c r="I17" s="105" t="s">
        <v>160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04"/>
      <c r="B18" s="247" t="s">
        <v>267</v>
      </c>
      <c r="C18" s="222"/>
      <c r="D18" s="224"/>
      <c r="E18" s="112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>
      <c r="A19" s="104"/>
      <c r="B19" s="278" t="s">
        <v>268</v>
      </c>
      <c r="C19" s="233"/>
      <c r="D19" s="233"/>
      <c r="E19" s="112"/>
      <c r="F19" s="105" t="s">
        <v>160</v>
      </c>
      <c r="G19" s="105"/>
      <c r="H19" s="105"/>
      <c r="I19" s="105"/>
      <c r="J19" s="105" t="s">
        <v>160</v>
      </c>
      <c r="K19" s="105" t="s">
        <v>160</v>
      </c>
      <c r="L19" s="105" t="s">
        <v>160</v>
      </c>
      <c r="M19" s="105" t="s">
        <v>160</v>
      </c>
      <c r="N19" s="105" t="s">
        <v>160</v>
      </c>
      <c r="O19" s="105" t="s">
        <v>160</v>
      </c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04"/>
      <c r="B20" s="253" t="s">
        <v>269</v>
      </c>
      <c r="C20" s="222"/>
      <c r="D20" s="224"/>
      <c r="E20" s="112"/>
      <c r="F20" s="105"/>
      <c r="G20" s="105" t="s">
        <v>160</v>
      </c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04"/>
      <c r="B21" s="253" t="s">
        <v>270</v>
      </c>
      <c r="C21" s="222"/>
      <c r="D21" s="224"/>
      <c r="E21" s="112"/>
      <c r="F21" s="105"/>
      <c r="G21" s="105"/>
      <c r="H21" s="105" t="s">
        <v>160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68"/>
      <c r="B22" s="253" t="s">
        <v>194</v>
      </c>
      <c r="C22" s="222"/>
      <c r="D22" s="224"/>
      <c r="E22" s="169"/>
      <c r="F22" s="102"/>
      <c r="G22" s="102"/>
      <c r="H22" s="102"/>
      <c r="I22" s="102" t="s">
        <v>160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85"/>
      <c r="V22" s="85"/>
      <c r="W22" s="85"/>
      <c r="X22" s="85"/>
      <c r="Y22" s="85"/>
      <c r="Z22" s="85"/>
    </row>
    <row r="23" spans="1:26" ht="13.5" customHeight="1">
      <c r="A23" s="168"/>
      <c r="B23" s="247" t="s">
        <v>271</v>
      </c>
      <c r="C23" s="222"/>
      <c r="D23" s="224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78" t="s">
        <v>161</v>
      </c>
      <c r="C24" s="233"/>
      <c r="D24" s="233"/>
      <c r="E24" s="169"/>
      <c r="F24" s="102" t="s">
        <v>160</v>
      </c>
      <c r="G24" s="102"/>
      <c r="H24" s="102"/>
      <c r="I24" s="102"/>
      <c r="J24" s="102" t="s">
        <v>160</v>
      </c>
      <c r="K24" s="102" t="s">
        <v>160</v>
      </c>
      <c r="L24" s="102" t="s">
        <v>160</v>
      </c>
      <c r="M24" s="102" t="s">
        <v>160</v>
      </c>
      <c r="N24" s="102" t="s">
        <v>160</v>
      </c>
      <c r="O24" s="105" t="s">
        <v>160</v>
      </c>
      <c r="P24" s="105"/>
      <c r="Q24" s="105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86" t="s">
        <v>272</v>
      </c>
      <c r="C25" s="222"/>
      <c r="D25" s="224"/>
      <c r="E25" s="169"/>
      <c r="F25" s="102"/>
      <c r="G25" s="102" t="s">
        <v>160</v>
      </c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86" t="s">
        <v>273</v>
      </c>
      <c r="C26" s="222"/>
      <c r="D26" s="224"/>
      <c r="E26" s="169"/>
      <c r="F26" s="102"/>
      <c r="G26" s="102"/>
      <c r="H26" s="102" t="s">
        <v>160</v>
      </c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53" t="s">
        <v>194</v>
      </c>
      <c r="C27" s="222"/>
      <c r="D27" s="224"/>
      <c r="E27" s="169"/>
      <c r="F27" s="102"/>
      <c r="G27" s="102"/>
      <c r="H27" s="102"/>
      <c r="I27" s="102" t="s">
        <v>160</v>
      </c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47" t="s">
        <v>274</v>
      </c>
      <c r="C28" s="222"/>
      <c r="D28" s="224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78" t="s">
        <v>275</v>
      </c>
      <c r="C29" s="233"/>
      <c r="D29" s="233"/>
      <c r="E29" s="169"/>
      <c r="F29" s="102" t="s">
        <v>160</v>
      </c>
      <c r="G29" s="102" t="s">
        <v>160</v>
      </c>
      <c r="H29" s="102" t="s">
        <v>160</v>
      </c>
      <c r="I29" s="102"/>
      <c r="J29" s="102"/>
      <c r="K29" s="102"/>
      <c r="L29" s="102"/>
      <c r="M29" s="102" t="s">
        <v>160</v>
      </c>
      <c r="N29" s="102" t="s">
        <v>160</v>
      </c>
      <c r="O29" s="102" t="s">
        <v>160</v>
      </c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86" t="s">
        <v>276</v>
      </c>
      <c r="C30" s="222"/>
      <c r="D30" s="224"/>
      <c r="E30" s="169"/>
      <c r="F30" s="102"/>
      <c r="G30" s="102"/>
      <c r="H30" s="102"/>
      <c r="I30" s="102"/>
      <c r="J30" s="102" t="s">
        <v>160</v>
      </c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86" t="s">
        <v>277</v>
      </c>
      <c r="C31" s="222"/>
      <c r="D31" s="224"/>
      <c r="E31" s="169"/>
      <c r="F31" s="102"/>
      <c r="G31" s="102"/>
      <c r="H31" s="102"/>
      <c r="I31" s="102"/>
      <c r="J31" s="102"/>
      <c r="K31" s="102" t="s">
        <v>160</v>
      </c>
      <c r="L31" s="102"/>
      <c r="M31" s="102"/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86" t="s">
        <v>278</v>
      </c>
      <c r="C32" s="222"/>
      <c r="D32" s="224"/>
      <c r="E32" s="169"/>
      <c r="F32" s="102"/>
      <c r="G32" s="102"/>
      <c r="H32" s="102"/>
      <c r="I32" s="102"/>
      <c r="J32" s="102"/>
      <c r="K32" s="102"/>
      <c r="L32" s="102" t="s">
        <v>160</v>
      </c>
      <c r="M32" s="102"/>
      <c r="N32" s="102"/>
      <c r="O32" s="102"/>
      <c r="P32" s="102"/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53" t="s">
        <v>194</v>
      </c>
      <c r="C33" s="222"/>
      <c r="D33" s="224"/>
      <c r="E33" s="169"/>
      <c r="F33" s="102"/>
      <c r="G33" s="102"/>
      <c r="H33" s="102"/>
      <c r="I33" s="102" t="s">
        <v>160</v>
      </c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16" t="s">
        <v>114</v>
      </c>
      <c r="B34" s="178" t="s">
        <v>115</v>
      </c>
      <c r="C34" s="179"/>
      <c r="D34" s="180"/>
      <c r="E34" s="120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3"/>
      <c r="D35" s="124" t="s">
        <v>169</v>
      </c>
      <c r="E35" s="125"/>
      <c r="F35" s="105" t="s">
        <v>160</v>
      </c>
      <c r="G35" s="105" t="s">
        <v>160</v>
      </c>
      <c r="H35" s="105"/>
      <c r="I35" s="105"/>
      <c r="J35" s="105" t="s">
        <v>160</v>
      </c>
      <c r="K35" s="105" t="s">
        <v>160</v>
      </c>
      <c r="L35" s="105" t="s">
        <v>160</v>
      </c>
      <c r="M35" s="105"/>
      <c r="N35" s="105"/>
      <c r="O35" s="105"/>
      <c r="P35" s="105"/>
      <c r="Q35" s="105"/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/>
      <c r="C36" s="126"/>
      <c r="D36" s="124" t="s">
        <v>170</v>
      </c>
      <c r="E36" s="127"/>
      <c r="F36" s="105"/>
      <c r="G36" s="105"/>
      <c r="H36" s="105" t="s">
        <v>160</v>
      </c>
      <c r="I36" s="105" t="s">
        <v>160</v>
      </c>
      <c r="J36" s="105"/>
      <c r="K36" s="102"/>
      <c r="L36" s="102"/>
      <c r="M36" s="102" t="s">
        <v>160</v>
      </c>
      <c r="N36" s="105" t="s">
        <v>160</v>
      </c>
      <c r="O36" s="105" t="s">
        <v>160</v>
      </c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 t="s">
        <v>171</v>
      </c>
      <c r="C37" s="126"/>
      <c r="D37" s="124"/>
      <c r="E37" s="127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/>
      <c r="C38" s="126"/>
      <c r="D38" s="124"/>
      <c r="E38" s="127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21"/>
      <c r="B39" s="122" t="s">
        <v>173</v>
      </c>
      <c r="C39" s="126"/>
      <c r="D39" s="124"/>
      <c r="E39" s="127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2"/>
      <c r="C40" s="126"/>
      <c r="D40" s="124" t="s">
        <v>279</v>
      </c>
      <c r="E40" s="127"/>
      <c r="F40" s="105" t="s">
        <v>160</v>
      </c>
      <c r="G40" s="105" t="s">
        <v>160</v>
      </c>
      <c r="H40" s="105"/>
      <c r="I40" s="105"/>
      <c r="J40" s="105" t="s">
        <v>160</v>
      </c>
      <c r="K40" s="105" t="s">
        <v>160</v>
      </c>
      <c r="L40" s="105" t="s">
        <v>160</v>
      </c>
      <c r="M40" s="105"/>
      <c r="N40" s="105"/>
      <c r="O40" s="105"/>
      <c r="P40" s="105"/>
      <c r="Q40" s="105"/>
      <c r="R40" s="105"/>
      <c r="S40" s="105"/>
      <c r="T40" s="106"/>
      <c r="U40" s="85"/>
      <c r="V40" s="85"/>
      <c r="W40" s="85"/>
      <c r="X40" s="85"/>
      <c r="Y40" s="85"/>
      <c r="Z40" s="85"/>
    </row>
    <row r="41" spans="1:26" ht="13.5" customHeight="1">
      <c r="A41" s="121"/>
      <c r="B41" s="128"/>
      <c r="C41" s="170"/>
      <c r="D41" s="171" t="s">
        <v>280</v>
      </c>
      <c r="E41" s="172"/>
      <c r="F41" s="105"/>
      <c r="G41" s="105"/>
      <c r="H41" s="105" t="s">
        <v>160</v>
      </c>
      <c r="I41" s="105"/>
      <c r="J41" s="105"/>
      <c r="K41" s="105"/>
      <c r="L41" s="102"/>
      <c r="M41" s="105"/>
      <c r="N41" s="105"/>
      <c r="O41" s="105"/>
      <c r="P41" s="105"/>
      <c r="Q41" s="105"/>
      <c r="R41" s="105"/>
      <c r="S41" s="105"/>
      <c r="T41" s="181"/>
      <c r="U41" s="85"/>
      <c r="V41" s="85"/>
      <c r="W41" s="85"/>
      <c r="X41" s="85"/>
      <c r="Y41" s="85"/>
      <c r="Z41" s="85"/>
    </row>
    <row r="42" spans="1:26" ht="13.5" customHeight="1">
      <c r="A42" s="121"/>
      <c r="B42" s="128"/>
      <c r="C42" s="170"/>
      <c r="D42" s="171" t="s">
        <v>263</v>
      </c>
      <c r="E42" s="172"/>
      <c r="F42" s="105"/>
      <c r="G42" s="105"/>
      <c r="H42" s="105"/>
      <c r="I42" s="105" t="s">
        <v>160</v>
      </c>
      <c r="J42" s="105"/>
      <c r="K42" s="105"/>
      <c r="L42" s="102"/>
      <c r="M42" s="105"/>
      <c r="N42" s="105"/>
      <c r="O42" s="105"/>
      <c r="P42" s="105"/>
      <c r="Q42" s="105"/>
      <c r="R42" s="105"/>
      <c r="S42" s="105"/>
      <c r="T42" s="181"/>
      <c r="U42" s="85"/>
      <c r="V42" s="85"/>
      <c r="W42" s="85"/>
      <c r="X42" s="85"/>
      <c r="Y42" s="85"/>
      <c r="Z42" s="85"/>
    </row>
    <row r="43" spans="1:26" ht="13.5" customHeight="1">
      <c r="A43" s="121"/>
      <c r="B43" s="128"/>
      <c r="C43" s="170"/>
      <c r="D43" s="171" t="s">
        <v>284</v>
      </c>
      <c r="E43" s="172"/>
      <c r="F43" s="105"/>
      <c r="G43" s="105"/>
      <c r="H43" s="105"/>
      <c r="I43" s="105"/>
      <c r="J43" s="105"/>
      <c r="K43" s="105"/>
      <c r="L43" s="102"/>
      <c r="M43" s="105" t="s">
        <v>160</v>
      </c>
      <c r="N43" s="105" t="s">
        <v>160</v>
      </c>
      <c r="O43" s="105"/>
      <c r="P43" s="105"/>
      <c r="Q43" s="105"/>
      <c r="R43" s="105"/>
      <c r="S43" s="105"/>
      <c r="T43" s="181"/>
      <c r="U43" s="85"/>
      <c r="V43" s="85"/>
      <c r="W43" s="85"/>
      <c r="X43" s="85"/>
      <c r="Y43" s="85"/>
      <c r="Z43" s="85"/>
    </row>
    <row r="44" spans="1:26" ht="13.5" customHeight="1">
      <c r="A44" s="121"/>
      <c r="B44" s="128"/>
      <c r="C44" s="170"/>
      <c r="D44" s="171" t="s">
        <v>285</v>
      </c>
      <c r="E44" s="172"/>
      <c r="F44" s="105"/>
      <c r="G44" s="105"/>
      <c r="H44" s="105"/>
      <c r="I44" s="105"/>
      <c r="J44" s="105"/>
      <c r="K44" s="105"/>
      <c r="L44" s="102"/>
      <c r="M44" s="105"/>
      <c r="N44" s="105"/>
      <c r="O44" s="105" t="s">
        <v>160</v>
      </c>
      <c r="P44" s="105"/>
      <c r="Q44" s="105"/>
      <c r="R44" s="105"/>
      <c r="S44" s="105"/>
      <c r="T44" s="105"/>
      <c r="U44" s="85"/>
      <c r="V44" s="85"/>
      <c r="W44" s="85"/>
      <c r="X44" s="85"/>
      <c r="Y44" s="85"/>
      <c r="Z44" s="85"/>
    </row>
    <row r="45" spans="1:26" ht="13.5" customHeight="1">
      <c r="A45" s="116" t="s">
        <v>119</v>
      </c>
      <c r="B45" s="261" t="s">
        <v>177</v>
      </c>
      <c r="C45" s="262"/>
      <c r="D45" s="263"/>
      <c r="E45" s="137"/>
      <c r="F45" s="138" t="s">
        <v>78</v>
      </c>
      <c r="G45" s="138" t="s">
        <v>78</v>
      </c>
      <c r="H45" s="138" t="s">
        <v>78</v>
      </c>
      <c r="I45" s="138" t="s">
        <v>78</v>
      </c>
      <c r="J45" s="138" t="s">
        <v>78</v>
      </c>
      <c r="K45" s="138" t="s">
        <v>78</v>
      </c>
      <c r="L45" s="138" t="s">
        <v>78</v>
      </c>
      <c r="M45" s="138" t="s">
        <v>79</v>
      </c>
      <c r="N45" s="138" t="s">
        <v>50</v>
      </c>
      <c r="O45" s="138" t="s">
        <v>79</v>
      </c>
      <c r="P45" s="138"/>
      <c r="Q45" s="138"/>
      <c r="R45" s="138"/>
      <c r="S45" s="138"/>
      <c r="T45" s="139"/>
      <c r="U45" s="85"/>
      <c r="V45" s="85"/>
      <c r="W45" s="85"/>
      <c r="X45" s="85"/>
      <c r="Y45" s="85"/>
      <c r="Z45" s="85"/>
    </row>
    <row r="46" spans="1:26" ht="13.5" customHeight="1">
      <c r="A46" s="121"/>
      <c r="B46" s="266" t="s">
        <v>178</v>
      </c>
      <c r="C46" s="222"/>
      <c r="D46" s="224"/>
      <c r="E46" s="140"/>
      <c r="F46" s="141" t="s">
        <v>179</v>
      </c>
      <c r="G46" s="141" t="s">
        <v>179</v>
      </c>
      <c r="H46" s="141" t="s">
        <v>179</v>
      </c>
      <c r="I46" s="141" t="s">
        <v>179</v>
      </c>
      <c r="J46" s="141" t="s">
        <v>179</v>
      </c>
      <c r="K46" s="141" t="s">
        <v>179</v>
      </c>
      <c r="L46" s="141" t="s">
        <v>179</v>
      </c>
      <c r="M46" s="141" t="s">
        <v>179</v>
      </c>
      <c r="N46" s="141" t="s">
        <v>179</v>
      </c>
      <c r="O46" s="141" t="s">
        <v>179</v>
      </c>
      <c r="P46" s="141"/>
      <c r="Q46" s="141"/>
      <c r="R46" s="141"/>
      <c r="S46" s="141"/>
      <c r="T46" s="142"/>
      <c r="U46" s="85"/>
      <c r="V46" s="85"/>
      <c r="W46" s="85"/>
      <c r="X46" s="85"/>
      <c r="Y46" s="85"/>
      <c r="Z46" s="85"/>
    </row>
    <row r="47" spans="1:26" ht="13.5" customHeight="1">
      <c r="A47" s="121"/>
      <c r="B47" s="237" t="s">
        <v>180</v>
      </c>
      <c r="C47" s="222"/>
      <c r="D47" s="224"/>
      <c r="E47" s="143"/>
      <c r="F47" s="144">
        <v>45599</v>
      </c>
      <c r="G47" s="144">
        <v>45599</v>
      </c>
      <c r="H47" s="144">
        <v>45599</v>
      </c>
      <c r="I47" s="144">
        <v>45599</v>
      </c>
      <c r="J47" s="144">
        <v>45599</v>
      </c>
      <c r="K47" s="144">
        <v>45599</v>
      </c>
      <c r="L47" s="144">
        <v>45599</v>
      </c>
      <c r="M47" s="144">
        <v>45599</v>
      </c>
      <c r="N47" s="144">
        <v>45599</v>
      </c>
      <c r="O47" s="144">
        <v>45599</v>
      </c>
      <c r="P47" s="144"/>
      <c r="Q47" s="144"/>
      <c r="R47" s="145"/>
      <c r="S47" s="145"/>
      <c r="T47" s="146"/>
      <c r="U47" s="85"/>
      <c r="V47" s="85"/>
      <c r="W47" s="85"/>
      <c r="X47" s="85"/>
      <c r="Y47" s="85"/>
      <c r="Z47" s="85"/>
    </row>
    <row r="48" spans="1:26" ht="69" customHeight="1">
      <c r="A48" s="147"/>
      <c r="B48" s="275" t="s">
        <v>181</v>
      </c>
      <c r="C48" s="276"/>
      <c r="D48" s="277"/>
      <c r="E48" s="148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50"/>
      <c r="U48" s="85"/>
      <c r="V48" s="85"/>
      <c r="W48" s="85"/>
      <c r="X48" s="85"/>
      <c r="Y48" s="85"/>
      <c r="Z48" s="85"/>
    </row>
    <row r="49" spans="1:26" ht="9.75" customHeight="1">
      <c r="A49" s="151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</sheetData>
  <mergeCells count="48">
    <mergeCell ref="B48:D48"/>
    <mergeCell ref="B47:D47"/>
    <mergeCell ref="B16:D16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21:D21"/>
    <mergeCell ref="B12:D12"/>
    <mergeCell ref="B33:D33"/>
    <mergeCell ref="A2:B2"/>
    <mergeCell ref="B45:D45"/>
    <mergeCell ref="B32:D32"/>
    <mergeCell ref="A5:B5"/>
    <mergeCell ref="B26:D26"/>
    <mergeCell ref="B25:D25"/>
    <mergeCell ref="B30:D30"/>
    <mergeCell ref="B15:D15"/>
    <mergeCell ref="A3:B3"/>
    <mergeCell ref="B24:D24"/>
    <mergeCell ref="B20:D20"/>
    <mergeCell ref="B29:D29"/>
    <mergeCell ref="C2:E2"/>
    <mergeCell ref="B28:D28"/>
    <mergeCell ref="B19:D19"/>
    <mergeCell ref="L1:T1"/>
    <mergeCell ref="B9:D9"/>
    <mergeCell ref="F1:K1"/>
    <mergeCell ref="F4:K4"/>
    <mergeCell ref="L2:N2"/>
    <mergeCell ref="B23:D23"/>
    <mergeCell ref="B8:D8"/>
    <mergeCell ref="B17:D17"/>
    <mergeCell ref="O4:T4"/>
    <mergeCell ref="B13:D13"/>
    <mergeCell ref="L4:N4"/>
    <mergeCell ref="B11:D11"/>
    <mergeCell ref="C1:E1"/>
    <mergeCell ref="F5:K5"/>
    <mergeCell ref="B14:D14"/>
    <mergeCell ref="O5:T5"/>
    <mergeCell ref="A1:B1"/>
    <mergeCell ref="F2:K2"/>
  </mergeCells>
  <dataValidations count="3">
    <dataValidation type="list" allowBlank="1" showInputMessage="1" showErrorMessage="1" prompt=" - " sqref="F8:T44" xr:uid="{00000000-0002-0000-1200-000000000000}">
      <formula1>"O"</formula1>
    </dataValidation>
    <dataValidation type="list" allowBlank="1" showInputMessage="1" showErrorMessage="1" prompt=" - " sqref="F45:T45" xr:uid="{00000000-0002-0000-1200-000001000000}">
      <formula1>"N,A,B"</formula1>
    </dataValidation>
    <dataValidation type="list" allowBlank="1" showInputMessage="1" showErrorMessage="1" prompt=" - " sqref="F46:T46" xr:uid="{00000000-0002-0000-12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91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265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286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COUNTIF(F29:HQ29,"P")</f>
        <v>5</v>
      </c>
      <c r="B5" s="243"/>
      <c r="C5" s="241">
        <f>COUNTIF(F29:HQ29,"F")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COUNTIF(E28:HQ28,"N")</f>
        <v>5</v>
      </c>
      <c r="M5" s="89">
        <f>COUNTIF(E28:HQ28,"A")</f>
        <v>0</v>
      </c>
      <c r="N5" s="89">
        <f>COUNTIF(E28:HQ28,"B")</f>
        <v>0</v>
      </c>
      <c r="O5" s="245">
        <v>5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282</v>
      </c>
      <c r="C12" s="222"/>
      <c r="D12" s="224"/>
      <c r="E12" s="110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86">
        <v>1</v>
      </c>
      <c r="C13" s="222"/>
      <c r="D13" s="224"/>
      <c r="E13" s="110"/>
      <c r="F13" s="105" t="s">
        <v>160</v>
      </c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86">
        <v>-11</v>
      </c>
      <c r="C14" s="222"/>
      <c r="D14" s="224"/>
      <c r="E14" s="110"/>
      <c r="F14" s="105"/>
      <c r="G14" s="105" t="s">
        <v>160</v>
      </c>
      <c r="H14" s="182"/>
      <c r="I14" s="182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6">
        <v>9999</v>
      </c>
      <c r="C15" s="222"/>
      <c r="D15" s="224"/>
      <c r="E15" s="110"/>
      <c r="F15" s="105"/>
      <c r="G15" s="182"/>
      <c r="H15" s="105" t="s">
        <v>160</v>
      </c>
      <c r="I15" s="182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86" t="s">
        <v>283</v>
      </c>
      <c r="C16" s="222"/>
      <c r="D16" s="224"/>
      <c r="E16" s="110"/>
      <c r="F16" s="105"/>
      <c r="G16" s="182"/>
      <c r="H16" s="182"/>
      <c r="I16" s="105" t="s">
        <v>160</v>
      </c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 t="s">
        <v>194</v>
      </c>
      <c r="C17" s="222"/>
      <c r="D17" s="224"/>
      <c r="E17" s="110"/>
      <c r="F17" s="105"/>
      <c r="G17" s="182"/>
      <c r="H17" s="182"/>
      <c r="I17" s="182"/>
      <c r="J17" s="105" t="s">
        <v>160</v>
      </c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16" t="s">
        <v>114</v>
      </c>
      <c r="B18" s="178" t="s">
        <v>115</v>
      </c>
      <c r="C18" s="179"/>
      <c r="D18" s="180"/>
      <c r="E18" s="120"/>
      <c r="F18" s="102"/>
      <c r="G18" s="183"/>
      <c r="H18" s="183"/>
      <c r="I18" s="183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85"/>
      <c r="V18" s="85"/>
      <c r="W18" s="85"/>
      <c r="X18" s="85"/>
      <c r="Y18" s="85"/>
      <c r="Z18" s="85"/>
    </row>
    <row r="19" spans="1:26" ht="13.5" customHeight="1">
      <c r="A19" s="121"/>
      <c r="B19" s="122"/>
      <c r="C19" s="123"/>
      <c r="D19" s="124" t="s">
        <v>169</v>
      </c>
      <c r="E19" s="125"/>
      <c r="F19" s="105" t="s">
        <v>160</v>
      </c>
      <c r="G19" s="182"/>
      <c r="H19" s="182"/>
      <c r="I19" s="182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21"/>
      <c r="B20" s="122"/>
      <c r="C20" s="126"/>
      <c r="D20" s="124" t="s">
        <v>170</v>
      </c>
      <c r="E20" s="127"/>
      <c r="F20" s="105"/>
      <c r="G20" s="102" t="s">
        <v>160</v>
      </c>
      <c r="H20" s="105" t="s">
        <v>160</v>
      </c>
      <c r="I20" s="105" t="s">
        <v>160</v>
      </c>
      <c r="J20" s="105" t="s">
        <v>160</v>
      </c>
      <c r="K20" s="102"/>
      <c r="L20" s="102"/>
      <c r="M20" s="102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21"/>
      <c r="B21" s="122" t="s">
        <v>171</v>
      </c>
      <c r="C21" s="126"/>
      <c r="D21" s="124"/>
      <c r="E21" s="127"/>
      <c r="F21" s="105"/>
      <c r="G21" s="182"/>
      <c r="H21" s="182"/>
      <c r="I21" s="182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21"/>
      <c r="B22" s="122"/>
      <c r="C22" s="126"/>
      <c r="D22" s="124"/>
      <c r="E22" s="127"/>
      <c r="F22" s="105"/>
      <c r="G22" s="182"/>
      <c r="H22" s="182"/>
      <c r="I22" s="182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6"/>
      <c r="U22" s="85"/>
      <c r="V22" s="85"/>
      <c r="W22" s="85"/>
      <c r="X22" s="85"/>
      <c r="Y22" s="85"/>
      <c r="Z22" s="85"/>
    </row>
    <row r="23" spans="1:26" ht="13.5" customHeight="1">
      <c r="A23" s="121"/>
      <c r="B23" s="122" t="s">
        <v>173</v>
      </c>
      <c r="C23" s="126"/>
      <c r="D23" s="124"/>
      <c r="E23" s="127"/>
      <c r="F23" s="105"/>
      <c r="G23" s="182"/>
      <c r="H23" s="182"/>
      <c r="I23" s="182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  <c r="U23" s="85"/>
      <c r="V23" s="85"/>
      <c r="W23" s="85"/>
      <c r="X23" s="85"/>
      <c r="Y23" s="85"/>
      <c r="Z23" s="85"/>
    </row>
    <row r="24" spans="1:26" ht="13.5" customHeight="1">
      <c r="A24" s="121"/>
      <c r="B24" s="122"/>
      <c r="C24" s="126"/>
      <c r="D24" s="124" t="s">
        <v>287</v>
      </c>
      <c r="E24" s="127"/>
      <c r="F24" s="105" t="s">
        <v>160</v>
      </c>
      <c r="G24" s="182"/>
      <c r="H24" s="182"/>
      <c r="I24" s="182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  <c r="U24" s="85"/>
      <c r="V24" s="85"/>
      <c r="W24" s="85"/>
      <c r="X24" s="85"/>
      <c r="Y24" s="85"/>
      <c r="Z24" s="85"/>
    </row>
    <row r="25" spans="1:26" ht="13.5" customHeight="1">
      <c r="A25" s="121"/>
      <c r="B25" s="128"/>
      <c r="C25" s="170"/>
      <c r="D25" s="171" t="s">
        <v>263</v>
      </c>
      <c r="E25" s="172"/>
      <c r="F25" s="105"/>
      <c r="G25" s="182"/>
      <c r="H25" s="182"/>
      <c r="I25" s="182"/>
      <c r="J25" s="105" t="s">
        <v>160</v>
      </c>
      <c r="K25" s="105"/>
      <c r="L25" s="102"/>
      <c r="M25" s="105"/>
      <c r="N25" s="105"/>
      <c r="O25" s="105"/>
      <c r="P25" s="105"/>
      <c r="Q25" s="105"/>
      <c r="R25" s="105"/>
      <c r="S25" s="105"/>
      <c r="T25" s="106"/>
      <c r="U25" s="85"/>
      <c r="V25" s="85"/>
      <c r="W25" s="85"/>
      <c r="X25" s="85"/>
      <c r="Y25" s="85"/>
      <c r="Z25" s="85"/>
    </row>
    <row r="26" spans="1:26" ht="13.5" customHeight="1">
      <c r="A26" s="121"/>
      <c r="B26" s="128"/>
      <c r="C26" s="170"/>
      <c r="D26" s="171" t="s">
        <v>284</v>
      </c>
      <c r="E26" s="172"/>
      <c r="F26" s="105"/>
      <c r="G26" s="105" t="s">
        <v>160</v>
      </c>
      <c r="H26" s="105" t="s">
        <v>160</v>
      </c>
      <c r="I26" s="182"/>
      <c r="J26" s="105"/>
      <c r="K26" s="105"/>
      <c r="L26" s="102"/>
      <c r="M26" s="105"/>
      <c r="N26" s="105"/>
      <c r="O26" s="105"/>
      <c r="P26" s="105"/>
      <c r="Q26" s="105"/>
      <c r="R26" s="105"/>
      <c r="S26" s="105"/>
      <c r="T26" s="106"/>
      <c r="U26" s="85"/>
      <c r="V26" s="85"/>
      <c r="W26" s="85"/>
      <c r="X26" s="85"/>
      <c r="Y26" s="85"/>
      <c r="Z26" s="85"/>
    </row>
    <row r="27" spans="1:26" ht="13.5" customHeight="1">
      <c r="A27" s="121"/>
      <c r="B27" s="128"/>
      <c r="C27" s="170"/>
      <c r="D27" s="171" t="s">
        <v>285</v>
      </c>
      <c r="E27" s="172"/>
      <c r="F27" s="105"/>
      <c r="G27" s="182"/>
      <c r="H27" s="182"/>
      <c r="I27" s="105" t="s">
        <v>160</v>
      </c>
      <c r="J27" s="105"/>
      <c r="K27" s="105"/>
      <c r="L27" s="102"/>
      <c r="M27" s="105"/>
      <c r="N27" s="105"/>
      <c r="O27" s="105"/>
      <c r="P27" s="105"/>
      <c r="Q27" s="105"/>
      <c r="R27" s="105"/>
      <c r="S27" s="105"/>
      <c r="T27" s="106"/>
      <c r="U27" s="85"/>
      <c r="V27" s="85"/>
      <c r="W27" s="85"/>
      <c r="X27" s="85"/>
      <c r="Y27" s="85"/>
      <c r="Z27" s="85"/>
    </row>
    <row r="28" spans="1:26" ht="13.5" customHeight="1">
      <c r="A28" s="116" t="s">
        <v>119</v>
      </c>
      <c r="B28" s="261" t="s">
        <v>177</v>
      </c>
      <c r="C28" s="262"/>
      <c r="D28" s="263"/>
      <c r="E28" s="137"/>
      <c r="F28" s="138" t="s">
        <v>78</v>
      </c>
      <c r="G28" s="138" t="s">
        <v>78</v>
      </c>
      <c r="H28" s="138" t="s">
        <v>78</v>
      </c>
      <c r="I28" s="138" t="s">
        <v>78</v>
      </c>
      <c r="J28" s="138" t="s">
        <v>78</v>
      </c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85"/>
      <c r="V28" s="85"/>
      <c r="W28" s="85"/>
      <c r="X28" s="85"/>
      <c r="Y28" s="85"/>
      <c r="Z28" s="85"/>
    </row>
    <row r="29" spans="1:26" ht="13.5" customHeight="1">
      <c r="A29" s="121"/>
      <c r="B29" s="266" t="s">
        <v>178</v>
      </c>
      <c r="C29" s="222"/>
      <c r="D29" s="224"/>
      <c r="E29" s="140"/>
      <c r="F29" s="141" t="s">
        <v>179</v>
      </c>
      <c r="G29" s="141" t="s">
        <v>179</v>
      </c>
      <c r="H29" s="141" t="s">
        <v>179</v>
      </c>
      <c r="I29" s="141" t="s">
        <v>179</v>
      </c>
      <c r="J29" s="141" t="s">
        <v>179</v>
      </c>
      <c r="K29" s="141"/>
      <c r="L29" s="141"/>
      <c r="M29" s="141"/>
      <c r="N29" s="141"/>
      <c r="O29" s="141"/>
      <c r="P29" s="141"/>
      <c r="Q29" s="141"/>
      <c r="R29" s="141"/>
      <c r="S29" s="141"/>
      <c r="T29" s="142"/>
      <c r="U29" s="85"/>
      <c r="V29" s="85"/>
      <c r="W29" s="85"/>
      <c r="X29" s="85"/>
      <c r="Y29" s="85"/>
      <c r="Z29" s="85"/>
    </row>
    <row r="30" spans="1:26" ht="13.5" customHeight="1">
      <c r="A30" s="121"/>
      <c r="B30" s="237" t="s">
        <v>180</v>
      </c>
      <c r="C30" s="222"/>
      <c r="D30" s="224"/>
      <c r="E30" s="143"/>
      <c r="F30" s="144">
        <v>45599</v>
      </c>
      <c r="G30" s="144">
        <v>45599</v>
      </c>
      <c r="H30" s="144">
        <v>45599</v>
      </c>
      <c r="I30" s="144">
        <v>45599</v>
      </c>
      <c r="J30" s="144">
        <v>45599</v>
      </c>
      <c r="K30" s="144"/>
      <c r="L30" s="144"/>
      <c r="M30" s="144"/>
      <c r="N30" s="144"/>
      <c r="O30" s="144"/>
      <c r="P30" s="144"/>
      <c r="Q30" s="144"/>
      <c r="R30" s="145"/>
      <c r="S30" s="145"/>
      <c r="T30" s="146"/>
      <c r="U30" s="85"/>
      <c r="V30" s="85"/>
      <c r="W30" s="85"/>
      <c r="X30" s="85"/>
      <c r="Y30" s="85"/>
      <c r="Z30" s="85"/>
    </row>
    <row r="31" spans="1:26" ht="69" customHeight="1">
      <c r="A31" s="147"/>
      <c r="B31" s="275" t="s">
        <v>181</v>
      </c>
      <c r="C31" s="276"/>
      <c r="D31" s="277"/>
      <c r="E31" s="148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50"/>
      <c r="U31" s="85"/>
      <c r="V31" s="85"/>
      <c r="W31" s="85"/>
      <c r="X31" s="85"/>
      <c r="Y31" s="85"/>
      <c r="Z31" s="85"/>
    </row>
    <row r="32" spans="1:26" ht="9.75" customHeight="1">
      <c r="A32" s="151"/>
      <c r="B32" s="91"/>
      <c r="C32" s="85"/>
      <c r="D32" s="92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3.5" customHeight="1">
      <c r="A33" s="85"/>
      <c r="B33" s="91"/>
      <c r="C33" s="85"/>
      <c r="D33" s="92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3.5" customHeight="1">
      <c r="A34" s="85"/>
      <c r="B34" s="91"/>
      <c r="C34" s="85"/>
      <c r="D34" s="92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3.5" customHeight="1">
      <c r="A35" s="85"/>
      <c r="B35" s="91"/>
      <c r="C35" s="85"/>
      <c r="D35" s="92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3.5" customHeight="1">
      <c r="A36" s="85"/>
      <c r="B36" s="91"/>
      <c r="C36" s="85"/>
      <c r="D36" s="92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3.5" customHeight="1">
      <c r="A37" s="85"/>
      <c r="B37" s="91"/>
      <c r="C37" s="85"/>
      <c r="D37" s="92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3.5" customHeight="1">
      <c r="A38" s="85"/>
      <c r="B38" s="91"/>
      <c r="C38" s="85"/>
      <c r="D38" s="92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3.5" customHeight="1">
      <c r="A39" s="85"/>
      <c r="B39" s="91"/>
      <c r="C39" s="85"/>
      <c r="D39" s="92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3.5" customHeight="1">
      <c r="A40" s="85"/>
      <c r="B40" s="91"/>
      <c r="C40" s="85"/>
      <c r="D40" s="92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3.5" customHeight="1">
      <c r="A41" s="85"/>
      <c r="B41" s="91"/>
      <c r="C41" s="85"/>
      <c r="D41" s="92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3.5" customHeight="1">
      <c r="A42" s="85"/>
      <c r="B42" s="91"/>
      <c r="C42" s="85"/>
      <c r="D42" s="92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3.5" customHeight="1">
      <c r="A43" s="85"/>
      <c r="B43" s="91"/>
      <c r="C43" s="85"/>
      <c r="D43" s="92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3.5" customHeight="1">
      <c r="A44" s="85"/>
      <c r="B44" s="91"/>
      <c r="C44" s="85"/>
      <c r="D44" s="92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3.5" customHeight="1">
      <c r="A45" s="85"/>
      <c r="B45" s="91"/>
      <c r="C45" s="85"/>
      <c r="D45" s="92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3.5" customHeight="1">
      <c r="A46" s="85"/>
      <c r="B46" s="91"/>
      <c r="C46" s="85"/>
      <c r="D46" s="92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3.5" customHeight="1">
      <c r="A47" s="85"/>
      <c r="B47" s="91"/>
      <c r="C47" s="85"/>
      <c r="D47" s="92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3.5" customHeight="1">
      <c r="A48" s="85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</sheetData>
  <mergeCells count="32">
    <mergeCell ref="B31:D31"/>
    <mergeCell ref="C4:E4"/>
    <mergeCell ref="B12:D12"/>
    <mergeCell ref="B30:D30"/>
    <mergeCell ref="B15:D15"/>
    <mergeCell ref="A3:B3"/>
    <mergeCell ref="A2:B2"/>
    <mergeCell ref="A5:B5"/>
    <mergeCell ref="B16:D16"/>
    <mergeCell ref="C3:T3"/>
    <mergeCell ref="A4:B4"/>
    <mergeCell ref="C5:E5"/>
    <mergeCell ref="B29:D29"/>
    <mergeCell ref="C2:E2"/>
    <mergeCell ref="B28:D28"/>
    <mergeCell ref="L1:T1"/>
    <mergeCell ref="B9:D9"/>
    <mergeCell ref="F1:K1"/>
    <mergeCell ref="F4:K4"/>
    <mergeCell ref="L2:N2"/>
    <mergeCell ref="B17:D17"/>
    <mergeCell ref="O4:T4"/>
    <mergeCell ref="B13:D13"/>
    <mergeCell ref="A1:B1"/>
    <mergeCell ref="L4:N4"/>
    <mergeCell ref="F2:K2"/>
    <mergeCell ref="B11:D11"/>
    <mergeCell ref="C1:E1"/>
    <mergeCell ref="F5:K5"/>
    <mergeCell ref="B14:D14"/>
    <mergeCell ref="O5:T5"/>
    <mergeCell ref="B8:D8"/>
  </mergeCells>
  <dataValidations count="3">
    <dataValidation type="list" allowBlank="1" showInputMessage="1" showErrorMessage="1" prompt=" - " sqref="F8:T27" xr:uid="{00000000-0002-0000-1300-000000000000}">
      <formula1>"O"</formula1>
    </dataValidation>
    <dataValidation type="list" allowBlank="1" showInputMessage="1" showErrorMessage="1" prompt=" - " sqref="F28:T28" xr:uid="{00000000-0002-0000-1300-000001000000}">
      <formula1>"N,A,B"</formula1>
    </dataValidation>
    <dataValidation type="list" allowBlank="1" showInputMessage="1" showErrorMessage="1" prompt=" - " sqref="F29:T29" xr:uid="{00000000-0002-0000-13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7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265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288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COUNTIF(F45:HQ45,"P")</f>
        <v>8</v>
      </c>
      <c r="B5" s="243"/>
      <c r="C5" s="241">
        <f>COUNTIF(F45:HQ45,"F")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COUNTIF(E44:HQ44,"N")</f>
        <v>8</v>
      </c>
      <c r="M5" s="89">
        <f>COUNTIF(E44:HQ44,"A")</f>
        <v>0</v>
      </c>
      <c r="N5" s="89">
        <f>COUNTIF(E44:HQ44,"B")</f>
        <v>0</v>
      </c>
      <c r="O5" s="245">
        <v>8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282</v>
      </c>
      <c r="C12" s="222"/>
      <c r="D12" s="224"/>
      <c r="E12" s="110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86">
        <v>1</v>
      </c>
      <c r="C13" s="222"/>
      <c r="D13" s="224"/>
      <c r="E13" s="110"/>
      <c r="F13" s="105" t="s">
        <v>160</v>
      </c>
      <c r="G13" s="105"/>
      <c r="H13" s="105"/>
      <c r="I13" s="105"/>
      <c r="J13" s="105"/>
      <c r="K13" s="105" t="s">
        <v>160</v>
      </c>
      <c r="L13" s="102" t="s">
        <v>160</v>
      </c>
      <c r="M13" s="105" t="s">
        <v>160</v>
      </c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86">
        <v>-11</v>
      </c>
      <c r="C14" s="222"/>
      <c r="D14" s="224"/>
      <c r="E14" s="110"/>
      <c r="F14" s="105"/>
      <c r="G14" s="105" t="s">
        <v>160</v>
      </c>
      <c r="H14" s="182"/>
      <c r="I14" s="182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6">
        <v>9999</v>
      </c>
      <c r="C15" s="222"/>
      <c r="D15" s="224"/>
      <c r="E15" s="110"/>
      <c r="F15" s="105"/>
      <c r="G15" s="182"/>
      <c r="H15" s="105" t="s">
        <v>160</v>
      </c>
      <c r="I15" s="182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86" t="s">
        <v>283</v>
      </c>
      <c r="C16" s="222"/>
      <c r="D16" s="224"/>
      <c r="E16" s="110"/>
      <c r="F16" s="105"/>
      <c r="G16" s="182"/>
      <c r="H16" s="182"/>
      <c r="I16" s="105" t="s">
        <v>160</v>
      </c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 t="s">
        <v>194</v>
      </c>
      <c r="C17" s="222"/>
      <c r="D17" s="224"/>
      <c r="E17" s="110"/>
      <c r="F17" s="105"/>
      <c r="G17" s="182"/>
      <c r="H17" s="182"/>
      <c r="I17" s="182"/>
      <c r="J17" s="105" t="s">
        <v>160</v>
      </c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68"/>
      <c r="B18" s="247" t="s">
        <v>289</v>
      </c>
      <c r="C18" s="222"/>
      <c r="D18" s="224"/>
      <c r="E18" s="110"/>
      <c r="F18" s="102"/>
      <c r="G18" s="183"/>
      <c r="H18" s="183"/>
      <c r="I18" s="183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85"/>
      <c r="V18" s="85"/>
      <c r="W18" s="85"/>
      <c r="X18" s="85"/>
      <c r="Y18" s="85"/>
      <c r="Z18" s="85"/>
    </row>
    <row r="19" spans="1:26" ht="13.5" customHeight="1">
      <c r="A19" s="168"/>
      <c r="B19" s="286">
        <v>1</v>
      </c>
      <c r="C19" s="222"/>
      <c r="D19" s="224"/>
      <c r="E19" s="110"/>
      <c r="F19" s="102" t="s">
        <v>160</v>
      </c>
      <c r="G19" s="183"/>
      <c r="H19" s="183"/>
      <c r="I19" s="183"/>
      <c r="J19" s="102"/>
      <c r="K19" s="102" t="s">
        <v>160</v>
      </c>
      <c r="L19" s="102" t="s">
        <v>160</v>
      </c>
      <c r="M19" s="102" t="s">
        <v>160</v>
      </c>
      <c r="N19" s="102"/>
      <c r="O19" s="102"/>
      <c r="P19" s="102"/>
      <c r="Q19" s="102"/>
      <c r="R19" s="102"/>
      <c r="S19" s="102"/>
      <c r="T19" s="103"/>
      <c r="U19" s="85"/>
      <c r="V19" s="85"/>
      <c r="W19" s="85"/>
      <c r="X19" s="85"/>
      <c r="Y19" s="85"/>
      <c r="Z19" s="85"/>
    </row>
    <row r="20" spans="1:26" ht="13.5" customHeight="1">
      <c r="A20" s="168"/>
      <c r="B20" s="286">
        <v>-11</v>
      </c>
      <c r="C20" s="222"/>
      <c r="D20" s="224"/>
      <c r="E20" s="110"/>
      <c r="F20" s="102"/>
      <c r="G20" s="102" t="s">
        <v>160</v>
      </c>
      <c r="H20" s="183"/>
      <c r="I20" s="183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85"/>
      <c r="V20" s="85"/>
      <c r="W20" s="85"/>
      <c r="X20" s="85"/>
      <c r="Y20" s="85"/>
      <c r="Z20" s="85"/>
    </row>
    <row r="21" spans="1:26" ht="13.5" customHeight="1">
      <c r="A21" s="168"/>
      <c r="B21" s="286">
        <v>9999</v>
      </c>
      <c r="C21" s="222"/>
      <c r="D21" s="224"/>
      <c r="E21" s="110"/>
      <c r="F21" s="102"/>
      <c r="G21" s="183"/>
      <c r="H21" s="102" t="s">
        <v>160</v>
      </c>
      <c r="I21" s="183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85"/>
      <c r="V21" s="85"/>
      <c r="W21" s="85"/>
      <c r="X21" s="85"/>
      <c r="Y21" s="85"/>
      <c r="Z21" s="85"/>
    </row>
    <row r="22" spans="1:26" ht="13.5" customHeight="1">
      <c r="A22" s="168"/>
      <c r="B22" s="286" t="s">
        <v>283</v>
      </c>
      <c r="C22" s="222"/>
      <c r="D22" s="224"/>
      <c r="E22" s="110"/>
      <c r="F22" s="102"/>
      <c r="G22" s="183"/>
      <c r="H22" s="183"/>
      <c r="I22" s="102" t="s">
        <v>160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85"/>
      <c r="V22" s="85"/>
      <c r="W22" s="85"/>
      <c r="X22" s="85"/>
      <c r="Y22" s="85"/>
      <c r="Z22" s="85"/>
    </row>
    <row r="23" spans="1:26" ht="13.5" customHeight="1">
      <c r="A23" s="168"/>
      <c r="B23" s="253" t="s">
        <v>194</v>
      </c>
      <c r="C23" s="222"/>
      <c r="D23" s="224"/>
      <c r="E23" s="110"/>
      <c r="F23" s="102"/>
      <c r="G23" s="183"/>
      <c r="H23" s="183"/>
      <c r="I23" s="183"/>
      <c r="J23" s="102" t="s">
        <v>160</v>
      </c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85"/>
      <c r="V23" s="85"/>
      <c r="W23" s="85"/>
      <c r="X23" s="85"/>
      <c r="Y23" s="85"/>
      <c r="Z23" s="85"/>
    </row>
    <row r="24" spans="1:26" ht="13.5" customHeight="1">
      <c r="A24" s="168"/>
      <c r="B24" s="247" t="s">
        <v>267</v>
      </c>
      <c r="C24" s="222"/>
      <c r="D24" s="224"/>
      <c r="E24" s="110"/>
      <c r="F24" s="102"/>
      <c r="G24" s="183"/>
      <c r="H24" s="183"/>
      <c r="I24" s="183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85"/>
      <c r="V24" s="85"/>
      <c r="W24" s="85"/>
      <c r="X24" s="85"/>
      <c r="Y24" s="85"/>
      <c r="Z24" s="85"/>
    </row>
    <row r="25" spans="1:26" ht="13.5" customHeight="1">
      <c r="A25" s="168"/>
      <c r="B25" s="278" t="s">
        <v>268</v>
      </c>
      <c r="C25" s="233"/>
      <c r="D25" s="233"/>
      <c r="E25" s="110"/>
      <c r="F25" s="102" t="s">
        <v>160</v>
      </c>
      <c r="G25" s="102" t="s">
        <v>160</v>
      </c>
      <c r="H25" s="102" t="s">
        <v>160</v>
      </c>
      <c r="I25" s="102" t="s">
        <v>160</v>
      </c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85"/>
      <c r="V25" s="85"/>
      <c r="W25" s="85"/>
      <c r="X25" s="85"/>
      <c r="Y25" s="85"/>
      <c r="Z25" s="85"/>
    </row>
    <row r="26" spans="1:26" ht="13.5" customHeight="1">
      <c r="A26" s="168"/>
      <c r="B26" s="253" t="s">
        <v>269</v>
      </c>
      <c r="C26" s="222"/>
      <c r="D26" s="224"/>
      <c r="E26" s="110"/>
      <c r="F26" s="102"/>
      <c r="G26" s="184"/>
      <c r="H26" s="184"/>
      <c r="I26" s="184"/>
      <c r="J26" s="102"/>
      <c r="K26" s="102" t="s">
        <v>160</v>
      </c>
      <c r="L26" s="102" t="s">
        <v>160</v>
      </c>
      <c r="M26" s="102"/>
      <c r="N26" s="102"/>
      <c r="O26" s="102"/>
      <c r="P26" s="102"/>
      <c r="Q26" s="102"/>
      <c r="R26" s="102"/>
      <c r="S26" s="102"/>
      <c r="T26" s="103"/>
      <c r="U26" s="85"/>
      <c r="V26" s="85"/>
      <c r="W26" s="85"/>
      <c r="X26" s="85"/>
      <c r="Y26" s="85"/>
      <c r="Z26" s="85"/>
    </row>
    <row r="27" spans="1:26" ht="13.5" customHeight="1">
      <c r="A27" s="168"/>
      <c r="B27" s="253" t="s">
        <v>270</v>
      </c>
      <c r="C27" s="222"/>
      <c r="D27" s="224"/>
      <c r="E27" s="110"/>
      <c r="F27" s="102"/>
      <c r="G27" s="184"/>
      <c r="H27" s="184"/>
      <c r="I27" s="184"/>
      <c r="J27" s="102"/>
      <c r="K27" s="102"/>
      <c r="L27" s="102"/>
      <c r="M27" s="102" t="s">
        <v>160</v>
      </c>
      <c r="N27" s="102"/>
      <c r="O27" s="102"/>
      <c r="P27" s="102"/>
      <c r="Q27" s="102"/>
      <c r="R27" s="102"/>
      <c r="S27" s="102"/>
      <c r="T27" s="103"/>
      <c r="U27" s="85"/>
      <c r="V27" s="85"/>
      <c r="W27" s="85"/>
      <c r="X27" s="85"/>
      <c r="Y27" s="85"/>
      <c r="Z27" s="85"/>
    </row>
    <row r="28" spans="1:26" ht="13.5" customHeight="1">
      <c r="A28" s="168"/>
      <c r="B28" s="253" t="s">
        <v>194</v>
      </c>
      <c r="C28" s="222"/>
      <c r="D28" s="224"/>
      <c r="E28" s="110"/>
      <c r="F28" s="102"/>
      <c r="G28" s="184"/>
      <c r="H28" s="184"/>
      <c r="I28" s="184"/>
      <c r="J28" s="102" t="s">
        <v>160</v>
      </c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85"/>
      <c r="V28" s="85"/>
      <c r="W28" s="85"/>
      <c r="X28" s="85"/>
      <c r="Y28" s="85"/>
      <c r="Z28" s="85"/>
    </row>
    <row r="29" spans="1:26" ht="13.5" customHeight="1">
      <c r="A29" s="168"/>
      <c r="B29" s="247" t="s">
        <v>290</v>
      </c>
      <c r="C29" s="222"/>
      <c r="D29" s="224"/>
      <c r="E29" s="110"/>
      <c r="F29" s="102"/>
      <c r="G29" s="184"/>
      <c r="H29" s="184"/>
      <c r="I29" s="184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85"/>
      <c r="V29" s="85"/>
      <c r="W29" s="85"/>
      <c r="X29" s="85"/>
      <c r="Y29" s="85"/>
      <c r="Z29" s="85"/>
    </row>
    <row r="30" spans="1:26" ht="13.5" customHeight="1">
      <c r="A30" s="168"/>
      <c r="B30" s="278" t="s">
        <v>291</v>
      </c>
      <c r="C30" s="233"/>
      <c r="D30" s="233"/>
      <c r="E30" s="110"/>
      <c r="F30" s="102" t="s">
        <v>160</v>
      </c>
      <c r="G30" s="102" t="s">
        <v>160</v>
      </c>
      <c r="H30" s="102" t="s">
        <v>160</v>
      </c>
      <c r="I30" s="102" t="s">
        <v>160</v>
      </c>
      <c r="J30" s="102"/>
      <c r="K30" s="102" t="s">
        <v>160</v>
      </c>
      <c r="L30" s="102"/>
      <c r="M30" s="102" t="s">
        <v>160</v>
      </c>
      <c r="N30" s="102"/>
      <c r="O30" s="102"/>
      <c r="P30" s="102"/>
      <c r="Q30" s="102"/>
      <c r="R30" s="102"/>
      <c r="S30" s="102"/>
      <c r="T30" s="103"/>
      <c r="U30" s="85"/>
      <c r="V30" s="85"/>
      <c r="W30" s="85"/>
      <c r="X30" s="85"/>
      <c r="Y30" s="85"/>
      <c r="Z30" s="85"/>
    </row>
    <row r="31" spans="1:26" ht="13.5" customHeight="1">
      <c r="A31" s="168"/>
      <c r="B31" s="286" t="s">
        <v>292</v>
      </c>
      <c r="C31" s="222"/>
      <c r="D31" s="224"/>
      <c r="E31" s="110"/>
      <c r="F31" s="102"/>
      <c r="G31" s="184"/>
      <c r="H31" s="184"/>
      <c r="I31" s="184"/>
      <c r="J31" s="102"/>
      <c r="K31" s="102"/>
      <c r="L31" s="102" t="s">
        <v>160</v>
      </c>
      <c r="M31" s="102"/>
      <c r="N31" s="102"/>
      <c r="O31" s="102"/>
      <c r="P31" s="102"/>
      <c r="Q31" s="102"/>
      <c r="R31" s="102"/>
      <c r="S31" s="102"/>
      <c r="T31" s="103"/>
      <c r="U31" s="85"/>
      <c r="V31" s="85"/>
      <c r="W31" s="85"/>
      <c r="X31" s="85"/>
      <c r="Y31" s="85"/>
      <c r="Z31" s="85"/>
    </row>
    <row r="32" spans="1:26" ht="13.5" customHeight="1">
      <c r="A32" s="168"/>
      <c r="B32" s="253" t="s">
        <v>194</v>
      </c>
      <c r="C32" s="222"/>
      <c r="D32" s="224"/>
      <c r="E32" s="110"/>
      <c r="F32" s="102"/>
      <c r="G32" s="184"/>
      <c r="H32" s="184"/>
      <c r="I32" s="184"/>
      <c r="J32" s="102" t="s">
        <v>160</v>
      </c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85"/>
      <c r="V32" s="85"/>
      <c r="W32" s="85"/>
      <c r="X32" s="85"/>
      <c r="Y32" s="85"/>
      <c r="Z32" s="85"/>
    </row>
    <row r="33" spans="1:26" ht="13.5" customHeight="1">
      <c r="A33" s="116" t="s">
        <v>114</v>
      </c>
      <c r="B33" s="178" t="s">
        <v>115</v>
      </c>
      <c r="C33" s="179"/>
      <c r="D33" s="180"/>
      <c r="E33" s="120"/>
      <c r="F33" s="102"/>
      <c r="G33" s="184"/>
      <c r="H33" s="184"/>
      <c r="I33" s="184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85"/>
      <c r="V33" s="85"/>
      <c r="W33" s="85"/>
      <c r="X33" s="85"/>
      <c r="Y33" s="85"/>
      <c r="Z33" s="85"/>
    </row>
    <row r="34" spans="1:26" ht="13.5" customHeight="1">
      <c r="A34" s="121"/>
      <c r="B34" s="122"/>
      <c r="C34" s="123"/>
      <c r="D34" s="124" t="s">
        <v>169</v>
      </c>
      <c r="E34" s="125"/>
      <c r="F34" s="105" t="s">
        <v>160</v>
      </c>
      <c r="G34" s="185"/>
      <c r="H34" s="185"/>
      <c r="I34" s="185"/>
      <c r="J34" s="105"/>
      <c r="K34" s="102" t="s">
        <v>160</v>
      </c>
      <c r="L34" s="102" t="s">
        <v>160</v>
      </c>
      <c r="M34" s="105"/>
      <c r="N34" s="105"/>
      <c r="O34" s="105"/>
      <c r="P34" s="105"/>
      <c r="Q34" s="105"/>
      <c r="R34" s="105"/>
      <c r="S34" s="105"/>
      <c r="T34" s="106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6"/>
      <c r="D35" s="124" t="s">
        <v>170</v>
      </c>
      <c r="E35" s="127"/>
      <c r="F35" s="105"/>
      <c r="G35" s="102" t="s">
        <v>160</v>
      </c>
      <c r="H35" s="105" t="s">
        <v>160</v>
      </c>
      <c r="I35" s="105" t="s">
        <v>160</v>
      </c>
      <c r="J35" s="105" t="s">
        <v>160</v>
      </c>
      <c r="K35" s="102"/>
      <c r="L35" s="102"/>
      <c r="M35" s="102" t="s">
        <v>160</v>
      </c>
      <c r="N35" s="105"/>
      <c r="O35" s="105"/>
      <c r="P35" s="105"/>
      <c r="Q35" s="105"/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 t="s">
        <v>171</v>
      </c>
      <c r="C36" s="126"/>
      <c r="D36" s="124"/>
      <c r="E36" s="127"/>
      <c r="F36" s="105"/>
      <c r="G36" s="182"/>
      <c r="H36" s="182"/>
      <c r="I36" s="182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/>
      <c r="C37" s="126"/>
      <c r="D37" s="124"/>
      <c r="E37" s="127"/>
      <c r="F37" s="105"/>
      <c r="G37" s="182"/>
      <c r="H37" s="182"/>
      <c r="I37" s="182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 t="s">
        <v>173</v>
      </c>
      <c r="C38" s="126"/>
      <c r="D38" s="124"/>
      <c r="E38" s="127"/>
      <c r="F38" s="105"/>
      <c r="G38" s="182"/>
      <c r="H38" s="182"/>
      <c r="I38" s="182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21"/>
      <c r="B39" s="122"/>
      <c r="C39" s="126"/>
      <c r="D39" s="124" t="s">
        <v>262</v>
      </c>
      <c r="E39" s="127"/>
      <c r="F39" s="105" t="s">
        <v>160</v>
      </c>
      <c r="G39" s="182"/>
      <c r="H39" s="182"/>
      <c r="I39" s="182"/>
      <c r="J39" s="105"/>
      <c r="K39" s="105" t="s">
        <v>160</v>
      </c>
      <c r="L39" s="105" t="s">
        <v>160</v>
      </c>
      <c r="M39" s="105"/>
      <c r="N39" s="105"/>
      <c r="O39" s="105"/>
      <c r="P39" s="105"/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8"/>
      <c r="C40" s="170"/>
      <c r="D40" s="171" t="s">
        <v>280</v>
      </c>
      <c r="E40" s="172"/>
      <c r="F40" s="105"/>
      <c r="G40" s="182"/>
      <c r="H40" s="182"/>
      <c r="I40" s="182"/>
      <c r="J40" s="105"/>
      <c r="K40" s="105"/>
      <c r="L40" s="102"/>
      <c r="M40" s="105" t="s">
        <v>160</v>
      </c>
      <c r="N40" s="105"/>
      <c r="O40" s="105"/>
      <c r="P40" s="105"/>
      <c r="Q40" s="105"/>
      <c r="R40" s="105"/>
      <c r="S40" s="105"/>
      <c r="T40" s="106"/>
      <c r="U40" s="85"/>
      <c r="V40" s="85"/>
      <c r="W40" s="85"/>
      <c r="X40" s="85"/>
      <c r="Y40" s="85"/>
      <c r="Z40" s="85"/>
    </row>
    <row r="41" spans="1:26" ht="13.5" customHeight="1">
      <c r="A41" s="121"/>
      <c r="B41" s="128"/>
      <c r="C41" s="170"/>
      <c r="D41" s="171" t="s">
        <v>263</v>
      </c>
      <c r="E41" s="172"/>
      <c r="F41" s="105"/>
      <c r="G41" s="182"/>
      <c r="H41" s="182"/>
      <c r="I41" s="182"/>
      <c r="J41" s="105" t="s">
        <v>160</v>
      </c>
      <c r="K41" s="105"/>
      <c r="L41" s="102"/>
      <c r="M41" s="105"/>
      <c r="N41" s="105"/>
      <c r="O41" s="105"/>
      <c r="P41" s="105"/>
      <c r="Q41" s="105"/>
      <c r="R41" s="105"/>
      <c r="S41" s="105"/>
      <c r="T41" s="106"/>
      <c r="U41" s="85"/>
      <c r="V41" s="85"/>
      <c r="W41" s="85"/>
      <c r="X41" s="85"/>
      <c r="Y41" s="85"/>
      <c r="Z41" s="85"/>
    </row>
    <row r="42" spans="1:26" ht="13.5" customHeight="1">
      <c r="A42" s="121"/>
      <c r="B42" s="128"/>
      <c r="C42" s="170"/>
      <c r="D42" s="171" t="s">
        <v>284</v>
      </c>
      <c r="E42" s="172"/>
      <c r="F42" s="105"/>
      <c r="G42" s="105" t="s">
        <v>160</v>
      </c>
      <c r="H42" s="105" t="s">
        <v>160</v>
      </c>
      <c r="I42" s="182"/>
      <c r="J42" s="105"/>
      <c r="K42" s="105"/>
      <c r="L42" s="102"/>
      <c r="M42" s="105"/>
      <c r="N42" s="105"/>
      <c r="O42" s="105"/>
      <c r="P42" s="105"/>
      <c r="Q42" s="105"/>
      <c r="R42" s="105"/>
      <c r="S42" s="105"/>
      <c r="T42" s="106"/>
      <c r="U42" s="85"/>
      <c r="V42" s="85"/>
      <c r="W42" s="85"/>
      <c r="X42" s="85"/>
      <c r="Y42" s="85"/>
      <c r="Z42" s="85"/>
    </row>
    <row r="43" spans="1:26" ht="13.5" customHeight="1">
      <c r="A43" s="121"/>
      <c r="B43" s="128"/>
      <c r="C43" s="170"/>
      <c r="D43" s="171" t="s">
        <v>285</v>
      </c>
      <c r="E43" s="172"/>
      <c r="F43" s="105"/>
      <c r="G43" s="182"/>
      <c r="H43" s="182"/>
      <c r="I43" s="105" t="s">
        <v>160</v>
      </c>
      <c r="J43" s="105"/>
      <c r="K43" s="105"/>
      <c r="L43" s="102"/>
      <c r="M43" s="105"/>
      <c r="N43" s="105"/>
      <c r="O43" s="105"/>
      <c r="P43" s="105"/>
      <c r="Q43" s="105"/>
      <c r="R43" s="105"/>
      <c r="S43" s="105"/>
      <c r="T43" s="106"/>
      <c r="U43" s="85"/>
      <c r="V43" s="85"/>
      <c r="W43" s="85"/>
      <c r="X43" s="85"/>
      <c r="Y43" s="85"/>
      <c r="Z43" s="85"/>
    </row>
    <row r="44" spans="1:26" ht="13.5" customHeight="1">
      <c r="A44" s="116" t="s">
        <v>119</v>
      </c>
      <c r="B44" s="261" t="s">
        <v>177</v>
      </c>
      <c r="C44" s="262"/>
      <c r="D44" s="263"/>
      <c r="E44" s="137"/>
      <c r="F44" s="138" t="s">
        <v>78</v>
      </c>
      <c r="G44" s="138" t="s">
        <v>78</v>
      </c>
      <c r="H44" s="138" t="s">
        <v>78</v>
      </c>
      <c r="I44" s="138" t="s">
        <v>78</v>
      </c>
      <c r="J44" s="138" t="s">
        <v>78</v>
      </c>
      <c r="K44" s="138" t="s">
        <v>78</v>
      </c>
      <c r="L44" s="138" t="s">
        <v>78</v>
      </c>
      <c r="M44" s="138" t="s">
        <v>78</v>
      </c>
      <c r="N44" s="138"/>
      <c r="O44" s="138"/>
      <c r="P44" s="138"/>
      <c r="Q44" s="138"/>
      <c r="R44" s="138"/>
      <c r="S44" s="138"/>
      <c r="T44" s="139"/>
      <c r="U44" s="85"/>
      <c r="V44" s="85"/>
      <c r="W44" s="85"/>
      <c r="X44" s="85"/>
      <c r="Y44" s="85"/>
      <c r="Z44" s="85"/>
    </row>
    <row r="45" spans="1:26" ht="13.5" customHeight="1">
      <c r="A45" s="121"/>
      <c r="B45" s="266" t="s">
        <v>178</v>
      </c>
      <c r="C45" s="222"/>
      <c r="D45" s="224"/>
      <c r="E45" s="140"/>
      <c r="F45" s="141" t="s">
        <v>179</v>
      </c>
      <c r="G45" s="141" t="s">
        <v>179</v>
      </c>
      <c r="H45" s="141" t="s">
        <v>179</v>
      </c>
      <c r="I45" s="141" t="s">
        <v>179</v>
      </c>
      <c r="J45" s="141" t="s">
        <v>179</v>
      </c>
      <c r="K45" s="141" t="s">
        <v>179</v>
      </c>
      <c r="L45" s="141" t="s">
        <v>179</v>
      </c>
      <c r="M45" s="141" t="s">
        <v>179</v>
      </c>
      <c r="N45" s="141"/>
      <c r="O45" s="141"/>
      <c r="P45" s="141"/>
      <c r="Q45" s="141"/>
      <c r="R45" s="141"/>
      <c r="S45" s="141"/>
      <c r="T45" s="142"/>
      <c r="U45" s="85"/>
      <c r="V45" s="85"/>
      <c r="W45" s="85"/>
      <c r="X45" s="85"/>
      <c r="Y45" s="85"/>
      <c r="Z45" s="85"/>
    </row>
    <row r="46" spans="1:26" ht="13.5" customHeight="1">
      <c r="A46" s="121"/>
      <c r="B46" s="237" t="s">
        <v>180</v>
      </c>
      <c r="C46" s="222"/>
      <c r="D46" s="224"/>
      <c r="E46" s="143"/>
      <c r="F46" s="144">
        <v>45599</v>
      </c>
      <c r="G46" s="144">
        <v>45599</v>
      </c>
      <c r="H46" s="144">
        <v>45599</v>
      </c>
      <c r="I46" s="144">
        <v>45599</v>
      </c>
      <c r="J46" s="144">
        <v>45599</v>
      </c>
      <c r="K46" s="144">
        <v>45599</v>
      </c>
      <c r="L46" s="144">
        <v>45599</v>
      </c>
      <c r="M46" s="144">
        <v>45599</v>
      </c>
      <c r="N46" s="144"/>
      <c r="O46" s="144"/>
      <c r="P46" s="144"/>
      <c r="Q46" s="144"/>
      <c r="R46" s="145"/>
      <c r="S46" s="145"/>
      <c r="T46" s="146"/>
      <c r="U46" s="85"/>
      <c r="V46" s="85"/>
      <c r="W46" s="85"/>
      <c r="X46" s="85"/>
      <c r="Y46" s="85"/>
      <c r="Z46" s="85"/>
    </row>
    <row r="47" spans="1:26" ht="69" customHeight="1">
      <c r="A47" s="147"/>
      <c r="B47" s="275" t="s">
        <v>181</v>
      </c>
      <c r="C47" s="276"/>
      <c r="D47" s="277"/>
      <c r="E47" s="148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50"/>
      <c r="U47" s="85"/>
      <c r="V47" s="85"/>
      <c r="W47" s="85"/>
      <c r="X47" s="85"/>
      <c r="Y47" s="85"/>
      <c r="Z47" s="85"/>
    </row>
    <row r="48" spans="1:26" ht="9.75" customHeight="1">
      <c r="A48" s="151"/>
      <c r="B48" s="91"/>
      <c r="C48" s="85"/>
      <c r="D48" s="92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3.5" customHeight="1">
      <c r="A49" s="85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</sheetData>
  <mergeCells count="47">
    <mergeCell ref="B47:D47"/>
    <mergeCell ref="B16:D16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21:D21"/>
    <mergeCell ref="B12:D12"/>
    <mergeCell ref="B45:D45"/>
    <mergeCell ref="B32:D32"/>
    <mergeCell ref="A5:B5"/>
    <mergeCell ref="B26:D26"/>
    <mergeCell ref="F1:K1"/>
    <mergeCell ref="F4:K4"/>
    <mergeCell ref="B25:D25"/>
    <mergeCell ref="B44:D44"/>
    <mergeCell ref="A1:B1"/>
    <mergeCell ref="L4:N4"/>
    <mergeCell ref="F2:K2"/>
    <mergeCell ref="B29:D29"/>
    <mergeCell ref="C2:E2"/>
    <mergeCell ref="B28:D28"/>
    <mergeCell ref="B19:D19"/>
    <mergeCell ref="L1:T1"/>
    <mergeCell ref="B9:D9"/>
    <mergeCell ref="B30:D30"/>
    <mergeCell ref="B15:D15"/>
    <mergeCell ref="A3:B3"/>
    <mergeCell ref="B24:D24"/>
    <mergeCell ref="B20:D20"/>
    <mergeCell ref="A2:B2"/>
    <mergeCell ref="B23:D23"/>
    <mergeCell ref="B8:D8"/>
    <mergeCell ref="B17:D17"/>
    <mergeCell ref="O4:T4"/>
    <mergeCell ref="B13:D13"/>
    <mergeCell ref="B11:D11"/>
    <mergeCell ref="C1:E1"/>
    <mergeCell ref="F5:K5"/>
    <mergeCell ref="B14:D14"/>
    <mergeCell ref="O5:T5"/>
    <mergeCell ref="L2:N2"/>
  </mergeCells>
  <dataValidations count="3">
    <dataValidation type="list" allowBlank="1" showInputMessage="1" showErrorMessage="1" prompt=" - " sqref="F8:T43" xr:uid="{00000000-0002-0000-1400-000000000000}">
      <formula1>"O"</formula1>
    </dataValidation>
    <dataValidation type="list" allowBlank="1" showInputMessage="1" showErrorMessage="1" prompt=" - " sqref="F44:T44" xr:uid="{00000000-0002-0000-1400-000001000000}">
      <formula1>"N,A,B"</formula1>
    </dataValidation>
    <dataValidation type="list" allowBlank="1" showInputMessage="1" showErrorMessage="1" prompt=" - " sqref="F45:T45" xr:uid="{00000000-0002-0000-14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8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293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294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COUNTIF(F46:HQ46,"P")</f>
        <v>7</v>
      </c>
      <c r="B5" s="243"/>
      <c r="C5" s="241">
        <f>COUNTIF(F46:HQ46,"F")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COUNTIF(E45:HQ45,"N")</f>
        <v>7</v>
      </c>
      <c r="M5" s="89">
        <f>COUNTIF(E45:HQ45,"A")</f>
        <v>0</v>
      </c>
      <c r="N5" s="89">
        <f>COUNTIF(E45:HQ45,"B")</f>
        <v>0</v>
      </c>
      <c r="O5" s="245">
        <v>7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267</v>
      </c>
      <c r="C12" s="222"/>
      <c r="D12" s="224"/>
      <c r="E12" s="11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>
      <c r="A13" s="104"/>
      <c r="B13" s="278" t="s">
        <v>268</v>
      </c>
      <c r="C13" s="233"/>
      <c r="D13" s="233"/>
      <c r="E13" s="112"/>
      <c r="F13" s="105" t="s">
        <v>160</v>
      </c>
      <c r="G13" s="105" t="s">
        <v>160</v>
      </c>
      <c r="H13" s="105"/>
      <c r="I13" s="105"/>
      <c r="J13" s="105"/>
      <c r="K13" s="105" t="s">
        <v>160</v>
      </c>
      <c r="L13" s="105" t="s">
        <v>160</v>
      </c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53" t="s">
        <v>269</v>
      </c>
      <c r="C14" s="222"/>
      <c r="D14" s="224"/>
      <c r="E14" s="112"/>
      <c r="F14" s="105"/>
      <c r="G14" s="105"/>
      <c r="H14" s="105" t="s">
        <v>160</v>
      </c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53" t="s">
        <v>270</v>
      </c>
      <c r="C15" s="222"/>
      <c r="D15" s="224"/>
      <c r="E15" s="112"/>
      <c r="F15" s="105"/>
      <c r="G15" s="105"/>
      <c r="H15" s="105"/>
      <c r="I15" s="105" t="s">
        <v>160</v>
      </c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68"/>
      <c r="B16" s="253" t="s">
        <v>194</v>
      </c>
      <c r="C16" s="222"/>
      <c r="D16" s="224"/>
      <c r="E16" s="169"/>
      <c r="F16" s="102"/>
      <c r="G16" s="102"/>
      <c r="H16" s="102"/>
      <c r="I16" s="102"/>
      <c r="J16" s="102" t="s">
        <v>160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85"/>
      <c r="V16" s="85"/>
      <c r="W16" s="85"/>
      <c r="X16" s="85"/>
      <c r="Y16" s="85"/>
      <c r="Z16" s="85"/>
    </row>
    <row r="17" spans="1:26" ht="13.5" customHeight="1">
      <c r="A17" s="168"/>
      <c r="B17" s="247" t="s">
        <v>290</v>
      </c>
      <c r="C17" s="222"/>
      <c r="D17" s="224"/>
      <c r="E17" s="169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15"/>
      <c r="V17" s="85"/>
      <c r="W17" s="85"/>
      <c r="X17" s="85"/>
      <c r="Y17" s="85"/>
      <c r="Z17" s="85"/>
    </row>
    <row r="18" spans="1:26" ht="13.5" customHeight="1">
      <c r="A18" s="168"/>
      <c r="B18" s="278" t="s">
        <v>161</v>
      </c>
      <c r="C18" s="233"/>
      <c r="D18" s="233"/>
      <c r="E18" s="169"/>
      <c r="F18" s="102" t="s">
        <v>160</v>
      </c>
      <c r="G18" s="102" t="s">
        <v>160</v>
      </c>
      <c r="H18" s="102"/>
      <c r="I18" s="102"/>
      <c r="J18" s="102"/>
      <c r="K18" s="102" t="s">
        <v>160</v>
      </c>
      <c r="L18" s="102" t="s">
        <v>160</v>
      </c>
      <c r="M18" s="102"/>
      <c r="N18" s="102"/>
      <c r="O18" s="105"/>
      <c r="P18" s="105"/>
      <c r="Q18" s="105"/>
      <c r="R18" s="102"/>
      <c r="S18" s="102"/>
      <c r="T18" s="103"/>
      <c r="U18" s="115"/>
      <c r="V18" s="85"/>
      <c r="W18" s="85"/>
      <c r="X18" s="85"/>
      <c r="Y18" s="85"/>
      <c r="Z18" s="85"/>
    </row>
    <row r="19" spans="1:26" ht="13.5" customHeight="1">
      <c r="A19" s="168"/>
      <c r="B19" s="286" t="s">
        <v>295</v>
      </c>
      <c r="C19" s="222"/>
      <c r="D19" s="224"/>
      <c r="E19" s="169"/>
      <c r="F19" s="102"/>
      <c r="G19" s="102"/>
      <c r="H19" s="102" t="s">
        <v>160</v>
      </c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15"/>
      <c r="V19" s="85"/>
      <c r="W19" s="85"/>
      <c r="X19" s="85"/>
      <c r="Y19" s="85"/>
      <c r="Z19" s="85"/>
    </row>
    <row r="20" spans="1:26" ht="13.5" customHeight="1">
      <c r="A20" s="168"/>
      <c r="B20" s="286" t="s">
        <v>296</v>
      </c>
      <c r="C20" s="222"/>
      <c r="D20" s="224"/>
      <c r="E20" s="169"/>
      <c r="F20" s="102"/>
      <c r="G20" s="102"/>
      <c r="H20" s="102"/>
      <c r="I20" s="102" t="s">
        <v>160</v>
      </c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15"/>
      <c r="V20" s="85"/>
      <c r="W20" s="85"/>
      <c r="X20" s="85"/>
      <c r="Y20" s="85"/>
      <c r="Z20" s="85"/>
    </row>
    <row r="21" spans="1:26" ht="13.5" customHeight="1">
      <c r="A21" s="168"/>
      <c r="B21" s="253" t="s">
        <v>194</v>
      </c>
      <c r="C21" s="222"/>
      <c r="D21" s="224"/>
      <c r="E21" s="169"/>
      <c r="F21" s="102"/>
      <c r="G21" s="102"/>
      <c r="H21" s="102"/>
      <c r="I21" s="102"/>
      <c r="J21" s="102" t="s">
        <v>160</v>
      </c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15"/>
      <c r="V21" s="85"/>
      <c r="W21" s="85"/>
      <c r="X21" s="85"/>
      <c r="Y21" s="85"/>
      <c r="Z21" s="85"/>
    </row>
    <row r="22" spans="1:26" ht="13.5" customHeight="1">
      <c r="A22" s="168"/>
      <c r="B22" s="247" t="s">
        <v>297</v>
      </c>
      <c r="C22" s="222"/>
      <c r="D22" s="224"/>
      <c r="E22" s="169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15"/>
      <c r="V22" s="85"/>
      <c r="W22" s="85"/>
      <c r="X22" s="85"/>
      <c r="Y22" s="85"/>
      <c r="Z22" s="85"/>
    </row>
    <row r="23" spans="1:26" ht="13.5" customHeight="1">
      <c r="A23" s="168"/>
      <c r="B23" s="283">
        <v>45604</v>
      </c>
      <c r="C23" s="222"/>
      <c r="D23" s="224"/>
      <c r="E23" s="169"/>
      <c r="F23" s="102"/>
      <c r="G23" s="102"/>
      <c r="H23" s="102"/>
      <c r="I23" s="102"/>
      <c r="J23" s="102"/>
      <c r="K23" s="102" t="s">
        <v>160</v>
      </c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93">
        <v>45969</v>
      </c>
      <c r="C24" s="233"/>
      <c r="D24" s="233"/>
      <c r="E24" s="169"/>
      <c r="F24" s="102" t="s">
        <v>160</v>
      </c>
      <c r="G24" s="102" t="s">
        <v>160</v>
      </c>
      <c r="H24" s="102" t="s">
        <v>160</v>
      </c>
      <c r="I24" s="102" t="s">
        <v>160</v>
      </c>
      <c r="J24" s="102"/>
      <c r="K24" s="102"/>
      <c r="L24" s="102" t="s">
        <v>160</v>
      </c>
      <c r="M24" s="102"/>
      <c r="N24" s="102"/>
      <c r="O24" s="102"/>
      <c r="P24" s="102"/>
      <c r="Q24" s="102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53" t="s">
        <v>194</v>
      </c>
      <c r="C25" s="222"/>
      <c r="D25" s="224"/>
      <c r="E25" s="169"/>
      <c r="F25" s="102"/>
      <c r="G25" s="102"/>
      <c r="H25" s="102"/>
      <c r="I25" s="102"/>
      <c r="J25" s="102" t="s">
        <v>160</v>
      </c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47" t="s">
        <v>298</v>
      </c>
      <c r="C26" s="222"/>
      <c r="D26" s="224"/>
      <c r="E26" s="169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92">
        <v>0.41666666666666669</v>
      </c>
      <c r="C27" s="222"/>
      <c r="D27" s="224"/>
      <c r="E27" s="169"/>
      <c r="F27" s="102" t="s">
        <v>160</v>
      </c>
      <c r="G27" s="102" t="s">
        <v>160</v>
      </c>
      <c r="H27" s="102" t="s">
        <v>160</v>
      </c>
      <c r="I27" s="102" t="s">
        <v>160</v>
      </c>
      <c r="J27" s="102"/>
      <c r="K27" s="102" t="s">
        <v>160</v>
      </c>
      <c r="L27" s="102"/>
      <c r="M27" s="102"/>
      <c r="N27" s="102"/>
      <c r="O27" s="102"/>
      <c r="P27" s="102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92">
        <v>0.45833333333333331</v>
      </c>
      <c r="C28" s="222"/>
      <c r="D28" s="224"/>
      <c r="E28" s="169"/>
      <c r="F28" s="102"/>
      <c r="G28" s="102"/>
      <c r="H28" s="102"/>
      <c r="I28" s="102"/>
      <c r="J28" s="102"/>
      <c r="K28" s="102"/>
      <c r="L28" s="102" t="s">
        <v>160</v>
      </c>
      <c r="M28" s="102"/>
      <c r="N28" s="102"/>
      <c r="O28" s="102"/>
      <c r="P28" s="102"/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53" t="s">
        <v>194</v>
      </c>
      <c r="C29" s="222"/>
      <c r="D29" s="224"/>
      <c r="E29" s="169"/>
      <c r="F29" s="102"/>
      <c r="G29" s="102"/>
      <c r="H29" s="102"/>
      <c r="I29" s="102"/>
      <c r="J29" s="102" t="s">
        <v>160</v>
      </c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47" t="s">
        <v>299</v>
      </c>
      <c r="C30" s="222"/>
      <c r="D30" s="224"/>
      <c r="E30" s="169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92">
        <v>0.41666666666666669</v>
      </c>
      <c r="C31" s="222"/>
      <c r="D31" s="224"/>
      <c r="E31" s="169"/>
      <c r="F31" s="102"/>
      <c r="G31" s="102" t="s">
        <v>160</v>
      </c>
      <c r="H31" s="102"/>
      <c r="I31" s="102"/>
      <c r="J31" s="102"/>
      <c r="K31" s="102"/>
      <c r="L31" s="102" t="s">
        <v>160</v>
      </c>
      <c r="M31" s="102"/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92">
        <v>0.45833333333333331</v>
      </c>
      <c r="C32" s="222"/>
      <c r="D32" s="224"/>
      <c r="E32" s="169"/>
      <c r="F32" s="102" t="s">
        <v>160</v>
      </c>
      <c r="G32" s="102"/>
      <c r="H32" s="102" t="s">
        <v>160</v>
      </c>
      <c r="I32" s="102" t="s">
        <v>160</v>
      </c>
      <c r="J32" s="102"/>
      <c r="K32" s="102" t="s">
        <v>160</v>
      </c>
      <c r="L32" s="102"/>
      <c r="M32" s="102"/>
      <c r="N32" s="102"/>
      <c r="O32" s="102"/>
      <c r="P32" s="102"/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53" t="s">
        <v>194</v>
      </c>
      <c r="C33" s="222"/>
      <c r="D33" s="224"/>
      <c r="E33" s="169"/>
      <c r="F33" s="102"/>
      <c r="G33" s="102"/>
      <c r="H33" s="102"/>
      <c r="I33" s="102"/>
      <c r="J33" s="102" t="s">
        <v>160</v>
      </c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16" t="s">
        <v>114</v>
      </c>
      <c r="B34" s="178" t="s">
        <v>115</v>
      </c>
      <c r="C34" s="179"/>
      <c r="D34" s="180"/>
      <c r="E34" s="120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85"/>
      <c r="V34" s="85"/>
      <c r="W34" s="85"/>
      <c r="X34" s="85"/>
      <c r="Y34" s="85"/>
      <c r="Z34" s="85"/>
    </row>
    <row r="35" spans="1:26" ht="13.5" customHeight="1">
      <c r="A35" s="121"/>
      <c r="B35" s="122"/>
      <c r="C35" s="123"/>
      <c r="D35" s="124" t="s">
        <v>169</v>
      </c>
      <c r="E35" s="125"/>
      <c r="F35" s="105" t="s">
        <v>160</v>
      </c>
      <c r="G35" s="105" t="s">
        <v>160</v>
      </c>
      <c r="H35" s="105" t="s">
        <v>160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6"/>
      <c r="U35" s="85"/>
      <c r="V35" s="85"/>
      <c r="W35" s="85"/>
      <c r="X35" s="85"/>
      <c r="Y35" s="85"/>
      <c r="Z35" s="85"/>
    </row>
    <row r="36" spans="1:26" ht="13.5" customHeight="1">
      <c r="A36" s="121"/>
      <c r="B36" s="122"/>
      <c r="C36" s="126"/>
      <c r="D36" s="124" t="s">
        <v>170</v>
      </c>
      <c r="E36" s="127"/>
      <c r="F36" s="105"/>
      <c r="G36" s="105"/>
      <c r="H36" s="105"/>
      <c r="I36" s="105" t="s">
        <v>160</v>
      </c>
      <c r="J36" s="105" t="s">
        <v>160</v>
      </c>
      <c r="K36" s="102" t="s">
        <v>160</v>
      </c>
      <c r="L36" s="102" t="s">
        <v>160</v>
      </c>
      <c r="M36" s="102"/>
      <c r="N36" s="105"/>
      <c r="O36" s="105"/>
      <c r="P36" s="105"/>
      <c r="Q36" s="105"/>
      <c r="R36" s="105"/>
      <c r="S36" s="105"/>
      <c r="T36" s="106"/>
      <c r="U36" s="85"/>
      <c r="V36" s="85"/>
      <c r="W36" s="85"/>
      <c r="X36" s="85"/>
      <c r="Y36" s="85"/>
      <c r="Z36" s="85"/>
    </row>
    <row r="37" spans="1:26" ht="13.5" customHeight="1">
      <c r="A37" s="121"/>
      <c r="B37" s="122" t="s">
        <v>171</v>
      </c>
      <c r="C37" s="126"/>
      <c r="D37" s="124"/>
      <c r="E37" s="127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6"/>
      <c r="U37" s="85"/>
      <c r="V37" s="85"/>
      <c r="W37" s="85"/>
      <c r="X37" s="85"/>
      <c r="Y37" s="85"/>
      <c r="Z37" s="85"/>
    </row>
    <row r="38" spans="1:26" ht="13.5" customHeight="1">
      <c r="A38" s="121"/>
      <c r="B38" s="122"/>
      <c r="C38" s="126"/>
      <c r="D38" s="124"/>
      <c r="E38" s="127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6"/>
      <c r="U38" s="85"/>
      <c r="V38" s="85"/>
      <c r="W38" s="85"/>
      <c r="X38" s="85"/>
      <c r="Y38" s="85"/>
      <c r="Z38" s="85"/>
    </row>
    <row r="39" spans="1:26" ht="13.5" customHeight="1">
      <c r="A39" s="121"/>
      <c r="B39" s="122" t="s">
        <v>173</v>
      </c>
      <c r="C39" s="126"/>
      <c r="D39" s="124"/>
      <c r="E39" s="127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6"/>
      <c r="U39" s="85"/>
      <c r="V39" s="85"/>
      <c r="W39" s="85"/>
      <c r="X39" s="85"/>
      <c r="Y39" s="85"/>
      <c r="Z39" s="85"/>
    </row>
    <row r="40" spans="1:26" ht="13.5" customHeight="1">
      <c r="A40" s="121"/>
      <c r="B40" s="122"/>
      <c r="C40" s="126"/>
      <c r="D40" s="124" t="s">
        <v>279</v>
      </c>
      <c r="E40" s="127"/>
      <c r="F40" s="105" t="s">
        <v>160</v>
      </c>
      <c r="G40" s="105" t="s">
        <v>160</v>
      </c>
      <c r="H40" s="105" t="s">
        <v>160</v>
      </c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6"/>
      <c r="U40" s="85"/>
      <c r="V40" s="85"/>
      <c r="W40" s="85"/>
      <c r="X40" s="85"/>
      <c r="Y40" s="85"/>
      <c r="Z40" s="85"/>
    </row>
    <row r="41" spans="1:26" ht="13.5" customHeight="1">
      <c r="A41" s="121"/>
      <c r="B41" s="128"/>
      <c r="C41" s="170"/>
      <c r="D41" s="171" t="s">
        <v>280</v>
      </c>
      <c r="E41" s="172"/>
      <c r="F41" s="105"/>
      <c r="G41" s="105"/>
      <c r="H41" s="105"/>
      <c r="I41" s="105" t="s">
        <v>160</v>
      </c>
      <c r="J41" s="105"/>
      <c r="K41" s="105"/>
      <c r="L41" s="102"/>
      <c r="M41" s="105"/>
      <c r="N41" s="105"/>
      <c r="O41" s="105"/>
      <c r="P41" s="105"/>
      <c r="Q41" s="105"/>
      <c r="R41" s="105"/>
      <c r="S41" s="105"/>
      <c r="T41" s="106"/>
      <c r="U41" s="85"/>
      <c r="V41" s="85"/>
      <c r="W41" s="85"/>
      <c r="X41" s="85"/>
      <c r="Y41" s="85"/>
      <c r="Z41" s="85"/>
    </row>
    <row r="42" spans="1:26" ht="13.5" customHeight="1">
      <c r="A42" s="121"/>
      <c r="B42" s="128"/>
      <c r="C42" s="170"/>
      <c r="D42" s="171" t="s">
        <v>263</v>
      </c>
      <c r="E42" s="172"/>
      <c r="F42" s="105"/>
      <c r="G42" s="105"/>
      <c r="H42" s="105"/>
      <c r="I42" s="105"/>
      <c r="J42" s="105" t="s">
        <v>160</v>
      </c>
      <c r="K42" s="105"/>
      <c r="L42" s="102"/>
      <c r="M42" s="105"/>
      <c r="N42" s="105"/>
      <c r="O42" s="105"/>
      <c r="P42" s="105"/>
      <c r="Q42" s="105"/>
      <c r="R42" s="105"/>
      <c r="S42" s="105"/>
      <c r="T42" s="106"/>
      <c r="U42" s="85"/>
      <c r="V42" s="85"/>
      <c r="W42" s="85"/>
      <c r="X42" s="85"/>
      <c r="Y42" s="85"/>
      <c r="Z42" s="85"/>
    </row>
    <row r="43" spans="1:26" ht="13.5" customHeight="1">
      <c r="A43" s="164"/>
      <c r="B43" s="128"/>
      <c r="C43" s="170"/>
      <c r="D43" s="171" t="s">
        <v>300</v>
      </c>
      <c r="E43" s="177"/>
      <c r="F43" s="102"/>
      <c r="G43" s="102"/>
      <c r="H43" s="102"/>
      <c r="I43" s="102"/>
      <c r="J43" s="102"/>
      <c r="K43" s="102"/>
      <c r="L43" s="102" t="s">
        <v>160</v>
      </c>
      <c r="M43" s="102"/>
      <c r="N43" s="102"/>
      <c r="O43" s="102"/>
      <c r="P43" s="102"/>
      <c r="Q43" s="102"/>
      <c r="R43" s="102"/>
      <c r="S43" s="102"/>
      <c r="T43" s="103"/>
      <c r="U43" s="85"/>
      <c r="V43" s="85"/>
      <c r="W43" s="85"/>
      <c r="X43" s="85"/>
      <c r="Y43" s="85"/>
      <c r="Z43" s="85"/>
    </row>
    <row r="44" spans="1:26" ht="13.5" customHeight="1">
      <c r="A44" s="164"/>
      <c r="B44" s="122"/>
      <c r="C44" s="126"/>
      <c r="D44" s="124" t="s">
        <v>301</v>
      </c>
      <c r="E44" s="177"/>
      <c r="F44" s="102"/>
      <c r="G44" s="102"/>
      <c r="H44" s="102"/>
      <c r="I44" s="102"/>
      <c r="J44" s="102"/>
      <c r="K44" s="102" t="s">
        <v>160</v>
      </c>
      <c r="L44" s="102"/>
      <c r="M44" s="102"/>
      <c r="N44" s="102"/>
      <c r="O44" s="102"/>
      <c r="P44" s="102"/>
      <c r="Q44" s="102"/>
      <c r="R44" s="102"/>
      <c r="S44" s="102"/>
      <c r="T44" s="103"/>
      <c r="U44" s="85"/>
      <c r="V44" s="85"/>
      <c r="W44" s="85"/>
      <c r="X44" s="85"/>
      <c r="Y44" s="85"/>
      <c r="Z44" s="85"/>
    </row>
    <row r="45" spans="1:26" ht="13.5" customHeight="1">
      <c r="A45" s="116" t="s">
        <v>119</v>
      </c>
      <c r="B45" s="288" t="s">
        <v>177</v>
      </c>
      <c r="C45" s="249"/>
      <c r="D45" s="250"/>
      <c r="E45" s="137"/>
      <c r="F45" s="138" t="s">
        <v>78</v>
      </c>
      <c r="G45" s="138" t="s">
        <v>78</v>
      </c>
      <c r="H45" s="138" t="s">
        <v>78</v>
      </c>
      <c r="I45" s="138" t="s">
        <v>78</v>
      </c>
      <c r="J45" s="138" t="s">
        <v>78</v>
      </c>
      <c r="K45" s="138" t="s">
        <v>78</v>
      </c>
      <c r="L45" s="138" t="s">
        <v>78</v>
      </c>
      <c r="M45" s="138"/>
      <c r="N45" s="138"/>
      <c r="O45" s="138"/>
      <c r="P45" s="138"/>
      <c r="Q45" s="138"/>
      <c r="R45" s="138"/>
      <c r="S45" s="138"/>
      <c r="T45" s="139"/>
      <c r="U45" s="85"/>
      <c r="V45" s="85"/>
      <c r="W45" s="85"/>
      <c r="X45" s="85"/>
      <c r="Y45" s="85"/>
      <c r="Z45" s="85"/>
    </row>
    <row r="46" spans="1:26" ht="13.5" customHeight="1">
      <c r="A46" s="121"/>
      <c r="B46" s="266" t="s">
        <v>178</v>
      </c>
      <c r="C46" s="222"/>
      <c r="D46" s="224"/>
      <c r="E46" s="140"/>
      <c r="F46" s="141" t="s">
        <v>179</v>
      </c>
      <c r="G46" s="141" t="s">
        <v>179</v>
      </c>
      <c r="H46" s="141" t="s">
        <v>179</v>
      </c>
      <c r="I46" s="141" t="s">
        <v>179</v>
      </c>
      <c r="J46" s="141" t="s">
        <v>179</v>
      </c>
      <c r="K46" s="141" t="s">
        <v>179</v>
      </c>
      <c r="L46" s="141" t="s">
        <v>179</v>
      </c>
      <c r="M46" s="141"/>
      <c r="N46" s="141"/>
      <c r="O46" s="141"/>
      <c r="P46" s="141"/>
      <c r="Q46" s="141"/>
      <c r="R46" s="141"/>
      <c r="S46" s="141"/>
      <c r="T46" s="142"/>
      <c r="U46" s="85"/>
      <c r="V46" s="85"/>
      <c r="W46" s="85"/>
      <c r="X46" s="85"/>
      <c r="Y46" s="85"/>
      <c r="Z46" s="85"/>
    </row>
    <row r="47" spans="1:26" ht="13.5" customHeight="1">
      <c r="A47" s="121"/>
      <c r="B47" s="237" t="s">
        <v>180</v>
      </c>
      <c r="C47" s="222"/>
      <c r="D47" s="224"/>
      <c r="E47" s="143"/>
      <c r="F47" s="144">
        <v>45608</v>
      </c>
      <c r="G47" s="144">
        <v>45608</v>
      </c>
      <c r="H47" s="144">
        <v>45608</v>
      </c>
      <c r="I47" s="144">
        <v>45608</v>
      </c>
      <c r="J47" s="144">
        <v>45608</v>
      </c>
      <c r="K47" s="144">
        <v>45608</v>
      </c>
      <c r="L47" s="144">
        <v>45608</v>
      </c>
      <c r="M47" s="144"/>
      <c r="N47" s="144"/>
      <c r="O47" s="144"/>
      <c r="P47" s="144"/>
      <c r="Q47" s="144"/>
      <c r="R47" s="145"/>
      <c r="S47" s="145"/>
      <c r="T47" s="146"/>
      <c r="U47" s="85"/>
      <c r="V47" s="85"/>
      <c r="W47" s="85"/>
      <c r="X47" s="85"/>
      <c r="Y47" s="85"/>
      <c r="Z47" s="85"/>
    </row>
    <row r="48" spans="1:26" ht="69" customHeight="1">
      <c r="A48" s="147"/>
      <c r="B48" s="275" t="s">
        <v>181</v>
      </c>
      <c r="C48" s="276"/>
      <c r="D48" s="277"/>
      <c r="E48" s="148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50"/>
      <c r="U48" s="85"/>
      <c r="V48" s="85"/>
      <c r="W48" s="85"/>
      <c r="X48" s="85"/>
      <c r="Y48" s="85"/>
      <c r="Z48" s="85"/>
    </row>
    <row r="49" spans="1:26" ht="9.75" customHeight="1">
      <c r="A49" s="151"/>
      <c r="B49" s="91"/>
      <c r="C49" s="85"/>
      <c r="D49" s="92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3.5" customHeight="1">
      <c r="A50" s="85"/>
      <c r="B50" s="91"/>
      <c r="C50" s="85"/>
      <c r="D50" s="92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3.5" customHeight="1">
      <c r="A51" s="85"/>
      <c r="B51" s="91"/>
      <c r="C51" s="85"/>
      <c r="D51" s="92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3.5" customHeight="1">
      <c r="A52" s="85"/>
      <c r="B52" s="91"/>
      <c r="C52" s="85"/>
      <c r="D52" s="9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3.5" customHeight="1">
      <c r="A53" s="85"/>
      <c r="B53" s="91"/>
      <c r="C53" s="85"/>
      <c r="D53" s="92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3.5" customHeight="1">
      <c r="A54" s="85"/>
      <c r="B54" s="91"/>
      <c r="C54" s="85"/>
      <c r="D54" s="92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3.5" customHeight="1">
      <c r="A55" s="85"/>
      <c r="B55" s="91"/>
      <c r="C55" s="85"/>
      <c r="D55" s="92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>
      <c r="A56" s="85"/>
      <c r="B56" s="91"/>
      <c r="C56" s="85"/>
      <c r="D56" s="92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3.5" customHeight="1">
      <c r="A57" s="85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</sheetData>
  <mergeCells count="48">
    <mergeCell ref="B48:D48"/>
    <mergeCell ref="B47:D47"/>
    <mergeCell ref="B16:D16"/>
    <mergeCell ref="C3:T3"/>
    <mergeCell ref="A4:B4"/>
    <mergeCell ref="C5:E5"/>
    <mergeCell ref="B31:D31"/>
    <mergeCell ref="B46:D46"/>
    <mergeCell ref="B22:D22"/>
    <mergeCell ref="B27:D27"/>
    <mergeCell ref="B18:D18"/>
    <mergeCell ref="C4:E4"/>
    <mergeCell ref="B21:D21"/>
    <mergeCell ref="B12:D12"/>
    <mergeCell ref="B33:D33"/>
    <mergeCell ref="A2:B2"/>
    <mergeCell ref="B45:D45"/>
    <mergeCell ref="B32:D32"/>
    <mergeCell ref="A5:B5"/>
    <mergeCell ref="B26:D26"/>
    <mergeCell ref="B25:D25"/>
    <mergeCell ref="B30:D30"/>
    <mergeCell ref="B15:D15"/>
    <mergeCell ref="A3:B3"/>
    <mergeCell ref="B24:D24"/>
    <mergeCell ref="B20:D20"/>
    <mergeCell ref="B29:D29"/>
    <mergeCell ref="C2:E2"/>
    <mergeCell ref="B28:D28"/>
    <mergeCell ref="B19:D19"/>
    <mergeCell ref="L1:T1"/>
    <mergeCell ref="B9:D9"/>
    <mergeCell ref="F1:K1"/>
    <mergeCell ref="F4:K4"/>
    <mergeCell ref="L2:N2"/>
    <mergeCell ref="B23:D23"/>
    <mergeCell ref="B8:D8"/>
    <mergeCell ref="B17:D17"/>
    <mergeCell ref="O4:T4"/>
    <mergeCell ref="B13:D13"/>
    <mergeCell ref="L4:N4"/>
    <mergeCell ref="B11:D11"/>
    <mergeCell ref="C1:E1"/>
    <mergeCell ref="F5:K5"/>
    <mergeCell ref="B14:D14"/>
    <mergeCell ref="O5:T5"/>
    <mergeCell ref="A1:B1"/>
    <mergeCell ref="F2:K2"/>
  </mergeCells>
  <dataValidations count="3">
    <dataValidation type="list" allowBlank="1" showInputMessage="1" showErrorMessage="1" prompt=" - " sqref="F8:T44" xr:uid="{00000000-0002-0000-1500-000000000000}">
      <formula1>"O"</formula1>
    </dataValidation>
    <dataValidation type="list" allowBlank="1" showInputMessage="1" showErrorMessage="1" prompt=" - " sqref="F45:T45" xr:uid="{00000000-0002-0000-1500-000001000000}">
      <formula1>"N,A,B"</formula1>
    </dataValidation>
    <dataValidation type="list" allowBlank="1" showInputMessage="1" showErrorMessage="1" prompt=" - " sqref="F46:T46" xr:uid="{00000000-0002-0000-15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16"/>
  <sheetViews>
    <sheetView workbookViewId="0">
      <pane ySplit="7" topLeftCell="A8" activePane="bottomLeft" state="frozen"/>
      <selection pane="bottomLeft" activeCell="B9" sqref="B9"/>
    </sheetView>
  </sheetViews>
  <sheetFormatPr defaultColWidth="12.625" defaultRowHeight="15" customHeight="1"/>
  <cols>
    <col min="1" max="1" width="8.125" style="190" customWidth="1"/>
    <col min="2" max="2" width="13.375" style="190" customWidth="1"/>
    <col min="3" max="3" width="10.75" style="190" customWidth="1"/>
    <col min="4" max="4" width="18.625" style="190" customWidth="1"/>
    <col min="5" max="5" width="1.75" style="190" hidden="1" customWidth="1"/>
    <col min="6" max="7" width="4.875" style="190" customWidth="1"/>
    <col min="8" max="8" width="5" style="190" customWidth="1"/>
    <col min="9" max="9" width="4.75" style="190" customWidth="1"/>
    <col min="10" max="11" width="4.375" style="190" customWidth="1"/>
    <col min="12" max="12" width="5" style="190" customWidth="1"/>
    <col min="13" max="13" width="4.5" style="190" customWidth="1"/>
    <col min="14" max="15" width="5" style="190" customWidth="1"/>
    <col min="16" max="17" width="4.625" style="190" customWidth="1"/>
    <col min="18" max="18" width="4.75" style="190" customWidth="1"/>
    <col min="19" max="19" width="4.5" style="190" customWidth="1"/>
    <col min="20" max="20" width="4.375" style="190" customWidth="1"/>
    <col min="21" max="21" width="2.75" style="190" customWidth="1"/>
    <col min="22" max="23" width="9" style="190" customWidth="1"/>
    <col min="24" max="26" width="8" style="190" customWidth="1"/>
  </cols>
  <sheetData>
    <row r="1" spans="1:26" ht="13.5" customHeight="1">
      <c r="A1" s="254" t="s">
        <v>92</v>
      </c>
      <c r="B1" s="239"/>
      <c r="C1" s="238" t="s">
        <v>293</v>
      </c>
      <c r="D1" s="239"/>
      <c r="E1" s="240"/>
      <c r="F1" s="268" t="s">
        <v>93</v>
      </c>
      <c r="G1" s="269"/>
      <c r="H1" s="269"/>
      <c r="I1" s="269"/>
      <c r="J1" s="269"/>
      <c r="K1" s="269"/>
      <c r="L1" s="259" t="s">
        <v>302</v>
      </c>
      <c r="M1" s="239"/>
      <c r="N1" s="239"/>
      <c r="O1" s="239"/>
      <c r="P1" s="239"/>
      <c r="Q1" s="239"/>
      <c r="R1" s="239"/>
      <c r="S1" s="239"/>
      <c r="T1" s="260"/>
      <c r="U1" s="85"/>
      <c r="V1" s="86"/>
      <c r="W1" s="85"/>
      <c r="X1" s="85"/>
      <c r="Y1" s="85"/>
      <c r="Z1" s="85"/>
    </row>
    <row r="2" spans="1:26" ht="13.5" customHeight="1">
      <c r="A2" s="265" t="s">
        <v>94</v>
      </c>
      <c r="B2" s="224"/>
      <c r="C2" s="258" t="s">
        <v>71</v>
      </c>
      <c r="D2" s="249"/>
      <c r="E2" s="250"/>
      <c r="F2" s="256" t="s">
        <v>96</v>
      </c>
      <c r="G2" s="222"/>
      <c r="H2" s="222"/>
      <c r="I2" s="222"/>
      <c r="J2" s="222"/>
      <c r="K2" s="224"/>
      <c r="L2" s="271"/>
      <c r="M2" s="249"/>
      <c r="N2" s="249"/>
      <c r="O2" s="87"/>
      <c r="P2" s="87"/>
      <c r="Q2" s="87"/>
      <c r="R2" s="87"/>
      <c r="S2" s="87"/>
      <c r="T2" s="88"/>
      <c r="U2" s="85"/>
      <c r="V2" s="85"/>
      <c r="W2" s="85"/>
      <c r="X2" s="85"/>
      <c r="Y2" s="85"/>
      <c r="Z2" s="85"/>
    </row>
    <row r="3" spans="1:26" ht="13.5" customHeight="1">
      <c r="A3" s="265" t="s">
        <v>97</v>
      </c>
      <c r="B3" s="224"/>
      <c r="C3" s="273" t="s">
        <v>184</v>
      </c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52"/>
      <c r="U3" s="85"/>
      <c r="V3" s="85"/>
      <c r="W3" s="85"/>
      <c r="X3" s="85"/>
      <c r="Y3" s="85"/>
      <c r="Z3" s="85"/>
    </row>
    <row r="4" spans="1:26" ht="13.5" customHeight="1">
      <c r="A4" s="274" t="s">
        <v>75</v>
      </c>
      <c r="B4" s="224"/>
      <c r="C4" s="270" t="s">
        <v>76</v>
      </c>
      <c r="D4" s="222"/>
      <c r="E4" s="224"/>
      <c r="F4" s="270" t="s">
        <v>77</v>
      </c>
      <c r="G4" s="222"/>
      <c r="H4" s="222"/>
      <c r="I4" s="222"/>
      <c r="J4" s="222"/>
      <c r="K4" s="224"/>
      <c r="L4" s="255" t="s">
        <v>99</v>
      </c>
      <c r="M4" s="222"/>
      <c r="N4" s="222"/>
      <c r="O4" s="251" t="s">
        <v>80</v>
      </c>
      <c r="P4" s="222"/>
      <c r="Q4" s="222"/>
      <c r="R4" s="222"/>
      <c r="S4" s="222"/>
      <c r="T4" s="252"/>
      <c r="U4" s="85"/>
      <c r="V4" s="86"/>
      <c r="W4" s="85"/>
      <c r="X4" s="85"/>
      <c r="Y4" s="85"/>
      <c r="Z4" s="85"/>
    </row>
    <row r="5" spans="1:26" ht="13.5" customHeight="1">
      <c r="A5" s="267">
        <f>COUNTIF(F54:HQ54,"P")</f>
        <v>10</v>
      </c>
      <c r="B5" s="243"/>
      <c r="C5" s="241">
        <f>COUNTIF(F54:HQ54,"F")</f>
        <v>0</v>
      </c>
      <c r="D5" s="242"/>
      <c r="E5" s="243"/>
      <c r="F5" s="241">
        <f>SUM(O5,-A5,-C5)</f>
        <v>0</v>
      </c>
      <c r="G5" s="242"/>
      <c r="H5" s="242"/>
      <c r="I5" s="242"/>
      <c r="J5" s="242"/>
      <c r="K5" s="243"/>
      <c r="L5" s="89">
        <f>COUNTIF(E53:HQ53,"N")</f>
        <v>10</v>
      </c>
      <c r="M5" s="89">
        <f>COUNTIF(E53:HQ53,"A")</f>
        <v>0</v>
      </c>
      <c r="N5" s="89">
        <f>COUNTIF(E53:HQ53,"B")</f>
        <v>0</v>
      </c>
      <c r="O5" s="245">
        <v>10</v>
      </c>
      <c r="P5" s="242"/>
      <c r="Q5" s="242"/>
      <c r="R5" s="242"/>
      <c r="S5" s="242"/>
      <c r="T5" s="246"/>
      <c r="U5" s="90"/>
      <c r="V5" s="85"/>
      <c r="W5" s="85"/>
      <c r="X5" s="85"/>
      <c r="Y5" s="85"/>
      <c r="Z5" s="85"/>
    </row>
    <row r="6" spans="1:26" ht="9.75" customHeight="1">
      <c r="A6" s="85"/>
      <c r="B6" s="91"/>
      <c r="C6" s="85"/>
      <c r="D6" s="92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46.5" customHeight="1">
      <c r="A7" s="93"/>
      <c r="B7" s="94"/>
      <c r="C7" s="95"/>
      <c r="D7" s="96"/>
      <c r="E7" s="95"/>
      <c r="F7" s="97" t="s">
        <v>103</v>
      </c>
      <c r="G7" s="97" t="s">
        <v>104</v>
      </c>
      <c r="H7" s="97" t="s">
        <v>105</v>
      </c>
      <c r="I7" s="97" t="s">
        <v>106</v>
      </c>
      <c r="J7" s="97" t="s">
        <v>107</v>
      </c>
      <c r="K7" s="97" t="s">
        <v>153</v>
      </c>
      <c r="L7" s="97" t="s">
        <v>154</v>
      </c>
      <c r="M7" s="97" t="s">
        <v>122</v>
      </c>
      <c r="N7" s="97" t="s">
        <v>123</v>
      </c>
      <c r="O7" s="97" t="s">
        <v>124</v>
      </c>
      <c r="P7" s="97" t="s">
        <v>132</v>
      </c>
      <c r="Q7" s="97" t="s">
        <v>133</v>
      </c>
      <c r="R7" s="97" t="s">
        <v>134</v>
      </c>
      <c r="S7" s="97" t="s">
        <v>141</v>
      </c>
      <c r="T7" s="98" t="s">
        <v>142</v>
      </c>
      <c r="U7" s="99"/>
      <c r="V7" s="86"/>
      <c r="W7" s="85"/>
      <c r="X7" s="85"/>
      <c r="Y7" s="85"/>
      <c r="Z7" s="85"/>
    </row>
    <row r="8" spans="1:26" ht="13.5" customHeight="1">
      <c r="A8" s="100" t="s">
        <v>100</v>
      </c>
      <c r="B8" s="248" t="s">
        <v>155</v>
      </c>
      <c r="C8" s="249"/>
      <c r="D8" s="250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3"/>
      <c r="U8" s="85"/>
      <c r="V8" s="85"/>
      <c r="W8" s="85"/>
      <c r="X8" s="85"/>
      <c r="Y8" s="85"/>
      <c r="Z8" s="85"/>
    </row>
    <row r="9" spans="1:26" ht="13.5" customHeight="1">
      <c r="A9" s="104"/>
      <c r="B9" s="253" t="s">
        <v>156</v>
      </c>
      <c r="C9" s="222"/>
      <c r="D9" s="224"/>
      <c r="E9" s="101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85"/>
      <c r="V9" s="86"/>
      <c r="W9" s="85"/>
      <c r="X9" s="85"/>
      <c r="Y9" s="85"/>
      <c r="Z9" s="85"/>
    </row>
    <row r="10" spans="1:26" ht="13.5" customHeight="1">
      <c r="A10" s="104"/>
      <c r="B10" s="107"/>
      <c r="C10" s="108"/>
      <c r="D10" s="109" t="s">
        <v>185</v>
      </c>
      <c r="E10" s="101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6"/>
      <c r="U10" s="85"/>
      <c r="V10" s="85"/>
      <c r="W10" s="85"/>
      <c r="X10" s="85"/>
      <c r="Y10" s="85"/>
      <c r="Z10" s="85"/>
    </row>
    <row r="11" spans="1:26" ht="13.5" customHeight="1">
      <c r="A11" s="104"/>
      <c r="B11" s="281"/>
      <c r="C11" s="222"/>
      <c r="D11" s="224"/>
      <c r="E11" s="110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6"/>
      <c r="U11" s="85"/>
      <c r="V11" s="85"/>
      <c r="W11" s="85"/>
      <c r="X11" s="85"/>
      <c r="Y11" s="85"/>
      <c r="Z11" s="85"/>
    </row>
    <row r="12" spans="1:26" ht="13.5" customHeight="1">
      <c r="A12" s="104"/>
      <c r="B12" s="247" t="s">
        <v>282</v>
      </c>
      <c r="C12" s="222"/>
      <c r="D12" s="224"/>
      <c r="E12" s="110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/>
      <c r="U12" s="85"/>
      <c r="V12" s="85"/>
      <c r="W12" s="85"/>
      <c r="X12" s="85"/>
      <c r="Y12" s="85"/>
      <c r="Z12" s="85"/>
    </row>
    <row r="13" spans="1:26" ht="13.5" customHeight="1">
      <c r="A13" s="104"/>
      <c r="B13" s="286">
        <v>1</v>
      </c>
      <c r="C13" s="222"/>
      <c r="D13" s="224"/>
      <c r="E13" s="110"/>
      <c r="F13" s="105" t="s">
        <v>160</v>
      </c>
      <c r="G13" s="105" t="s">
        <v>160</v>
      </c>
      <c r="H13" s="105" t="s">
        <v>160</v>
      </c>
      <c r="I13" s="105"/>
      <c r="J13" s="105" t="s">
        <v>160</v>
      </c>
      <c r="K13" s="105" t="s">
        <v>160</v>
      </c>
      <c r="L13" s="105" t="s">
        <v>160</v>
      </c>
      <c r="M13" s="105"/>
      <c r="N13" s="105"/>
      <c r="O13" s="105"/>
      <c r="P13" s="105"/>
      <c r="Q13" s="105"/>
      <c r="R13" s="105"/>
      <c r="S13" s="105"/>
      <c r="T13" s="106"/>
      <c r="U13" s="85"/>
      <c r="V13" s="85"/>
      <c r="W13" s="85"/>
      <c r="X13" s="85"/>
      <c r="Y13" s="85"/>
      <c r="Z13" s="85"/>
    </row>
    <row r="14" spans="1:26" ht="13.5" customHeight="1">
      <c r="A14" s="104"/>
      <c r="B14" s="286">
        <v>-11</v>
      </c>
      <c r="C14" s="222"/>
      <c r="D14" s="224"/>
      <c r="E14" s="110"/>
      <c r="F14" s="105"/>
      <c r="G14" s="105"/>
      <c r="H14" s="105"/>
      <c r="I14" s="105"/>
      <c r="J14" s="105"/>
      <c r="K14" s="105"/>
      <c r="L14" s="105"/>
      <c r="M14" s="105" t="s">
        <v>160</v>
      </c>
      <c r="N14" s="105"/>
      <c r="O14" s="105"/>
      <c r="P14" s="105"/>
      <c r="Q14" s="105"/>
      <c r="R14" s="105"/>
      <c r="S14" s="105"/>
      <c r="T14" s="106"/>
      <c r="U14" s="85"/>
      <c r="V14" s="85"/>
      <c r="W14" s="85"/>
      <c r="X14" s="85"/>
      <c r="Y14" s="85"/>
      <c r="Z14" s="85"/>
    </row>
    <row r="15" spans="1:26" ht="13.5" customHeight="1">
      <c r="A15" s="104"/>
      <c r="B15" s="286">
        <v>9999</v>
      </c>
      <c r="C15" s="222"/>
      <c r="D15" s="224"/>
      <c r="E15" s="110"/>
      <c r="F15" s="105"/>
      <c r="G15" s="105"/>
      <c r="H15" s="105"/>
      <c r="I15" s="105"/>
      <c r="J15" s="105"/>
      <c r="K15" s="105"/>
      <c r="L15" s="105"/>
      <c r="M15" s="105"/>
      <c r="N15" s="105" t="s">
        <v>160</v>
      </c>
      <c r="O15" s="105"/>
      <c r="P15" s="105"/>
      <c r="Q15" s="105"/>
      <c r="R15" s="105"/>
      <c r="S15" s="105"/>
      <c r="T15" s="106"/>
      <c r="U15" s="85"/>
      <c r="V15" s="85"/>
      <c r="W15" s="85"/>
      <c r="X15" s="85"/>
      <c r="Y15" s="85"/>
      <c r="Z15" s="85"/>
    </row>
    <row r="16" spans="1:26" ht="13.5" customHeight="1">
      <c r="A16" s="104"/>
      <c r="B16" s="286" t="s">
        <v>283</v>
      </c>
      <c r="C16" s="222"/>
      <c r="D16" s="224"/>
      <c r="E16" s="110"/>
      <c r="F16" s="105"/>
      <c r="G16" s="105"/>
      <c r="H16" s="105"/>
      <c r="I16" s="105"/>
      <c r="J16" s="105"/>
      <c r="K16" s="105"/>
      <c r="L16" s="105"/>
      <c r="M16" s="105"/>
      <c r="N16" s="105"/>
      <c r="O16" s="105" t="s">
        <v>160</v>
      </c>
      <c r="P16" s="105"/>
      <c r="Q16" s="105"/>
      <c r="R16" s="105"/>
      <c r="S16" s="105"/>
      <c r="T16" s="106"/>
      <c r="U16" s="85"/>
      <c r="V16" s="85"/>
      <c r="W16" s="85"/>
      <c r="X16" s="85"/>
      <c r="Y16" s="85"/>
      <c r="Z16" s="85"/>
    </row>
    <row r="17" spans="1:26" ht="13.5" customHeight="1">
      <c r="A17" s="104"/>
      <c r="B17" s="253" t="s">
        <v>194</v>
      </c>
      <c r="C17" s="222"/>
      <c r="D17" s="224"/>
      <c r="E17" s="110"/>
      <c r="F17" s="105"/>
      <c r="G17" s="105"/>
      <c r="H17" s="105"/>
      <c r="I17" s="105" t="s">
        <v>160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85"/>
      <c r="V17" s="85"/>
      <c r="W17" s="85"/>
      <c r="X17" s="85"/>
      <c r="Y17" s="85"/>
      <c r="Z17" s="85"/>
    </row>
    <row r="18" spans="1:26" ht="13.5" customHeight="1">
      <c r="A18" s="104"/>
      <c r="B18" s="247" t="s">
        <v>267</v>
      </c>
      <c r="C18" s="222"/>
      <c r="D18" s="224"/>
      <c r="E18" s="112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6"/>
      <c r="U18" s="85"/>
      <c r="V18" s="85"/>
      <c r="W18" s="85"/>
      <c r="X18" s="85"/>
      <c r="Y18" s="85"/>
      <c r="Z18" s="85"/>
    </row>
    <row r="19" spans="1:26">
      <c r="A19" s="104"/>
      <c r="B19" s="278" t="s">
        <v>268</v>
      </c>
      <c r="C19" s="233"/>
      <c r="D19" s="233"/>
      <c r="E19" s="112"/>
      <c r="F19" s="105" t="s">
        <v>160</v>
      </c>
      <c r="G19" s="105" t="s">
        <v>160</v>
      </c>
      <c r="H19" s="105"/>
      <c r="I19" s="105"/>
      <c r="J19" s="105"/>
      <c r="K19" s="105" t="s">
        <v>160</v>
      </c>
      <c r="L19" s="105" t="s">
        <v>160</v>
      </c>
      <c r="M19" s="105" t="s">
        <v>160</v>
      </c>
      <c r="N19" s="105" t="s">
        <v>160</v>
      </c>
      <c r="O19" s="105" t="s">
        <v>160</v>
      </c>
      <c r="P19" s="105"/>
      <c r="Q19" s="105"/>
      <c r="R19" s="105"/>
      <c r="S19" s="105"/>
      <c r="T19" s="106"/>
      <c r="U19" s="85"/>
      <c r="V19" s="85"/>
      <c r="W19" s="85"/>
      <c r="X19" s="85"/>
      <c r="Y19" s="85"/>
      <c r="Z19" s="85"/>
    </row>
    <row r="20" spans="1:26" ht="13.5" customHeight="1">
      <c r="A20" s="104"/>
      <c r="B20" s="253" t="s">
        <v>269</v>
      </c>
      <c r="C20" s="222"/>
      <c r="D20" s="224"/>
      <c r="E20" s="112"/>
      <c r="F20" s="105"/>
      <c r="G20" s="105"/>
      <c r="H20" s="105" t="s">
        <v>160</v>
      </c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6"/>
      <c r="U20" s="85"/>
      <c r="V20" s="85"/>
      <c r="W20" s="85"/>
      <c r="X20" s="85"/>
      <c r="Y20" s="85"/>
      <c r="Z20" s="85"/>
    </row>
    <row r="21" spans="1:26" ht="13.5" customHeight="1">
      <c r="A21" s="104"/>
      <c r="B21" s="253" t="s">
        <v>270</v>
      </c>
      <c r="C21" s="222"/>
      <c r="D21" s="224"/>
      <c r="E21" s="112"/>
      <c r="F21" s="105"/>
      <c r="G21" s="105"/>
      <c r="H21" s="105"/>
      <c r="I21" s="105" t="s">
        <v>160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6"/>
      <c r="U21" s="85"/>
      <c r="V21" s="85"/>
      <c r="W21" s="85"/>
      <c r="X21" s="85"/>
      <c r="Y21" s="85"/>
      <c r="Z21" s="85"/>
    </row>
    <row r="22" spans="1:26" ht="13.5" customHeight="1">
      <c r="A22" s="168"/>
      <c r="B22" s="253" t="s">
        <v>194</v>
      </c>
      <c r="C22" s="222"/>
      <c r="D22" s="224"/>
      <c r="E22" s="169"/>
      <c r="F22" s="102"/>
      <c r="G22" s="102"/>
      <c r="H22" s="102"/>
      <c r="I22" s="102"/>
      <c r="J22" s="102" t="s">
        <v>160</v>
      </c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85"/>
      <c r="V22" s="85"/>
      <c r="W22" s="85"/>
      <c r="X22" s="85"/>
      <c r="Y22" s="85"/>
      <c r="Z22" s="85"/>
    </row>
    <row r="23" spans="1:26" ht="13.5" customHeight="1">
      <c r="A23" s="168"/>
      <c r="B23" s="247" t="s">
        <v>290</v>
      </c>
      <c r="C23" s="222"/>
      <c r="D23" s="224"/>
      <c r="E23" s="169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15"/>
      <c r="V23" s="85"/>
      <c r="W23" s="85"/>
      <c r="X23" s="85"/>
      <c r="Y23" s="85"/>
      <c r="Z23" s="85"/>
    </row>
    <row r="24" spans="1:26" ht="13.5" customHeight="1">
      <c r="A24" s="168"/>
      <c r="B24" s="278" t="s">
        <v>161</v>
      </c>
      <c r="C24" s="233"/>
      <c r="D24" s="233"/>
      <c r="E24" s="169"/>
      <c r="F24" s="102" t="s">
        <v>160</v>
      </c>
      <c r="G24" s="102" t="s">
        <v>160</v>
      </c>
      <c r="H24" s="102"/>
      <c r="I24" s="102"/>
      <c r="J24" s="102"/>
      <c r="K24" s="102" t="s">
        <v>160</v>
      </c>
      <c r="L24" s="102" t="s">
        <v>160</v>
      </c>
      <c r="M24" s="102" t="s">
        <v>160</v>
      </c>
      <c r="N24" s="102" t="s">
        <v>160</v>
      </c>
      <c r="O24" s="102" t="s">
        <v>160</v>
      </c>
      <c r="P24" s="105"/>
      <c r="Q24" s="105"/>
      <c r="R24" s="102"/>
      <c r="S24" s="102"/>
      <c r="T24" s="103"/>
      <c r="U24" s="115"/>
      <c r="V24" s="85"/>
      <c r="W24" s="85"/>
      <c r="X24" s="85"/>
      <c r="Y24" s="85"/>
      <c r="Z24" s="85"/>
    </row>
    <row r="25" spans="1:26" ht="13.5" customHeight="1">
      <c r="A25" s="168"/>
      <c r="B25" s="286" t="s">
        <v>295</v>
      </c>
      <c r="C25" s="222"/>
      <c r="D25" s="224"/>
      <c r="E25" s="169"/>
      <c r="F25" s="102"/>
      <c r="G25" s="102"/>
      <c r="H25" s="102" t="s">
        <v>160</v>
      </c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15"/>
      <c r="V25" s="85"/>
      <c r="W25" s="85"/>
      <c r="X25" s="85"/>
      <c r="Y25" s="85"/>
      <c r="Z25" s="85"/>
    </row>
    <row r="26" spans="1:26" ht="13.5" customHeight="1">
      <c r="A26" s="168"/>
      <c r="B26" s="286" t="s">
        <v>296</v>
      </c>
      <c r="C26" s="222"/>
      <c r="D26" s="224"/>
      <c r="E26" s="169"/>
      <c r="F26" s="102"/>
      <c r="G26" s="102"/>
      <c r="H26" s="102"/>
      <c r="I26" s="102" t="s">
        <v>160</v>
      </c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15"/>
      <c r="V26" s="85"/>
      <c r="W26" s="85"/>
      <c r="X26" s="85"/>
      <c r="Y26" s="85"/>
      <c r="Z26" s="85"/>
    </row>
    <row r="27" spans="1:26" ht="13.5" customHeight="1">
      <c r="A27" s="168"/>
      <c r="B27" s="253" t="s">
        <v>194</v>
      </c>
      <c r="C27" s="222"/>
      <c r="D27" s="224"/>
      <c r="E27" s="169"/>
      <c r="F27" s="102"/>
      <c r="G27" s="102"/>
      <c r="H27" s="102"/>
      <c r="I27" s="102"/>
      <c r="J27" s="102" t="s">
        <v>160</v>
      </c>
      <c r="K27" s="102"/>
      <c r="L27" s="102"/>
      <c r="M27" s="102"/>
      <c r="N27" s="102"/>
      <c r="O27" s="102"/>
      <c r="P27" s="102"/>
      <c r="Q27" s="102"/>
      <c r="R27" s="102"/>
      <c r="S27" s="102"/>
      <c r="T27" s="103"/>
      <c r="U27" s="115"/>
      <c r="V27" s="85"/>
      <c r="W27" s="85"/>
      <c r="X27" s="85"/>
      <c r="Y27" s="85"/>
      <c r="Z27" s="85"/>
    </row>
    <row r="28" spans="1:26" ht="13.5" customHeight="1">
      <c r="A28" s="168"/>
      <c r="B28" s="247" t="s">
        <v>297</v>
      </c>
      <c r="C28" s="222"/>
      <c r="D28" s="224"/>
      <c r="E28" s="169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115"/>
      <c r="V28" s="85"/>
      <c r="W28" s="85"/>
      <c r="X28" s="85"/>
      <c r="Y28" s="85"/>
      <c r="Z28" s="85"/>
    </row>
    <row r="29" spans="1:26" ht="13.5" customHeight="1">
      <c r="A29" s="168"/>
      <c r="B29" s="283">
        <v>45604</v>
      </c>
      <c r="C29" s="222"/>
      <c r="D29" s="224"/>
      <c r="E29" s="169"/>
      <c r="F29" s="102"/>
      <c r="G29" s="102"/>
      <c r="H29" s="102"/>
      <c r="I29" s="102"/>
      <c r="J29" s="102"/>
      <c r="K29" s="102" t="s">
        <v>160</v>
      </c>
      <c r="L29" s="102"/>
      <c r="M29" s="102"/>
      <c r="N29" s="102"/>
      <c r="O29" s="102"/>
      <c r="P29" s="102"/>
      <c r="Q29" s="102"/>
      <c r="R29" s="102"/>
      <c r="S29" s="102"/>
      <c r="T29" s="103"/>
      <c r="U29" s="115"/>
      <c r="V29" s="85"/>
      <c r="W29" s="85"/>
      <c r="X29" s="85"/>
      <c r="Y29" s="85"/>
      <c r="Z29" s="85"/>
    </row>
    <row r="30" spans="1:26" ht="13.5" customHeight="1">
      <c r="A30" s="168"/>
      <c r="B30" s="293">
        <v>45969</v>
      </c>
      <c r="C30" s="233"/>
      <c r="D30" s="233"/>
      <c r="E30" s="169"/>
      <c r="F30" s="102" t="s">
        <v>160</v>
      </c>
      <c r="G30" s="102" t="s">
        <v>160</v>
      </c>
      <c r="H30" s="102" t="s">
        <v>160</v>
      </c>
      <c r="I30" s="102" t="s">
        <v>160</v>
      </c>
      <c r="J30" s="102"/>
      <c r="K30" s="102"/>
      <c r="L30" s="102" t="s">
        <v>160</v>
      </c>
      <c r="M30" s="102" t="s">
        <v>160</v>
      </c>
      <c r="N30" s="102" t="s">
        <v>160</v>
      </c>
      <c r="O30" s="102" t="s">
        <v>160</v>
      </c>
      <c r="P30" s="102"/>
      <c r="Q30" s="102"/>
      <c r="R30" s="102"/>
      <c r="S30" s="102"/>
      <c r="T30" s="103"/>
      <c r="U30" s="115"/>
      <c r="V30" s="85"/>
      <c r="W30" s="85"/>
      <c r="X30" s="85"/>
      <c r="Y30" s="85"/>
      <c r="Z30" s="85"/>
    </row>
    <row r="31" spans="1:26" ht="13.5" customHeight="1">
      <c r="A31" s="168"/>
      <c r="B31" s="253" t="s">
        <v>194</v>
      </c>
      <c r="C31" s="222"/>
      <c r="D31" s="224"/>
      <c r="E31" s="169"/>
      <c r="F31" s="102"/>
      <c r="G31" s="102"/>
      <c r="H31" s="102"/>
      <c r="I31" s="102"/>
      <c r="J31" s="102" t="s">
        <v>160</v>
      </c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15"/>
      <c r="V31" s="85"/>
      <c r="W31" s="85"/>
      <c r="X31" s="85"/>
      <c r="Y31" s="85"/>
      <c r="Z31" s="85"/>
    </row>
    <row r="32" spans="1:26" ht="13.5" customHeight="1">
      <c r="A32" s="168"/>
      <c r="B32" s="247" t="s">
        <v>298</v>
      </c>
      <c r="C32" s="222"/>
      <c r="D32" s="224"/>
      <c r="E32" s="169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115"/>
      <c r="V32" s="85"/>
      <c r="W32" s="85"/>
      <c r="X32" s="85"/>
      <c r="Y32" s="85"/>
      <c r="Z32" s="85"/>
    </row>
    <row r="33" spans="1:26" ht="13.5" customHeight="1">
      <c r="A33" s="168"/>
      <c r="B33" s="292">
        <v>0.41666666666666669</v>
      </c>
      <c r="C33" s="222"/>
      <c r="D33" s="224"/>
      <c r="E33" s="169"/>
      <c r="F33" s="102" t="s">
        <v>160</v>
      </c>
      <c r="G33" s="102" t="s">
        <v>160</v>
      </c>
      <c r="H33" s="102" t="s">
        <v>160</v>
      </c>
      <c r="I33" s="102" t="s">
        <v>160</v>
      </c>
      <c r="J33" s="102"/>
      <c r="K33" s="102" t="s">
        <v>160</v>
      </c>
      <c r="L33" s="102"/>
      <c r="M33" s="102" t="s">
        <v>160</v>
      </c>
      <c r="N33" s="102" t="s">
        <v>160</v>
      </c>
      <c r="O33" s="102" t="s">
        <v>160</v>
      </c>
      <c r="P33" s="102"/>
      <c r="Q33" s="102"/>
      <c r="R33" s="102"/>
      <c r="S33" s="102"/>
      <c r="T33" s="103"/>
      <c r="U33" s="115"/>
      <c r="V33" s="85"/>
      <c r="W33" s="85"/>
      <c r="X33" s="85"/>
      <c r="Y33" s="85"/>
      <c r="Z33" s="85"/>
    </row>
    <row r="34" spans="1:26" ht="13.5" customHeight="1">
      <c r="A34" s="168"/>
      <c r="B34" s="292">
        <v>0.45833333333333331</v>
      </c>
      <c r="C34" s="222"/>
      <c r="D34" s="224"/>
      <c r="E34" s="169"/>
      <c r="F34" s="102"/>
      <c r="G34" s="102"/>
      <c r="H34" s="102"/>
      <c r="I34" s="102"/>
      <c r="J34" s="102"/>
      <c r="K34" s="102"/>
      <c r="L34" s="102" t="s">
        <v>160</v>
      </c>
      <c r="M34" s="102"/>
      <c r="N34" s="102"/>
      <c r="O34" s="102"/>
      <c r="P34" s="102"/>
      <c r="Q34" s="102"/>
      <c r="R34" s="102"/>
      <c r="S34" s="102"/>
      <c r="T34" s="103"/>
      <c r="U34" s="115"/>
      <c r="V34" s="85"/>
      <c r="W34" s="85"/>
      <c r="X34" s="85"/>
      <c r="Y34" s="85"/>
      <c r="Z34" s="85"/>
    </row>
    <row r="35" spans="1:26" ht="13.5" customHeight="1">
      <c r="A35" s="168"/>
      <c r="B35" s="253" t="s">
        <v>194</v>
      </c>
      <c r="C35" s="222"/>
      <c r="D35" s="224"/>
      <c r="E35" s="169"/>
      <c r="F35" s="102"/>
      <c r="G35" s="102"/>
      <c r="H35" s="102"/>
      <c r="I35" s="102"/>
      <c r="J35" s="102" t="s">
        <v>160</v>
      </c>
      <c r="K35" s="102"/>
      <c r="L35" s="102"/>
      <c r="M35" s="102"/>
      <c r="N35" s="102"/>
      <c r="O35" s="102"/>
      <c r="P35" s="102"/>
      <c r="Q35" s="102"/>
      <c r="R35" s="102"/>
      <c r="S35" s="102"/>
      <c r="T35" s="103"/>
      <c r="U35" s="115"/>
      <c r="V35" s="85"/>
      <c r="W35" s="85"/>
      <c r="X35" s="85"/>
      <c r="Y35" s="85"/>
      <c r="Z35" s="85"/>
    </row>
    <row r="36" spans="1:26" ht="13.5" customHeight="1">
      <c r="A36" s="168"/>
      <c r="B36" s="247" t="s">
        <v>299</v>
      </c>
      <c r="C36" s="222"/>
      <c r="D36" s="224"/>
      <c r="E36" s="169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15"/>
      <c r="V36" s="85"/>
      <c r="W36" s="85"/>
      <c r="X36" s="85"/>
      <c r="Y36" s="85"/>
      <c r="Z36" s="85"/>
    </row>
    <row r="37" spans="1:26" ht="13.5" customHeight="1">
      <c r="A37" s="168"/>
      <c r="B37" s="292">
        <v>0.41666666666666669</v>
      </c>
      <c r="C37" s="222"/>
      <c r="D37" s="224"/>
      <c r="E37" s="169"/>
      <c r="F37" s="102"/>
      <c r="G37" s="102" t="s">
        <v>160</v>
      </c>
      <c r="H37" s="102"/>
      <c r="I37" s="102"/>
      <c r="J37" s="102"/>
      <c r="K37" s="102"/>
      <c r="L37" s="102" t="s">
        <v>160</v>
      </c>
      <c r="M37" s="102"/>
      <c r="N37" s="102"/>
      <c r="O37" s="102"/>
      <c r="P37" s="102"/>
      <c r="Q37" s="102"/>
      <c r="R37" s="102"/>
      <c r="S37" s="102"/>
      <c r="T37" s="103"/>
      <c r="U37" s="115"/>
      <c r="V37" s="85"/>
      <c r="W37" s="85"/>
      <c r="X37" s="85"/>
      <c r="Y37" s="85"/>
      <c r="Z37" s="85"/>
    </row>
    <row r="38" spans="1:26" ht="13.5" customHeight="1">
      <c r="A38" s="168"/>
      <c r="B38" s="292">
        <v>0.45833333333333331</v>
      </c>
      <c r="C38" s="222"/>
      <c r="D38" s="224"/>
      <c r="E38" s="169"/>
      <c r="F38" s="102" t="s">
        <v>160</v>
      </c>
      <c r="G38" s="102"/>
      <c r="H38" s="102" t="s">
        <v>160</v>
      </c>
      <c r="I38" s="102" t="s">
        <v>160</v>
      </c>
      <c r="J38" s="102"/>
      <c r="K38" s="102" t="s">
        <v>160</v>
      </c>
      <c r="L38" s="102"/>
      <c r="M38" s="102" t="s">
        <v>160</v>
      </c>
      <c r="N38" s="102" t="s">
        <v>160</v>
      </c>
      <c r="O38" s="102" t="s">
        <v>160</v>
      </c>
      <c r="P38" s="102"/>
      <c r="Q38" s="102"/>
      <c r="R38" s="102"/>
      <c r="S38" s="102"/>
      <c r="T38" s="103"/>
      <c r="U38" s="115"/>
      <c r="V38" s="85"/>
      <c r="W38" s="85"/>
      <c r="X38" s="85"/>
      <c r="Y38" s="85"/>
      <c r="Z38" s="85"/>
    </row>
    <row r="39" spans="1:26" ht="13.5" customHeight="1">
      <c r="A39" s="168"/>
      <c r="B39" s="253" t="s">
        <v>194</v>
      </c>
      <c r="C39" s="222"/>
      <c r="D39" s="224"/>
      <c r="E39" s="169"/>
      <c r="F39" s="102"/>
      <c r="G39" s="102"/>
      <c r="H39" s="102"/>
      <c r="I39" s="102"/>
      <c r="J39" s="102" t="s">
        <v>160</v>
      </c>
      <c r="K39" s="102"/>
      <c r="L39" s="102"/>
      <c r="M39" s="102"/>
      <c r="N39" s="102"/>
      <c r="O39" s="102"/>
      <c r="P39" s="102"/>
      <c r="Q39" s="102"/>
      <c r="R39" s="102"/>
      <c r="S39" s="102"/>
      <c r="T39" s="103"/>
      <c r="U39" s="115"/>
      <c r="V39" s="85"/>
      <c r="W39" s="85"/>
      <c r="X39" s="85"/>
      <c r="Y39" s="85"/>
      <c r="Z39" s="85"/>
    </row>
    <row r="40" spans="1:26" ht="13.5" customHeight="1">
      <c r="A40" s="116" t="s">
        <v>114</v>
      </c>
      <c r="B40" s="178" t="s">
        <v>115</v>
      </c>
      <c r="C40" s="179"/>
      <c r="D40" s="180"/>
      <c r="E40" s="120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3"/>
      <c r="U40" s="85"/>
      <c r="V40" s="85"/>
      <c r="W40" s="85"/>
      <c r="X40" s="85"/>
      <c r="Y40" s="85"/>
      <c r="Z40" s="85"/>
    </row>
    <row r="41" spans="1:26" ht="13.5" customHeight="1">
      <c r="A41" s="121"/>
      <c r="B41" s="122"/>
      <c r="C41" s="123"/>
      <c r="D41" s="124" t="s">
        <v>169</v>
      </c>
      <c r="E41" s="125"/>
      <c r="F41" s="105" t="s">
        <v>160</v>
      </c>
      <c r="G41" s="105" t="s">
        <v>160</v>
      </c>
      <c r="H41" s="105" t="s">
        <v>160</v>
      </c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6"/>
      <c r="U41" s="85"/>
      <c r="V41" s="85"/>
      <c r="W41" s="85"/>
      <c r="X41" s="85"/>
      <c r="Y41" s="85"/>
      <c r="Z41" s="85"/>
    </row>
    <row r="42" spans="1:26" ht="13.5" customHeight="1">
      <c r="A42" s="121"/>
      <c r="B42" s="122"/>
      <c r="C42" s="126"/>
      <c r="D42" s="124" t="s">
        <v>170</v>
      </c>
      <c r="E42" s="127"/>
      <c r="F42" s="105"/>
      <c r="G42" s="105"/>
      <c r="H42" s="105"/>
      <c r="I42" s="105" t="s">
        <v>160</v>
      </c>
      <c r="J42" s="105" t="s">
        <v>160</v>
      </c>
      <c r="K42" s="102" t="s">
        <v>160</v>
      </c>
      <c r="L42" s="102" t="s">
        <v>160</v>
      </c>
      <c r="M42" s="102" t="s">
        <v>160</v>
      </c>
      <c r="N42" s="102" t="s">
        <v>160</v>
      </c>
      <c r="O42" s="102" t="s">
        <v>160</v>
      </c>
      <c r="P42" s="105"/>
      <c r="Q42" s="105"/>
      <c r="R42" s="105"/>
      <c r="S42" s="105"/>
      <c r="T42" s="106"/>
      <c r="U42" s="85"/>
      <c r="V42" s="85"/>
      <c r="W42" s="85"/>
      <c r="X42" s="85"/>
      <c r="Y42" s="85"/>
      <c r="Z42" s="85"/>
    </row>
    <row r="43" spans="1:26" ht="13.5" customHeight="1">
      <c r="A43" s="121"/>
      <c r="B43" s="122" t="s">
        <v>171</v>
      </c>
      <c r="C43" s="126"/>
      <c r="D43" s="124"/>
      <c r="E43" s="127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6"/>
      <c r="U43" s="85"/>
      <c r="V43" s="85"/>
      <c r="W43" s="85"/>
      <c r="X43" s="85"/>
      <c r="Y43" s="85"/>
      <c r="Z43" s="85"/>
    </row>
    <row r="44" spans="1:26" ht="13.5" customHeight="1">
      <c r="A44" s="121"/>
      <c r="B44" s="122"/>
      <c r="C44" s="126"/>
      <c r="D44" s="124"/>
      <c r="E44" s="127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6"/>
      <c r="U44" s="85"/>
      <c r="V44" s="85"/>
      <c r="W44" s="85"/>
      <c r="X44" s="85"/>
      <c r="Y44" s="85"/>
      <c r="Z44" s="85"/>
    </row>
    <row r="45" spans="1:26" ht="13.5" customHeight="1">
      <c r="A45" s="121"/>
      <c r="B45" s="122" t="s">
        <v>173</v>
      </c>
      <c r="C45" s="126"/>
      <c r="D45" s="124"/>
      <c r="E45" s="127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6"/>
      <c r="U45" s="85"/>
      <c r="V45" s="85"/>
      <c r="W45" s="85"/>
      <c r="X45" s="85"/>
      <c r="Y45" s="85"/>
      <c r="Z45" s="85"/>
    </row>
    <row r="46" spans="1:26" ht="13.5" customHeight="1">
      <c r="A46" s="121"/>
      <c r="B46" s="122"/>
      <c r="C46" s="126"/>
      <c r="D46" s="124" t="s">
        <v>279</v>
      </c>
      <c r="E46" s="127"/>
      <c r="F46" s="105" t="s">
        <v>160</v>
      </c>
      <c r="G46" s="105" t="s">
        <v>160</v>
      </c>
      <c r="H46" s="105" t="s">
        <v>160</v>
      </c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6"/>
      <c r="U46" s="85"/>
      <c r="V46" s="85"/>
      <c r="W46" s="85"/>
      <c r="X46" s="85"/>
      <c r="Y46" s="85"/>
      <c r="Z46" s="85"/>
    </row>
    <row r="47" spans="1:26" ht="13.5" customHeight="1">
      <c r="A47" s="121"/>
      <c r="B47" s="128"/>
      <c r="C47" s="170"/>
      <c r="D47" s="171" t="s">
        <v>280</v>
      </c>
      <c r="E47" s="172"/>
      <c r="F47" s="105"/>
      <c r="G47" s="105"/>
      <c r="H47" s="105"/>
      <c r="I47" s="105" t="s">
        <v>160</v>
      </c>
      <c r="J47" s="105"/>
      <c r="K47" s="105"/>
      <c r="L47" s="102"/>
      <c r="M47" s="105"/>
      <c r="N47" s="105"/>
      <c r="O47" s="105"/>
      <c r="P47" s="105"/>
      <c r="Q47" s="105"/>
      <c r="R47" s="105"/>
      <c r="S47" s="105"/>
      <c r="T47" s="106"/>
      <c r="U47" s="85"/>
      <c r="V47" s="85"/>
      <c r="W47" s="85"/>
      <c r="X47" s="85"/>
      <c r="Y47" s="85"/>
      <c r="Z47" s="85"/>
    </row>
    <row r="48" spans="1:26" ht="13.5" customHeight="1">
      <c r="A48" s="121"/>
      <c r="B48" s="128"/>
      <c r="C48" s="170"/>
      <c r="D48" s="171" t="s">
        <v>263</v>
      </c>
      <c r="E48" s="172"/>
      <c r="F48" s="105"/>
      <c r="G48" s="105"/>
      <c r="H48" s="105"/>
      <c r="I48" s="105"/>
      <c r="J48" s="105" t="s">
        <v>160</v>
      </c>
      <c r="K48" s="105"/>
      <c r="L48" s="102"/>
      <c r="M48" s="105"/>
      <c r="N48" s="105"/>
      <c r="O48" s="105"/>
      <c r="P48" s="105"/>
      <c r="Q48" s="105"/>
      <c r="R48" s="105"/>
      <c r="S48" s="105"/>
      <c r="T48" s="106"/>
      <c r="U48" s="85"/>
      <c r="V48" s="85"/>
      <c r="W48" s="85"/>
      <c r="X48" s="85"/>
      <c r="Y48" s="85"/>
      <c r="Z48" s="85"/>
    </row>
    <row r="49" spans="1:26" ht="13.5" customHeight="1">
      <c r="A49" s="164"/>
      <c r="B49" s="128"/>
      <c r="C49" s="170"/>
      <c r="D49" s="171" t="s">
        <v>300</v>
      </c>
      <c r="E49" s="177"/>
      <c r="F49" s="102"/>
      <c r="G49" s="102"/>
      <c r="H49" s="102"/>
      <c r="I49" s="102"/>
      <c r="J49" s="102"/>
      <c r="K49" s="102"/>
      <c r="L49" s="102" t="s">
        <v>160</v>
      </c>
      <c r="M49" s="102"/>
      <c r="N49" s="102"/>
      <c r="O49" s="102"/>
      <c r="P49" s="102"/>
      <c r="Q49" s="102"/>
      <c r="R49" s="102"/>
      <c r="S49" s="102"/>
      <c r="T49" s="103"/>
      <c r="U49" s="85"/>
      <c r="V49" s="85"/>
      <c r="W49" s="85"/>
      <c r="X49" s="85"/>
      <c r="Y49" s="85"/>
      <c r="Z49" s="85"/>
    </row>
    <row r="50" spans="1:26" ht="13.5" customHeight="1">
      <c r="A50" s="164"/>
      <c r="B50" s="122"/>
      <c r="C50" s="126"/>
      <c r="D50" s="124" t="s">
        <v>301</v>
      </c>
      <c r="E50" s="177"/>
      <c r="F50" s="102"/>
      <c r="G50" s="102"/>
      <c r="H50" s="102"/>
      <c r="I50" s="102"/>
      <c r="J50" s="102"/>
      <c r="K50" s="102" t="s">
        <v>160</v>
      </c>
      <c r="L50" s="102"/>
      <c r="M50" s="102"/>
      <c r="N50" s="102"/>
      <c r="O50" s="102"/>
      <c r="P50" s="102"/>
      <c r="Q50" s="102"/>
      <c r="R50" s="102"/>
      <c r="S50" s="102"/>
      <c r="T50" s="103"/>
      <c r="U50" s="85"/>
      <c r="V50" s="85"/>
      <c r="W50" s="85"/>
      <c r="X50" s="85"/>
      <c r="Y50" s="85"/>
      <c r="Z50" s="85"/>
    </row>
    <row r="51" spans="1:26" ht="13.5" customHeight="1">
      <c r="A51" s="121"/>
      <c r="B51" s="128"/>
      <c r="C51" s="170"/>
      <c r="D51" s="171" t="s">
        <v>284</v>
      </c>
      <c r="E51" s="172"/>
      <c r="F51" s="105"/>
      <c r="G51" s="105"/>
      <c r="H51" s="105"/>
      <c r="I51" s="105"/>
      <c r="J51" s="105"/>
      <c r="K51" s="105"/>
      <c r="L51" s="102"/>
      <c r="M51" s="105" t="s">
        <v>160</v>
      </c>
      <c r="N51" s="105" t="s">
        <v>160</v>
      </c>
      <c r="O51" s="105"/>
      <c r="P51" s="105"/>
      <c r="Q51" s="105"/>
      <c r="R51" s="105"/>
      <c r="S51" s="105"/>
      <c r="T51" s="181"/>
      <c r="U51" s="85"/>
      <c r="V51" s="85"/>
      <c r="W51" s="85"/>
      <c r="X51" s="85"/>
      <c r="Y51" s="85"/>
      <c r="Z51" s="85"/>
    </row>
    <row r="52" spans="1:26" ht="13.5" customHeight="1">
      <c r="A52" s="121"/>
      <c r="B52" s="128"/>
      <c r="C52" s="170"/>
      <c r="D52" s="171" t="s">
        <v>285</v>
      </c>
      <c r="E52" s="172"/>
      <c r="F52" s="105"/>
      <c r="G52" s="105"/>
      <c r="H52" s="105"/>
      <c r="I52" s="105"/>
      <c r="J52" s="105"/>
      <c r="K52" s="105"/>
      <c r="L52" s="102"/>
      <c r="M52" s="105"/>
      <c r="N52" s="105"/>
      <c r="O52" s="105" t="s">
        <v>160</v>
      </c>
      <c r="P52" s="105"/>
      <c r="Q52" s="105"/>
      <c r="R52" s="105"/>
      <c r="S52" s="105"/>
      <c r="T52" s="105"/>
      <c r="U52" s="85"/>
      <c r="V52" s="85"/>
      <c r="W52" s="85"/>
      <c r="X52" s="85"/>
      <c r="Y52" s="85"/>
      <c r="Z52" s="85"/>
    </row>
    <row r="53" spans="1:26" ht="13.5" customHeight="1">
      <c r="A53" s="116" t="s">
        <v>119</v>
      </c>
      <c r="B53" s="288" t="s">
        <v>177</v>
      </c>
      <c r="C53" s="249"/>
      <c r="D53" s="250"/>
      <c r="E53" s="137"/>
      <c r="F53" s="138" t="s">
        <v>78</v>
      </c>
      <c r="G53" s="138" t="s">
        <v>78</v>
      </c>
      <c r="H53" s="138" t="s">
        <v>78</v>
      </c>
      <c r="I53" s="138" t="s">
        <v>78</v>
      </c>
      <c r="J53" s="138" t="s">
        <v>78</v>
      </c>
      <c r="K53" s="138" t="s">
        <v>78</v>
      </c>
      <c r="L53" s="138" t="s">
        <v>78</v>
      </c>
      <c r="M53" s="138" t="s">
        <v>78</v>
      </c>
      <c r="N53" s="138" t="s">
        <v>78</v>
      </c>
      <c r="O53" s="138" t="s">
        <v>78</v>
      </c>
      <c r="P53" s="138"/>
      <c r="Q53" s="138"/>
      <c r="R53" s="138"/>
      <c r="S53" s="138"/>
      <c r="T53" s="139"/>
      <c r="U53" s="85"/>
      <c r="V53" s="85"/>
      <c r="W53" s="85"/>
      <c r="X53" s="85"/>
      <c r="Y53" s="85"/>
      <c r="Z53" s="85"/>
    </row>
    <row r="54" spans="1:26" ht="13.5" customHeight="1">
      <c r="A54" s="121"/>
      <c r="B54" s="266" t="s">
        <v>178</v>
      </c>
      <c r="C54" s="222"/>
      <c r="D54" s="224"/>
      <c r="E54" s="140"/>
      <c r="F54" s="141" t="s">
        <v>179</v>
      </c>
      <c r="G54" s="141" t="s">
        <v>179</v>
      </c>
      <c r="H54" s="141" t="s">
        <v>179</v>
      </c>
      <c r="I54" s="141" t="s">
        <v>179</v>
      </c>
      <c r="J54" s="141" t="s">
        <v>179</v>
      </c>
      <c r="K54" s="141" t="s">
        <v>179</v>
      </c>
      <c r="L54" s="141" t="s">
        <v>179</v>
      </c>
      <c r="M54" s="141" t="s">
        <v>179</v>
      </c>
      <c r="N54" s="141" t="s">
        <v>179</v>
      </c>
      <c r="O54" s="141" t="s">
        <v>179</v>
      </c>
      <c r="P54" s="141"/>
      <c r="Q54" s="141"/>
      <c r="R54" s="141"/>
      <c r="S54" s="141"/>
      <c r="T54" s="142"/>
      <c r="U54" s="85"/>
      <c r="V54" s="85"/>
      <c r="W54" s="85"/>
      <c r="X54" s="85"/>
      <c r="Y54" s="85"/>
      <c r="Z54" s="85"/>
    </row>
    <row r="55" spans="1:26" ht="13.5" customHeight="1">
      <c r="A55" s="121"/>
      <c r="B55" s="237" t="s">
        <v>180</v>
      </c>
      <c r="C55" s="222"/>
      <c r="D55" s="224"/>
      <c r="E55" s="143"/>
      <c r="F55" s="144">
        <v>45608</v>
      </c>
      <c r="G55" s="144">
        <v>45608</v>
      </c>
      <c r="H55" s="144">
        <v>45608</v>
      </c>
      <c r="I55" s="144">
        <v>45608</v>
      </c>
      <c r="J55" s="144">
        <v>45608</v>
      </c>
      <c r="K55" s="144">
        <v>45608</v>
      </c>
      <c r="L55" s="144">
        <v>45608</v>
      </c>
      <c r="M55" s="144">
        <v>45608</v>
      </c>
      <c r="N55" s="144">
        <v>45608</v>
      </c>
      <c r="O55" s="144">
        <v>45608</v>
      </c>
      <c r="P55" s="144"/>
      <c r="Q55" s="144"/>
      <c r="R55" s="145"/>
      <c r="S55" s="145"/>
      <c r="T55" s="146"/>
      <c r="U55" s="85"/>
      <c r="V55" s="85"/>
      <c r="W55" s="85"/>
      <c r="X55" s="85"/>
      <c r="Y55" s="85"/>
      <c r="Z55" s="85"/>
    </row>
    <row r="56" spans="1:26" ht="69" customHeight="1">
      <c r="A56" s="147"/>
      <c r="B56" s="275" t="s">
        <v>181</v>
      </c>
      <c r="C56" s="276"/>
      <c r="D56" s="277"/>
      <c r="E56" s="148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50"/>
      <c r="U56" s="85"/>
      <c r="V56" s="85"/>
      <c r="W56" s="85"/>
      <c r="X56" s="85"/>
      <c r="Y56" s="85"/>
      <c r="Z56" s="85"/>
    </row>
    <row r="57" spans="1:26" ht="9.75" customHeight="1">
      <c r="A57" s="151"/>
      <c r="B57" s="91"/>
      <c r="C57" s="85"/>
      <c r="D57" s="92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3.5" customHeight="1">
      <c r="A58" s="85"/>
      <c r="B58" s="91"/>
      <c r="C58" s="85"/>
      <c r="D58" s="92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3.5" customHeight="1">
      <c r="A59" s="85"/>
      <c r="B59" s="91"/>
      <c r="C59" s="85"/>
      <c r="D59" s="92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3.5" customHeight="1">
      <c r="A60" s="85"/>
      <c r="B60" s="91"/>
      <c r="C60" s="85"/>
      <c r="D60" s="92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3.5" customHeight="1">
      <c r="A61" s="85"/>
      <c r="B61" s="91"/>
      <c r="C61" s="85"/>
      <c r="D61" s="92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3.5" customHeight="1">
      <c r="A62" s="85"/>
      <c r="B62" s="91"/>
      <c r="C62" s="85"/>
      <c r="D62" s="92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3.5" customHeight="1">
      <c r="A63" s="85"/>
      <c r="B63" s="91"/>
      <c r="C63" s="85"/>
      <c r="D63" s="92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3.5" customHeight="1">
      <c r="A64" s="85"/>
      <c r="B64" s="91"/>
      <c r="C64" s="85"/>
      <c r="D64" s="92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3.5" customHeight="1">
      <c r="A65" s="85"/>
      <c r="B65" s="91"/>
      <c r="C65" s="85"/>
      <c r="D65" s="92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3.5" customHeight="1">
      <c r="A66" s="85"/>
      <c r="B66" s="91"/>
      <c r="C66" s="85"/>
      <c r="D66" s="92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3.5" customHeight="1">
      <c r="A67" s="85"/>
      <c r="B67" s="91"/>
      <c r="C67" s="85"/>
      <c r="D67" s="92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3.5" customHeight="1">
      <c r="A68" s="85"/>
      <c r="B68" s="91"/>
      <c r="C68" s="85"/>
      <c r="D68" s="92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3.5" customHeight="1">
      <c r="A69" s="85"/>
      <c r="B69" s="91"/>
      <c r="C69" s="85"/>
      <c r="D69" s="92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3.5" customHeight="1">
      <c r="A70" s="85"/>
      <c r="B70" s="91"/>
      <c r="C70" s="85"/>
      <c r="D70" s="92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3.5" customHeight="1">
      <c r="A71" s="85"/>
      <c r="B71" s="91"/>
      <c r="C71" s="85"/>
      <c r="D71" s="92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3.5" customHeight="1">
      <c r="A72" s="85"/>
      <c r="B72" s="91"/>
      <c r="C72" s="85"/>
      <c r="D72" s="92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3.5" customHeight="1">
      <c r="A73" s="85"/>
      <c r="B73" s="91"/>
      <c r="C73" s="85"/>
      <c r="D73" s="92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3.5" customHeight="1">
      <c r="A74" s="85"/>
      <c r="B74" s="91"/>
      <c r="C74" s="85"/>
      <c r="D74" s="92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3.5" customHeight="1">
      <c r="A75" s="85"/>
      <c r="B75" s="91"/>
      <c r="C75" s="85"/>
      <c r="D75" s="92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3.5" customHeight="1">
      <c r="A76" s="85"/>
      <c r="B76" s="91"/>
      <c r="C76" s="85"/>
      <c r="D76" s="92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3.5" customHeight="1">
      <c r="A77" s="85"/>
      <c r="B77" s="91"/>
      <c r="C77" s="85"/>
      <c r="D77" s="92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3.5" customHeight="1">
      <c r="A78" s="85"/>
      <c r="B78" s="91"/>
      <c r="C78" s="85"/>
      <c r="D78" s="92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3.5" customHeight="1">
      <c r="A79" s="85"/>
      <c r="B79" s="91"/>
      <c r="C79" s="85"/>
      <c r="D79" s="92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3.5" customHeight="1">
      <c r="A80" s="85"/>
      <c r="B80" s="91"/>
      <c r="C80" s="85"/>
      <c r="D80" s="92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3.5" customHeight="1">
      <c r="A81" s="85"/>
      <c r="B81" s="91"/>
      <c r="C81" s="85"/>
      <c r="D81" s="92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3.5" customHeight="1">
      <c r="A82" s="85"/>
      <c r="B82" s="91"/>
      <c r="C82" s="85"/>
      <c r="D82" s="92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3.5" customHeight="1">
      <c r="A83" s="85"/>
      <c r="B83" s="91"/>
      <c r="C83" s="85"/>
      <c r="D83" s="92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3.5" customHeight="1">
      <c r="A84" s="85"/>
      <c r="B84" s="91"/>
      <c r="C84" s="85"/>
      <c r="D84" s="92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3.5" customHeight="1">
      <c r="A85" s="85"/>
      <c r="B85" s="91"/>
      <c r="C85" s="85"/>
      <c r="D85" s="92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3.5" customHeight="1">
      <c r="A86" s="85"/>
      <c r="B86" s="91"/>
      <c r="C86" s="85"/>
      <c r="D86" s="92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3.5" customHeight="1">
      <c r="A87" s="85"/>
      <c r="B87" s="91"/>
      <c r="C87" s="85"/>
      <c r="D87" s="92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3.5" customHeight="1">
      <c r="A88" s="85"/>
      <c r="B88" s="91"/>
      <c r="C88" s="85"/>
      <c r="D88" s="92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3.5" customHeight="1">
      <c r="A89" s="85"/>
      <c r="B89" s="91"/>
      <c r="C89" s="85"/>
      <c r="D89" s="92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3.5" customHeight="1">
      <c r="A90" s="85"/>
      <c r="B90" s="91"/>
      <c r="C90" s="85"/>
      <c r="D90" s="92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3.5" customHeight="1">
      <c r="A91" s="85"/>
      <c r="B91" s="91"/>
      <c r="C91" s="85"/>
      <c r="D91" s="92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3.5" customHeight="1">
      <c r="A92" s="85"/>
      <c r="B92" s="91"/>
      <c r="C92" s="85"/>
      <c r="D92" s="92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3.5" customHeight="1">
      <c r="A93" s="85"/>
      <c r="B93" s="91"/>
      <c r="C93" s="85"/>
      <c r="D93" s="92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3.5" customHeight="1">
      <c r="A94" s="85"/>
      <c r="B94" s="91"/>
      <c r="C94" s="85"/>
      <c r="D94" s="92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3.5" customHeight="1">
      <c r="A95" s="85"/>
      <c r="B95" s="91"/>
      <c r="C95" s="85"/>
      <c r="D95" s="92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3.5" customHeight="1">
      <c r="A96" s="85"/>
      <c r="B96" s="91"/>
      <c r="C96" s="85"/>
      <c r="D96" s="92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3.5" customHeight="1">
      <c r="A97" s="85"/>
      <c r="B97" s="91"/>
      <c r="C97" s="85"/>
      <c r="D97" s="92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3.5" customHeight="1">
      <c r="A98" s="85"/>
      <c r="B98" s="91"/>
      <c r="C98" s="85"/>
      <c r="D98" s="92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3.5" customHeight="1">
      <c r="A99" s="85"/>
      <c r="B99" s="91"/>
      <c r="C99" s="85"/>
      <c r="D99" s="92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3.5" customHeight="1">
      <c r="A100" s="85"/>
      <c r="B100" s="91"/>
      <c r="C100" s="85"/>
      <c r="D100" s="92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3.5" customHeight="1">
      <c r="A101" s="85"/>
      <c r="B101" s="91"/>
      <c r="C101" s="85"/>
      <c r="D101" s="92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3.5" customHeight="1">
      <c r="A102" s="85"/>
      <c r="B102" s="91"/>
      <c r="C102" s="85"/>
      <c r="D102" s="92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3.5" customHeight="1">
      <c r="A103" s="85"/>
      <c r="B103" s="91"/>
      <c r="C103" s="85"/>
      <c r="D103" s="92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3.5" customHeight="1">
      <c r="A104" s="85"/>
      <c r="B104" s="91"/>
      <c r="C104" s="85"/>
      <c r="D104" s="92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3.5" customHeight="1">
      <c r="A105" s="85"/>
      <c r="B105" s="91"/>
      <c r="C105" s="85"/>
      <c r="D105" s="92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3.5" customHeight="1">
      <c r="A106" s="85"/>
      <c r="B106" s="91"/>
      <c r="C106" s="85"/>
      <c r="D106" s="92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3.5" customHeight="1">
      <c r="A107" s="85"/>
      <c r="B107" s="91"/>
      <c r="C107" s="85"/>
      <c r="D107" s="92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3.5" customHeight="1">
      <c r="A108" s="85"/>
      <c r="B108" s="91"/>
      <c r="C108" s="85"/>
      <c r="D108" s="92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3.5" customHeight="1">
      <c r="A109" s="85"/>
      <c r="B109" s="91"/>
      <c r="C109" s="85"/>
      <c r="D109" s="92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3.5" customHeight="1">
      <c r="A110" s="85"/>
      <c r="B110" s="91"/>
      <c r="C110" s="85"/>
      <c r="D110" s="92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3.5" customHeight="1">
      <c r="A111" s="85"/>
      <c r="B111" s="91"/>
      <c r="C111" s="85"/>
      <c r="D111" s="92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3.5" customHeight="1">
      <c r="A112" s="85"/>
      <c r="B112" s="91"/>
      <c r="C112" s="85"/>
      <c r="D112" s="92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3.5" customHeight="1">
      <c r="A113" s="85"/>
      <c r="B113" s="91"/>
      <c r="C113" s="85"/>
      <c r="D113" s="92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3.5" customHeight="1">
      <c r="A114" s="85"/>
      <c r="B114" s="91"/>
      <c r="C114" s="85"/>
      <c r="D114" s="92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3.5" customHeight="1">
      <c r="A115" s="85"/>
      <c r="B115" s="91"/>
      <c r="C115" s="85"/>
      <c r="D115" s="92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3.5" customHeight="1">
      <c r="A116" s="85"/>
      <c r="B116" s="91"/>
      <c r="C116" s="85"/>
      <c r="D116" s="92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3.5" customHeight="1">
      <c r="A117" s="85"/>
      <c r="B117" s="91"/>
      <c r="C117" s="85"/>
      <c r="D117" s="92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3.5" customHeight="1">
      <c r="A118" s="85"/>
      <c r="B118" s="91"/>
      <c r="C118" s="85"/>
      <c r="D118" s="92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3.5" customHeight="1">
      <c r="A119" s="85"/>
      <c r="B119" s="91"/>
      <c r="C119" s="85"/>
      <c r="D119" s="92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3.5" customHeight="1">
      <c r="A120" s="85"/>
      <c r="B120" s="91"/>
      <c r="C120" s="85"/>
      <c r="D120" s="92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3.5" customHeight="1">
      <c r="A121" s="85"/>
      <c r="B121" s="91"/>
      <c r="C121" s="85"/>
      <c r="D121" s="92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3.5" customHeight="1">
      <c r="A122" s="85"/>
      <c r="B122" s="91"/>
      <c r="C122" s="85"/>
      <c r="D122" s="92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3.5" customHeight="1">
      <c r="A123" s="85"/>
      <c r="B123" s="91"/>
      <c r="C123" s="85"/>
      <c r="D123" s="92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3.5" customHeight="1">
      <c r="A124" s="85"/>
      <c r="B124" s="91"/>
      <c r="C124" s="85"/>
      <c r="D124" s="92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3.5" customHeight="1">
      <c r="A125" s="85"/>
      <c r="B125" s="91"/>
      <c r="C125" s="85"/>
      <c r="D125" s="92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3.5" customHeight="1">
      <c r="A126" s="85"/>
      <c r="B126" s="91"/>
      <c r="C126" s="85"/>
      <c r="D126" s="92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3.5" customHeight="1">
      <c r="A127" s="85"/>
      <c r="B127" s="91"/>
      <c r="C127" s="85"/>
      <c r="D127" s="92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3.5" customHeight="1">
      <c r="A128" s="85"/>
      <c r="B128" s="91"/>
      <c r="C128" s="85"/>
      <c r="D128" s="92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3.5" customHeight="1">
      <c r="A129" s="85"/>
      <c r="B129" s="91"/>
      <c r="C129" s="85"/>
      <c r="D129" s="92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3.5" customHeight="1">
      <c r="A130" s="85"/>
      <c r="B130" s="91"/>
      <c r="C130" s="85"/>
      <c r="D130" s="92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3.5" customHeight="1">
      <c r="A131" s="85"/>
      <c r="B131" s="91"/>
      <c r="C131" s="85"/>
      <c r="D131" s="92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3.5" customHeight="1">
      <c r="A132" s="85"/>
      <c r="B132" s="91"/>
      <c r="C132" s="85"/>
      <c r="D132" s="92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3.5" customHeight="1">
      <c r="A133" s="85"/>
      <c r="B133" s="91"/>
      <c r="C133" s="85"/>
      <c r="D133" s="92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3.5" customHeight="1">
      <c r="A134" s="85"/>
      <c r="B134" s="91"/>
      <c r="C134" s="85"/>
      <c r="D134" s="92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3.5" customHeight="1">
      <c r="A135" s="85"/>
      <c r="B135" s="91"/>
      <c r="C135" s="85"/>
      <c r="D135" s="92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3.5" customHeight="1">
      <c r="A136" s="85"/>
      <c r="B136" s="91"/>
      <c r="C136" s="85"/>
      <c r="D136" s="92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3.5" customHeight="1">
      <c r="A137" s="85"/>
      <c r="B137" s="91"/>
      <c r="C137" s="85"/>
      <c r="D137" s="92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3.5" customHeight="1">
      <c r="A138" s="85"/>
      <c r="B138" s="91"/>
      <c r="C138" s="85"/>
      <c r="D138" s="92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3.5" customHeight="1">
      <c r="A139" s="85"/>
      <c r="B139" s="91"/>
      <c r="C139" s="85"/>
      <c r="D139" s="92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3.5" customHeight="1">
      <c r="A140" s="85"/>
      <c r="B140" s="91"/>
      <c r="C140" s="85"/>
      <c r="D140" s="92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3.5" customHeight="1">
      <c r="A141" s="85"/>
      <c r="B141" s="91"/>
      <c r="C141" s="85"/>
      <c r="D141" s="92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3.5" customHeight="1">
      <c r="A142" s="85"/>
      <c r="B142" s="91"/>
      <c r="C142" s="85"/>
      <c r="D142" s="92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3.5" customHeight="1">
      <c r="A143" s="85"/>
      <c r="B143" s="91"/>
      <c r="C143" s="85"/>
      <c r="D143" s="92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3.5" customHeight="1">
      <c r="A144" s="85"/>
      <c r="B144" s="91"/>
      <c r="C144" s="85"/>
      <c r="D144" s="92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3.5" customHeight="1">
      <c r="A145" s="85"/>
      <c r="B145" s="91"/>
      <c r="C145" s="85"/>
      <c r="D145" s="92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3.5" customHeight="1">
      <c r="A146" s="85"/>
      <c r="B146" s="91"/>
      <c r="C146" s="85"/>
      <c r="D146" s="92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3.5" customHeight="1">
      <c r="A147" s="85"/>
      <c r="B147" s="91"/>
      <c r="C147" s="85"/>
      <c r="D147" s="92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3.5" customHeight="1">
      <c r="A148" s="85"/>
      <c r="B148" s="91"/>
      <c r="C148" s="85"/>
      <c r="D148" s="92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3.5" customHeight="1">
      <c r="A149" s="85"/>
      <c r="B149" s="91"/>
      <c r="C149" s="85"/>
      <c r="D149" s="92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3.5" customHeight="1">
      <c r="A150" s="85"/>
      <c r="B150" s="91"/>
      <c r="C150" s="85"/>
      <c r="D150" s="92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3.5" customHeight="1">
      <c r="A151" s="85"/>
      <c r="B151" s="91"/>
      <c r="C151" s="85"/>
      <c r="D151" s="92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3.5" customHeight="1">
      <c r="A152" s="85"/>
      <c r="B152" s="91"/>
      <c r="C152" s="85"/>
      <c r="D152" s="92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3.5" customHeight="1">
      <c r="A153" s="85"/>
      <c r="B153" s="91"/>
      <c r="C153" s="85"/>
      <c r="D153" s="92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3.5" customHeight="1">
      <c r="A154" s="85"/>
      <c r="B154" s="91"/>
      <c r="C154" s="85"/>
      <c r="D154" s="92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3.5" customHeight="1">
      <c r="A155" s="85"/>
      <c r="B155" s="91"/>
      <c r="C155" s="85"/>
      <c r="D155" s="92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3.5" customHeight="1">
      <c r="A156" s="85"/>
      <c r="B156" s="91"/>
      <c r="C156" s="85"/>
      <c r="D156" s="92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3.5" customHeight="1">
      <c r="A157" s="85"/>
      <c r="B157" s="91"/>
      <c r="C157" s="85"/>
      <c r="D157" s="92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3.5" customHeight="1">
      <c r="A158" s="85"/>
      <c r="B158" s="91"/>
      <c r="C158" s="85"/>
      <c r="D158" s="92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3.5" customHeight="1">
      <c r="A159" s="85"/>
      <c r="B159" s="91"/>
      <c r="C159" s="85"/>
      <c r="D159" s="92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3.5" customHeight="1">
      <c r="A160" s="85"/>
      <c r="B160" s="91"/>
      <c r="C160" s="85"/>
      <c r="D160" s="92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3.5" customHeight="1">
      <c r="A161" s="85"/>
      <c r="B161" s="91"/>
      <c r="C161" s="85"/>
      <c r="D161" s="92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3.5" customHeight="1">
      <c r="A162" s="85"/>
      <c r="B162" s="91"/>
      <c r="C162" s="85"/>
      <c r="D162" s="92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3.5" customHeight="1">
      <c r="A163" s="85"/>
      <c r="B163" s="91"/>
      <c r="C163" s="85"/>
      <c r="D163" s="92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3.5" customHeight="1">
      <c r="A164" s="85"/>
      <c r="B164" s="91"/>
      <c r="C164" s="85"/>
      <c r="D164" s="92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3.5" customHeight="1">
      <c r="A165" s="85"/>
      <c r="B165" s="91"/>
      <c r="C165" s="85"/>
      <c r="D165" s="92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3.5" customHeight="1">
      <c r="A166" s="85"/>
      <c r="B166" s="91"/>
      <c r="C166" s="85"/>
      <c r="D166" s="92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3.5" customHeight="1">
      <c r="A167" s="85"/>
      <c r="B167" s="91"/>
      <c r="C167" s="85"/>
      <c r="D167" s="92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3.5" customHeight="1">
      <c r="A168" s="85"/>
      <c r="B168" s="91"/>
      <c r="C168" s="85"/>
      <c r="D168" s="92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3.5" customHeight="1">
      <c r="A169" s="85"/>
      <c r="B169" s="91"/>
      <c r="C169" s="85"/>
      <c r="D169" s="92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3.5" customHeight="1">
      <c r="A170" s="85"/>
      <c r="B170" s="91"/>
      <c r="C170" s="85"/>
      <c r="D170" s="92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3.5" customHeight="1">
      <c r="A171" s="85"/>
      <c r="B171" s="91"/>
      <c r="C171" s="85"/>
      <c r="D171" s="92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3.5" customHeight="1">
      <c r="A172" s="85"/>
      <c r="B172" s="91"/>
      <c r="C172" s="85"/>
      <c r="D172" s="92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3.5" customHeight="1">
      <c r="A173" s="85"/>
      <c r="B173" s="91"/>
      <c r="C173" s="85"/>
      <c r="D173" s="92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3.5" customHeight="1">
      <c r="A174" s="85"/>
      <c r="B174" s="91"/>
      <c r="C174" s="85"/>
      <c r="D174" s="92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3.5" customHeight="1">
      <c r="A175" s="85"/>
      <c r="B175" s="91"/>
      <c r="C175" s="85"/>
      <c r="D175" s="92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3.5" customHeight="1">
      <c r="A176" s="85"/>
      <c r="B176" s="91"/>
      <c r="C176" s="85"/>
      <c r="D176" s="92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3.5" customHeight="1">
      <c r="A177" s="85"/>
      <c r="B177" s="91"/>
      <c r="C177" s="85"/>
      <c r="D177" s="92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3.5" customHeight="1">
      <c r="A178" s="85"/>
      <c r="B178" s="91"/>
      <c r="C178" s="85"/>
      <c r="D178" s="92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3.5" customHeight="1">
      <c r="A179" s="85"/>
      <c r="B179" s="91"/>
      <c r="C179" s="85"/>
      <c r="D179" s="92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3.5" customHeight="1">
      <c r="A180" s="85"/>
      <c r="B180" s="91"/>
      <c r="C180" s="85"/>
      <c r="D180" s="92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3.5" customHeight="1">
      <c r="A181" s="85"/>
      <c r="B181" s="91"/>
      <c r="C181" s="85"/>
      <c r="D181" s="92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3.5" customHeight="1">
      <c r="A182" s="85"/>
      <c r="B182" s="91"/>
      <c r="C182" s="85"/>
      <c r="D182" s="92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3.5" customHeight="1">
      <c r="A183" s="85"/>
      <c r="B183" s="91"/>
      <c r="C183" s="85"/>
      <c r="D183" s="92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3.5" customHeight="1">
      <c r="A184" s="85"/>
      <c r="B184" s="91"/>
      <c r="C184" s="85"/>
      <c r="D184" s="92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3.5" customHeight="1">
      <c r="A185" s="85"/>
      <c r="B185" s="91"/>
      <c r="C185" s="85"/>
      <c r="D185" s="92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3.5" customHeight="1">
      <c r="A186" s="85"/>
      <c r="B186" s="91"/>
      <c r="C186" s="85"/>
      <c r="D186" s="92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3.5" customHeight="1">
      <c r="A187" s="85"/>
      <c r="B187" s="91"/>
      <c r="C187" s="85"/>
      <c r="D187" s="92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3.5" customHeight="1">
      <c r="A188" s="85"/>
      <c r="B188" s="91"/>
      <c r="C188" s="85"/>
      <c r="D188" s="92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3.5" customHeight="1">
      <c r="A189" s="85"/>
      <c r="B189" s="91"/>
      <c r="C189" s="85"/>
      <c r="D189" s="92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3.5" customHeight="1">
      <c r="A190" s="85"/>
      <c r="B190" s="91"/>
      <c r="C190" s="85"/>
      <c r="D190" s="92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3.5" customHeight="1">
      <c r="A191" s="85"/>
      <c r="B191" s="91"/>
      <c r="C191" s="85"/>
      <c r="D191" s="92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3.5" customHeight="1">
      <c r="A192" s="85"/>
      <c r="B192" s="91"/>
      <c r="C192" s="85"/>
      <c r="D192" s="92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3.5" customHeight="1">
      <c r="A193" s="85"/>
      <c r="B193" s="91"/>
      <c r="C193" s="85"/>
      <c r="D193" s="92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3.5" customHeight="1">
      <c r="A194" s="85"/>
      <c r="B194" s="91"/>
      <c r="C194" s="85"/>
      <c r="D194" s="92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3.5" customHeight="1">
      <c r="A195" s="85"/>
      <c r="B195" s="91"/>
      <c r="C195" s="85"/>
      <c r="D195" s="92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3.5" customHeight="1">
      <c r="A196" s="85"/>
      <c r="B196" s="91"/>
      <c r="C196" s="85"/>
      <c r="D196" s="92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3.5" customHeight="1">
      <c r="A197" s="85"/>
      <c r="B197" s="91"/>
      <c r="C197" s="85"/>
      <c r="D197" s="92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3.5" customHeight="1">
      <c r="A198" s="85"/>
      <c r="B198" s="91"/>
      <c r="C198" s="85"/>
      <c r="D198" s="92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3.5" customHeight="1">
      <c r="A199" s="85"/>
      <c r="B199" s="91"/>
      <c r="C199" s="85"/>
      <c r="D199" s="92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3.5" customHeight="1">
      <c r="A200" s="85"/>
      <c r="B200" s="91"/>
      <c r="C200" s="85"/>
      <c r="D200" s="92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3.5" customHeight="1">
      <c r="A201" s="85"/>
      <c r="B201" s="91"/>
      <c r="C201" s="85"/>
      <c r="D201" s="92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3.5" customHeight="1">
      <c r="A202" s="85"/>
      <c r="B202" s="91"/>
      <c r="C202" s="85"/>
      <c r="D202" s="92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3.5" customHeight="1">
      <c r="A203" s="85"/>
      <c r="B203" s="91"/>
      <c r="C203" s="85"/>
      <c r="D203" s="92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3.5" customHeight="1">
      <c r="A204" s="85"/>
      <c r="B204" s="91"/>
      <c r="C204" s="85"/>
      <c r="D204" s="92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3.5" customHeight="1">
      <c r="A205" s="85"/>
      <c r="B205" s="91"/>
      <c r="C205" s="85"/>
      <c r="D205" s="92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3.5" customHeight="1">
      <c r="A206" s="85"/>
      <c r="B206" s="91"/>
      <c r="C206" s="85"/>
      <c r="D206" s="92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3.5" customHeight="1">
      <c r="A207" s="85"/>
      <c r="B207" s="91"/>
      <c r="C207" s="85"/>
      <c r="D207" s="92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3.5" customHeight="1">
      <c r="A208" s="85"/>
      <c r="B208" s="91"/>
      <c r="C208" s="85"/>
      <c r="D208" s="92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3.5" customHeight="1">
      <c r="A209" s="85"/>
      <c r="B209" s="91"/>
      <c r="C209" s="85"/>
      <c r="D209" s="92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3.5" customHeight="1">
      <c r="A210" s="85"/>
      <c r="B210" s="91"/>
      <c r="C210" s="85"/>
      <c r="D210" s="92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3.5" customHeight="1">
      <c r="A211" s="85"/>
      <c r="B211" s="91"/>
      <c r="C211" s="85"/>
      <c r="D211" s="92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3.5" customHeight="1">
      <c r="A212" s="85"/>
      <c r="B212" s="91"/>
      <c r="C212" s="85"/>
      <c r="D212" s="92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3.5" customHeight="1">
      <c r="A213" s="85"/>
      <c r="B213" s="91"/>
      <c r="C213" s="85"/>
      <c r="D213" s="92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3.5" customHeight="1">
      <c r="A214" s="85"/>
      <c r="B214" s="91"/>
      <c r="C214" s="85"/>
      <c r="D214" s="92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3.5" customHeight="1">
      <c r="A215" s="85"/>
      <c r="B215" s="91"/>
      <c r="C215" s="85"/>
      <c r="D215" s="92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3.5" customHeight="1">
      <c r="A216" s="85"/>
      <c r="B216" s="91"/>
      <c r="C216" s="85"/>
      <c r="D216" s="92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3.5" customHeight="1">
      <c r="A217" s="85"/>
      <c r="B217" s="91"/>
      <c r="C217" s="85"/>
      <c r="D217" s="92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3.5" customHeight="1">
      <c r="A218" s="85"/>
      <c r="B218" s="91"/>
      <c r="C218" s="85"/>
      <c r="D218" s="92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3.5" customHeight="1">
      <c r="A219" s="85"/>
      <c r="B219" s="91"/>
      <c r="C219" s="85"/>
      <c r="D219" s="92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3.5" customHeight="1">
      <c r="A220" s="85"/>
      <c r="B220" s="91"/>
      <c r="C220" s="85"/>
      <c r="D220" s="92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3.5" customHeight="1">
      <c r="A221" s="85"/>
      <c r="B221" s="91"/>
      <c r="C221" s="85"/>
      <c r="D221" s="92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3.5" customHeight="1">
      <c r="A222" s="85"/>
      <c r="B222" s="91"/>
      <c r="C222" s="85"/>
      <c r="D222" s="92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3.5" customHeight="1">
      <c r="A223" s="85"/>
      <c r="B223" s="91"/>
      <c r="C223" s="85"/>
      <c r="D223" s="92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3.5" customHeight="1">
      <c r="A224" s="85"/>
      <c r="B224" s="91"/>
      <c r="C224" s="85"/>
      <c r="D224" s="92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3.5" customHeight="1">
      <c r="A225" s="85"/>
      <c r="B225" s="91"/>
      <c r="C225" s="85"/>
      <c r="D225" s="92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3.5" customHeight="1">
      <c r="A226" s="85"/>
      <c r="B226" s="91"/>
      <c r="C226" s="85"/>
      <c r="D226" s="92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3.5" customHeight="1">
      <c r="A227" s="85"/>
      <c r="B227" s="91"/>
      <c r="C227" s="85"/>
      <c r="D227" s="92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3.5" customHeight="1">
      <c r="A228" s="85"/>
      <c r="B228" s="91"/>
      <c r="C228" s="85"/>
      <c r="D228" s="92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3.5" customHeight="1">
      <c r="A229" s="85"/>
      <c r="B229" s="91"/>
      <c r="C229" s="85"/>
      <c r="D229" s="92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3.5" customHeight="1">
      <c r="A230" s="85"/>
      <c r="B230" s="91"/>
      <c r="C230" s="85"/>
      <c r="D230" s="92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3.5" customHeight="1">
      <c r="A231" s="85"/>
      <c r="B231" s="91"/>
      <c r="C231" s="85"/>
      <c r="D231" s="92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3.5" customHeight="1">
      <c r="A232" s="85"/>
      <c r="B232" s="91"/>
      <c r="C232" s="85"/>
      <c r="D232" s="92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3.5" customHeight="1">
      <c r="A233" s="85"/>
      <c r="B233" s="91"/>
      <c r="C233" s="85"/>
      <c r="D233" s="92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3.5" customHeight="1">
      <c r="A234" s="85"/>
      <c r="B234" s="91"/>
      <c r="C234" s="85"/>
      <c r="D234" s="92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3.5" customHeight="1">
      <c r="A235" s="85"/>
      <c r="B235" s="91"/>
      <c r="C235" s="85"/>
      <c r="D235" s="92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3.5" customHeight="1">
      <c r="A236" s="85"/>
      <c r="B236" s="91"/>
      <c r="C236" s="85"/>
      <c r="D236" s="92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3.5" customHeight="1">
      <c r="A237" s="85"/>
      <c r="B237" s="91"/>
      <c r="C237" s="85"/>
      <c r="D237" s="92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3.5" customHeight="1">
      <c r="A238" s="85"/>
      <c r="B238" s="91"/>
      <c r="C238" s="85"/>
      <c r="D238" s="92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3.5" customHeight="1">
      <c r="A239" s="85"/>
      <c r="B239" s="91"/>
      <c r="C239" s="85"/>
      <c r="D239" s="92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3.5" customHeight="1">
      <c r="A240" s="85"/>
      <c r="B240" s="91"/>
      <c r="C240" s="85"/>
      <c r="D240" s="92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3.5" customHeight="1">
      <c r="A241" s="85"/>
      <c r="B241" s="91"/>
      <c r="C241" s="85"/>
      <c r="D241" s="92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3.5" customHeight="1">
      <c r="A242" s="85"/>
      <c r="B242" s="91"/>
      <c r="C242" s="85"/>
      <c r="D242" s="92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3.5" customHeight="1">
      <c r="A243" s="85"/>
      <c r="B243" s="91"/>
      <c r="C243" s="85"/>
      <c r="D243" s="92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3.5" customHeight="1">
      <c r="A244" s="85"/>
      <c r="B244" s="91"/>
      <c r="C244" s="85"/>
      <c r="D244" s="92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3.5" customHeight="1">
      <c r="A245" s="85"/>
      <c r="B245" s="91"/>
      <c r="C245" s="85"/>
      <c r="D245" s="92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3.5" customHeight="1">
      <c r="A246" s="85"/>
      <c r="B246" s="91"/>
      <c r="C246" s="85"/>
      <c r="D246" s="92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3.5" customHeight="1">
      <c r="A247" s="85"/>
      <c r="B247" s="91"/>
      <c r="C247" s="85"/>
      <c r="D247" s="92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3.5" customHeight="1">
      <c r="A248" s="85"/>
      <c r="B248" s="91"/>
      <c r="C248" s="85"/>
      <c r="D248" s="92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3.5" customHeight="1">
      <c r="A249" s="85"/>
      <c r="B249" s="91"/>
      <c r="C249" s="85"/>
      <c r="D249" s="92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3.5" customHeight="1">
      <c r="A250" s="85"/>
      <c r="B250" s="91"/>
      <c r="C250" s="85"/>
      <c r="D250" s="92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3.5" customHeight="1">
      <c r="A251" s="85"/>
      <c r="B251" s="91"/>
      <c r="C251" s="85"/>
      <c r="D251" s="92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3.5" customHeight="1">
      <c r="A252" s="85"/>
      <c r="B252" s="91"/>
      <c r="C252" s="85"/>
      <c r="D252" s="92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3.5" customHeight="1">
      <c r="A253" s="85"/>
      <c r="B253" s="91"/>
      <c r="C253" s="85"/>
      <c r="D253" s="92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3.5" customHeight="1">
      <c r="A254" s="85"/>
      <c r="B254" s="91"/>
      <c r="C254" s="85"/>
      <c r="D254" s="92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3.5" customHeight="1">
      <c r="A255" s="85"/>
      <c r="B255" s="91"/>
      <c r="C255" s="85"/>
      <c r="D255" s="92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3.5" customHeight="1">
      <c r="A256" s="85"/>
      <c r="B256" s="91"/>
      <c r="C256" s="85"/>
      <c r="D256" s="92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3.5" customHeight="1">
      <c r="A257" s="85"/>
      <c r="B257" s="91"/>
      <c r="C257" s="85"/>
      <c r="D257" s="92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3.5" customHeight="1">
      <c r="A258" s="85"/>
      <c r="B258" s="91"/>
      <c r="C258" s="85"/>
      <c r="D258" s="92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3.5" customHeight="1">
      <c r="A259" s="85"/>
      <c r="B259" s="91"/>
      <c r="C259" s="85"/>
      <c r="D259" s="92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3.5" customHeight="1">
      <c r="A260" s="85"/>
      <c r="B260" s="91"/>
      <c r="C260" s="85"/>
      <c r="D260" s="92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3.5" customHeight="1">
      <c r="A261" s="85"/>
      <c r="B261" s="91"/>
      <c r="C261" s="85"/>
      <c r="D261" s="92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3.5" customHeight="1">
      <c r="A262" s="85"/>
      <c r="B262" s="91"/>
      <c r="C262" s="85"/>
      <c r="D262" s="92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3.5" customHeight="1">
      <c r="A263" s="85"/>
      <c r="B263" s="91"/>
      <c r="C263" s="85"/>
      <c r="D263" s="92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3.5" customHeight="1">
      <c r="A264" s="85"/>
      <c r="B264" s="91"/>
      <c r="C264" s="85"/>
      <c r="D264" s="92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3.5" customHeight="1">
      <c r="A265" s="85"/>
      <c r="B265" s="91"/>
      <c r="C265" s="85"/>
      <c r="D265" s="92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3.5" customHeight="1">
      <c r="A266" s="85"/>
      <c r="B266" s="91"/>
      <c r="C266" s="85"/>
      <c r="D266" s="92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3.5" customHeight="1">
      <c r="A267" s="85"/>
      <c r="B267" s="91"/>
      <c r="C267" s="85"/>
      <c r="D267" s="92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3.5" customHeight="1">
      <c r="A268" s="85"/>
      <c r="B268" s="91"/>
      <c r="C268" s="85"/>
      <c r="D268" s="92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3.5" customHeight="1">
      <c r="A269" s="85"/>
      <c r="B269" s="91"/>
      <c r="C269" s="85"/>
      <c r="D269" s="92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3.5" customHeight="1">
      <c r="A270" s="85"/>
      <c r="B270" s="91"/>
      <c r="C270" s="85"/>
      <c r="D270" s="92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3.5" customHeight="1">
      <c r="A271" s="85"/>
      <c r="B271" s="91"/>
      <c r="C271" s="85"/>
      <c r="D271" s="92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3.5" customHeight="1">
      <c r="A272" s="85"/>
      <c r="B272" s="91"/>
      <c r="C272" s="85"/>
      <c r="D272" s="92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3.5" customHeight="1">
      <c r="A273" s="85"/>
      <c r="B273" s="91"/>
      <c r="C273" s="85"/>
      <c r="D273" s="92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3.5" customHeight="1">
      <c r="A274" s="85"/>
      <c r="B274" s="91"/>
      <c r="C274" s="85"/>
      <c r="D274" s="92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3.5" customHeight="1">
      <c r="A275" s="85"/>
      <c r="B275" s="91"/>
      <c r="C275" s="85"/>
      <c r="D275" s="92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3.5" customHeight="1">
      <c r="A276" s="85"/>
      <c r="B276" s="91"/>
      <c r="C276" s="85"/>
      <c r="D276" s="92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3.5" customHeight="1">
      <c r="A277" s="85"/>
      <c r="B277" s="91"/>
      <c r="C277" s="85"/>
      <c r="D277" s="92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3.5" customHeight="1">
      <c r="A278" s="85"/>
      <c r="B278" s="91"/>
      <c r="C278" s="85"/>
      <c r="D278" s="92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3.5" customHeight="1">
      <c r="A279" s="85"/>
      <c r="B279" s="91"/>
      <c r="C279" s="85"/>
      <c r="D279" s="92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3.5" customHeight="1">
      <c r="A280" s="85"/>
      <c r="B280" s="91"/>
      <c r="C280" s="85"/>
      <c r="D280" s="92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3.5" customHeight="1">
      <c r="A281" s="85"/>
      <c r="B281" s="91"/>
      <c r="C281" s="85"/>
      <c r="D281" s="92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3.5" customHeight="1">
      <c r="A282" s="85"/>
      <c r="B282" s="91"/>
      <c r="C282" s="85"/>
      <c r="D282" s="92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3.5" customHeight="1">
      <c r="A283" s="85"/>
      <c r="B283" s="91"/>
      <c r="C283" s="85"/>
      <c r="D283" s="92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3.5" customHeight="1">
      <c r="A284" s="85"/>
      <c r="B284" s="91"/>
      <c r="C284" s="85"/>
      <c r="D284" s="92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3.5" customHeight="1">
      <c r="A285" s="85"/>
      <c r="B285" s="91"/>
      <c r="C285" s="85"/>
      <c r="D285" s="92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3.5" customHeight="1">
      <c r="A286" s="85"/>
      <c r="B286" s="91"/>
      <c r="C286" s="85"/>
      <c r="D286" s="92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3.5" customHeight="1">
      <c r="A287" s="85"/>
      <c r="B287" s="91"/>
      <c r="C287" s="85"/>
      <c r="D287" s="92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3.5" customHeight="1">
      <c r="A288" s="85"/>
      <c r="B288" s="91"/>
      <c r="C288" s="85"/>
      <c r="D288" s="92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3.5" customHeight="1">
      <c r="A289" s="85"/>
      <c r="B289" s="91"/>
      <c r="C289" s="85"/>
      <c r="D289" s="92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3.5" customHeight="1">
      <c r="A290" s="85"/>
      <c r="B290" s="91"/>
      <c r="C290" s="85"/>
      <c r="D290" s="92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3.5" customHeight="1">
      <c r="A291" s="85"/>
      <c r="B291" s="91"/>
      <c r="C291" s="85"/>
      <c r="D291" s="92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3.5" customHeight="1">
      <c r="A292" s="85"/>
      <c r="B292" s="91"/>
      <c r="C292" s="85"/>
      <c r="D292" s="92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3.5" customHeight="1">
      <c r="A293" s="85"/>
      <c r="B293" s="91"/>
      <c r="C293" s="85"/>
      <c r="D293" s="92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3.5" customHeight="1">
      <c r="A294" s="85"/>
      <c r="B294" s="91"/>
      <c r="C294" s="85"/>
      <c r="D294" s="92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3.5" customHeight="1">
      <c r="A295" s="85"/>
      <c r="B295" s="91"/>
      <c r="C295" s="85"/>
      <c r="D295" s="92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3.5" customHeight="1">
      <c r="A296" s="85"/>
      <c r="B296" s="91"/>
      <c r="C296" s="85"/>
      <c r="D296" s="92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3.5" customHeight="1">
      <c r="A297" s="85"/>
      <c r="B297" s="91"/>
      <c r="C297" s="85"/>
      <c r="D297" s="92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3.5" customHeight="1">
      <c r="A298" s="85"/>
      <c r="B298" s="91"/>
      <c r="C298" s="85"/>
      <c r="D298" s="92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3.5" customHeight="1">
      <c r="A299" s="85"/>
      <c r="B299" s="91"/>
      <c r="C299" s="85"/>
      <c r="D299" s="92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3.5" customHeight="1">
      <c r="A300" s="85"/>
      <c r="B300" s="91"/>
      <c r="C300" s="85"/>
      <c r="D300" s="92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3.5" customHeight="1">
      <c r="A301" s="85"/>
      <c r="B301" s="91"/>
      <c r="C301" s="85"/>
      <c r="D301" s="9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3.5" customHeight="1">
      <c r="A302" s="85"/>
      <c r="B302" s="91"/>
      <c r="C302" s="85"/>
      <c r="D302" s="92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3.5" customHeight="1">
      <c r="A303" s="85"/>
      <c r="B303" s="91"/>
      <c r="C303" s="85"/>
      <c r="D303" s="92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3.5" customHeight="1">
      <c r="A304" s="85"/>
      <c r="B304" s="91"/>
      <c r="C304" s="85"/>
      <c r="D304" s="92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3.5" customHeight="1">
      <c r="A305" s="85"/>
      <c r="B305" s="91"/>
      <c r="C305" s="85"/>
      <c r="D305" s="92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3.5" customHeight="1">
      <c r="A306" s="85"/>
      <c r="B306" s="91"/>
      <c r="C306" s="85"/>
      <c r="D306" s="92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3.5" customHeight="1">
      <c r="A307" s="85"/>
      <c r="B307" s="91"/>
      <c r="C307" s="85"/>
      <c r="D307" s="92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3.5" customHeight="1">
      <c r="A308" s="85"/>
      <c r="B308" s="91"/>
      <c r="C308" s="85"/>
      <c r="D308" s="92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3.5" customHeight="1">
      <c r="A309" s="85"/>
      <c r="B309" s="91"/>
      <c r="C309" s="85"/>
      <c r="D309" s="92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3.5" customHeight="1">
      <c r="A310" s="85"/>
      <c r="B310" s="91"/>
      <c r="C310" s="85"/>
      <c r="D310" s="92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3.5" customHeight="1">
      <c r="A311" s="85"/>
      <c r="B311" s="91"/>
      <c r="C311" s="85"/>
      <c r="D311" s="92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3.5" customHeight="1">
      <c r="A312" s="85"/>
      <c r="B312" s="91"/>
      <c r="C312" s="85"/>
      <c r="D312" s="92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3.5" customHeight="1">
      <c r="A313" s="85"/>
      <c r="B313" s="91"/>
      <c r="C313" s="85"/>
      <c r="D313" s="92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3.5" customHeight="1">
      <c r="A314" s="85"/>
      <c r="B314" s="91"/>
      <c r="C314" s="85"/>
      <c r="D314" s="92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3.5" customHeight="1">
      <c r="A315" s="85"/>
      <c r="B315" s="91"/>
      <c r="C315" s="85"/>
      <c r="D315" s="92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3.5" customHeight="1">
      <c r="A316" s="85"/>
      <c r="B316" s="91"/>
      <c r="C316" s="85"/>
      <c r="D316" s="92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3.5" customHeight="1">
      <c r="A317" s="85"/>
      <c r="B317" s="91"/>
      <c r="C317" s="85"/>
      <c r="D317" s="92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3.5" customHeight="1">
      <c r="A318" s="85"/>
      <c r="B318" s="91"/>
      <c r="C318" s="85"/>
      <c r="D318" s="92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3.5" customHeight="1">
      <c r="A319" s="85"/>
      <c r="B319" s="91"/>
      <c r="C319" s="85"/>
      <c r="D319" s="92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3.5" customHeight="1">
      <c r="A320" s="85"/>
      <c r="B320" s="91"/>
      <c r="C320" s="85"/>
      <c r="D320" s="92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3.5" customHeight="1">
      <c r="A321" s="85"/>
      <c r="B321" s="91"/>
      <c r="C321" s="85"/>
      <c r="D321" s="92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3.5" customHeight="1">
      <c r="A322" s="85"/>
      <c r="B322" s="91"/>
      <c r="C322" s="85"/>
      <c r="D322" s="92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3.5" customHeight="1">
      <c r="A323" s="85"/>
      <c r="B323" s="91"/>
      <c r="C323" s="85"/>
      <c r="D323" s="92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3.5" customHeight="1">
      <c r="A324" s="85"/>
      <c r="B324" s="91"/>
      <c r="C324" s="85"/>
      <c r="D324" s="92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3.5" customHeight="1">
      <c r="A325" s="85"/>
      <c r="B325" s="91"/>
      <c r="C325" s="85"/>
      <c r="D325" s="92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3.5" customHeight="1">
      <c r="A326" s="85"/>
      <c r="B326" s="91"/>
      <c r="C326" s="85"/>
      <c r="D326" s="92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3.5" customHeight="1">
      <c r="A327" s="85"/>
      <c r="B327" s="91"/>
      <c r="C327" s="85"/>
      <c r="D327" s="92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3.5" customHeight="1">
      <c r="A328" s="85"/>
      <c r="B328" s="91"/>
      <c r="C328" s="85"/>
      <c r="D328" s="92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3.5" customHeight="1">
      <c r="A329" s="85"/>
      <c r="B329" s="91"/>
      <c r="C329" s="85"/>
      <c r="D329" s="92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3.5" customHeight="1">
      <c r="A330" s="85"/>
      <c r="B330" s="91"/>
      <c r="C330" s="85"/>
      <c r="D330" s="92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3.5" customHeight="1">
      <c r="A331" s="85"/>
      <c r="B331" s="91"/>
      <c r="C331" s="85"/>
      <c r="D331" s="92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3.5" customHeight="1">
      <c r="A332" s="85"/>
      <c r="B332" s="91"/>
      <c r="C332" s="85"/>
      <c r="D332" s="92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3.5" customHeight="1">
      <c r="A333" s="85"/>
      <c r="B333" s="91"/>
      <c r="C333" s="85"/>
      <c r="D333" s="92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3.5" customHeight="1">
      <c r="A334" s="85"/>
      <c r="B334" s="91"/>
      <c r="C334" s="85"/>
      <c r="D334" s="92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3.5" customHeight="1">
      <c r="A335" s="85"/>
      <c r="B335" s="91"/>
      <c r="C335" s="85"/>
      <c r="D335" s="92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3.5" customHeight="1">
      <c r="A336" s="85"/>
      <c r="B336" s="91"/>
      <c r="C336" s="85"/>
      <c r="D336" s="92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3.5" customHeight="1">
      <c r="A337" s="85"/>
      <c r="B337" s="91"/>
      <c r="C337" s="85"/>
      <c r="D337" s="92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3.5" customHeight="1">
      <c r="A338" s="85"/>
      <c r="B338" s="91"/>
      <c r="C338" s="85"/>
      <c r="D338" s="92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3.5" customHeight="1">
      <c r="A339" s="85"/>
      <c r="B339" s="91"/>
      <c r="C339" s="85"/>
      <c r="D339" s="92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3.5" customHeight="1">
      <c r="A340" s="85"/>
      <c r="B340" s="91"/>
      <c r="C340" s="85"/>
      <c r="D340" s="92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3.5" customHeight="1">
      <c r="A341" s="85"/>
      <c r="B341" s="91"/>
      <c r="C341" s="85"/>
      <c r="D341" s="92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3.5" customHeight="1">
      <c r="A342" s="85"/>
      <c r="B342" s="91"/>
      <c r="C342" s="85"/>
      <c r="D342" s="92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3.5" customHeight="1">
      <c r="A343" s="85"/>
      <c r="B343" s="91"/>
      <c r="C343" s="85"/>
      <c r="D343" s="92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3.5" customHeight="1">
      <c r="A344" s="85"/>
      <c r="B344" s="91"/>
      <c r="C344" s="85"/>
      <c r="D344" s="92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3.5" customHeight="1">
      <c r="A345" s="85"/>
      <c r="B345" s="91"/>
      <c r="C345" s="85"/>
      <c r="D345" s="92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3.5" customHeight="1">
      <c r="A346" s="85"/>
      <c r="B346" s="91"/>
      <c r="C346" s="85"/>
      <c r="D346" s="92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3.5" customHeight="1">
      <c r="A347" s="85"/>
      <c r="B347" s="91"/>
      <c r="C347" s="85"/>
      <c r="D347" s="92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3.5" customHeight="1">
      <c r="A348" s="85"/>
      <c r="B348" s="91"/>
      <c r="C348" s="85"/>
      <c r="D348" s="92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3.5" customHeight="1">
      <c r="A349" s="85"/>
      <c r="B349" s="91"/>
      <c r="C349" s="85"/>
      <c r="D349" s="92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3.5" customHeight="1">
      <c r="A350" s="85"/>
      <c r="B350" s="91"/>
      <c r="C350" s="85"/>
      <c r="D350" s="92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3.5" customHeight="1">
      <c r="A351" s="85"/>
      <c r="B351" s="91"/>
      <c r="C351" s="85"/>
      <c r="D351" s="92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3.5" customHeight="1">
      <c r="A352" s="85"/>
      <c r="B352" s="91"/>
      <c r="C352" s="85"/>
      <c r="D352" s="92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3.5" customHeight="1">
      <c r="A353" s="85"/>
      <c r="B353" s="91"/>
      <c r="C353" s="85"/>
      <c r="D353" s="92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3.5" customHeight="1">
      <c r="A354" s="85"/>
      <c r="B354" s="91"/>
      <c r="C354" s="85"/>
      <c r="D354" s="92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3.5" customHeight="1">
      <c r="A355" s="85"/>
      <c r="B355" s="91"/>
      <c r="C355" s="85"/>
      <c r="D355" s="92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3.5" customHeight="1">
      <c r="A356" s="85"/>
      <c r="B356" s="91"/>
      <c r="C356" s="85"/>
      <c r="D356" s="92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3.5" customHeight="1">
      <c r="A357" s="85"/>
      <c r="B357" s="91"/>
      <c r="C357" s="85"/>
      <c r="D357" s="92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3.5" customHeight="1">
      <c r="A358" s="85"/>
      <c r="B358" s="91"/>
      <c r="C358" s="85"/>
      <c r="D358" s="92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3.5" customHeight="1">
      <c r="A359" s="85"/>
      <c r="B359" s="91"/>
      <c r="C359" s="85"/>
      <c r="D359" s="92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3.5" customHeight="1">
      <c r="A360" s="85"/>
      <c r="B360" s="91"/>
      <c r="C360" s="85"/>
      <c r="D360" s="92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3.5" customHeight="1">
      <c r="A361" s="85"/>
      <c r="B361" s="91"/>
      <c r="C361" s="85"/>
      <c r="D361" s="92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3.5" customHeight="1">
      <c r="A362" s="85"/>
      <c r="B362" s="91"/>
      <c r="C362" s="85"/>
      <c r="D362" s="92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3.5" customHeight="1">
      <c r="A363" s="85"/>
      <c r="B363" s="91"/>
      <c r="C363" s="85"/>
      <c r="D363" s="92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3.5" customHeight="1">
      <c r="A364" s="85"/>
      <c r="B364" s="91"/>
      <c r="C364" s="85"/>
      <c r="D364" s="92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3.5" customHeight="1">
      <c r="A365" s="85"/>
      <c r="B365" s="91"/>
      <c r="C365" s="85"/>
      <c r="D365" s="92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3.5" customHeight="1">
      <c r="A366" s="85"/>
      <c r="B366" s="91"/>
      <c r="C366" s="85"/>
      <c r="D366" s="92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3.5" customHeight="1">
      <c r="A367" s="85"/>
      <c r="B367" s="91"/>
      <c r="C367" s="85"/>
      <c r="D367" s="92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3.5" customHeight="1">
      <c r="A368" s="85"/>
      <c r="B368" s="91"/>
      <c r="C368" s="85"/>
      <c r="D368" s="92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3.5" customHeight="1">
      <c r="A369" s="85"/>
      <c r="B369" s="91"/>
      <c r="C369" s="85"/>
      <c r="D369" s="92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3.5" customHeight="1">
      <c r="A370" s="85"/>
      <c r="B370" s="91"/>
      <c r="C370" s="85"/>
      <c r="D370" s="92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3.5" customHeight="1">
      <c r="A371" s="85"/>
      <c r="B371" s="91"/>
      <c r="C371" s="85"/>
      <c r="D371" s="92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3.5" customHeight="1">
      <c r="A372" s="85"/>
      <c r="B372" s="91"/>
      <c r="C372" s="85"/>
      <c r="D372" s="92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3.5" customHeight="1">
      <c r="A373" s="85"/>
      <c r="B373" s="91"/>
      <c r="C373" s="85"/>
      <c r="D373" s="92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3.5" customHeight="1">
      <c r="A374" s="85"/>
      <c r="B374" s="91"/>
      <c r="C374" s="85"/>
      <c r="D374" s="92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3.5" customHeight="1">
      <c r="A375" s="85"/>
      <c r="B375" s="91"/>
      <c r="C375" s="85"/>
      <c r="D375" s="92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3.5" customHeight="1">
      <c r="A376" s="85"/>
      <c r="B376" s="91"/>
      <c r="C376" s="85"/>
      <c r="D376" s="92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3.5" customHeight="1">
      <c r="A377" s="85"/>
      <c r="B377" s="91"/>
      <c r="C377" s="85"/>
      <c r="D377" s="92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3.5" customHeight="1">
      <c r="A378" s="85"/>
      <c r="B378" s="91"/>
      <c r="C378" s="85"/>
      <c r="D378" s="92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3.5" customHeight="1">
      <c r="A379" s="85"/>
      <c r="B379" s="91"/>
      <c r="C379" s="85"/>
      <c r="D379" s="92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3.5" customHeight="1">
      <c r="A380" s="85"/>
      <c r="B380" s="91"/>
      <c r="C380" s="85"/>
      <c r="D380" s="92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3.5" customHeight="1">
      <c r="A381" s="85"/>
      <c r="B381" s="91"/>
      <c r="C381" s="85"/>
      <c r="D381" s="92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3.5" customHeight="1">
      <c r="A382" s="85"/>
      <c r="B382" s="91"/>
      <c r="C382" s="85"/>
      <c r="D382" s="92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3.5" customHeight="1">
      <c r="A383" s="85"/>
      <c r="B383" s="91"/>
      <c r="C383" s="85"/>
      <c r="D383" s="92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3.5" customHeight="1">
      <c r="A384" s="85"/>
      <c r="B384" s="91"/>
      <c r="C384" s="85"/>
      <c r="D384" s="92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3.5" customHeight="1">
      <c r="A385" s="85"/>
      <c r="B385" s="91"/>
      <c r="C385" s="85"/>
      <c r="D385" s="92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3.5" customHeight="1">
      <c r="A386" s="85"/>
      <c r="B386" s="91"/>
      <c r="C386" s="85"/>
      <c r="D386" s="92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3.5" customHeight="1">
      <c r="A387" s="85"/>
      <c r="B387" s="91"/>
      <c r="C387" s="85"/>
      <c r="D387" s="92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3.5" customHeight="1">
      <c r="A388" s="85"/>
      <c r="B388" s="91"/>
      <c r="C388" s="85"/>
      <c r="D388" s="92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3.5" customHeight="1">
      <c r="A389" s="85"/>
      <c r="B389" s="91"/>
      <c r="C389" s="85"/>
      <c r="D389" s="92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3.5" customHeight="1">
      <c r="A390" s="85"/>
      <c r="B390" s="91"/>
      <c r="C390" s="85"/>
      <c r="D390" s="92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3.5" customHeight="1">
      <c r="A391" s="85"/>
      <c r="B391" s="91"/>
      <c r="C391" s="85"/>
      <c r="D391" s="92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3.5" customHeight="1">
      <c r="A392" s="85"/>
      <c r="B392" s="91"/>
      <c r="C392" s="85"/>
      <c r="D392" s="92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3.5" customHeight="1">
      <c r="A393" s="85"/>
      <c r="B393" s="91"/>
      <c r="C393" s="85"/>
      <c r="D393" s="92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3.5" customHeight="1">
      <c r="A394" s="85"/>
      <c r="B394" s="91"/>
      <c r="C394" s="85"/>
      <c r="D394" s="92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3.5" customHeight="1">
      <c r="A395" s="85"/>
      <c r="B395" s="91"/>
      <c r="C395" s="85"/>
      <c r="D395" s="92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3.5" customHeight="1">
      <c r="A396" s="85"/>
      <c r="B396" s="91"/>
      <c r="C396" s="85"/>
      <c r="D396" s="92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3.5" customHeight="1">
      <c r="A397" s="85"/>
      <c r="B397" s="91"/>
      <c r="C397" s="85"/>
      <c r="D397" s="92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3.5" customHeight="1">
      <c r="A398" s="85"/>
      <c r="B398" s="91"/>
      <c r="C398" s="85"/>
      <c r="D398" s="92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3.5" customHeight="1">
      <c r="A399" s="85"/>
      <c r="B399" s="91"/>
      <c r="C399" s="85"/>
      <c r="D399" s="92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3.5" customHeight="1">
      <c r="A400" s="85"/>
      <c r="B400" s="91"/>
      <c r="C400" s="85"/>
      <c r="D400" s="92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3.5" customHeight="1">
      <c r="A401" s="85"/>
      <c r="B401" s="91"/>
      <c r="C401" s="85"/>
      <c r="D401" s="92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3.5" customHeight="1">
      <c r="A402" s="85"/>
      <c r="B402" s="91"/>
      <c r="C402" s="85"/>
      <c r="D402" s="92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3.5" customHeight="1">
      <c r="A403" s="85"/>
      <c r="B403" s="91"/>
      <c r="C403" s="85"/>
      <c r="D403" s="92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3.5" customHeight="1">
      <c r="A404" s="85"/>
      <c r="B404" s="91"/>
      <c r="C404" s="85"/>
      <c r="D404" s="92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3.5" customHeight="1">
      <c r="A405" s="85"/>
      <c r="B405" s="91"/>
      <c r="C405" s="85"/>
      <c r="D405" s="92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3.5" customHeight="1">
      <c r="A406" s="85"/>
      <c r="B406" s="91"/>
      <c r="C406" s="85"/>
      <c r="D406" s="92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3.5" customHeight="1">
      <c r="A407" s="85"/>
      <c r="B407" s="91"/>
      <c r="C407" s="85"/>
      <c r="D407" s="92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3.5" customHeight="1">
      <c r="A408" s="85"/>
      <c r="B408" s="91"/>
      <c r="C408" s="85"/>
      <c r="D408" s="92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3.5" customHeight="1">
      <c r="A409" s="85"/>
      <c r="B409" s="91"/>
      <c r="C409" s="85"/>
      <c r="D409" s="92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3.5" customHeight="1">
      <c r="A410" s="85"/>
      <c r="B410" s="91"/>
      <c r="C410" s="85"/>
      <c r="D410" s="92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3.5" customHeight="1">
      <c r="A411" s="85"/>
      <c r="B411" s="91"/>
      <c r="C411" s="85"/>
      <c r="D411" s="92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3.5" customHeight="1">
      <c r="A412" s="85"/>
      <c r="B412" s="91"/>
      <c r="C412" s="85"/>
      <c r="D412" s="92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3.5" customHeight="1">
      <c r="A413" s="85"/>
      <c r="B413" s="91"/>
      <c r="C413" s="85"/>
      <c r="D413" s="92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3.5" customHeight="1">
      <c r="A414" s="85"/>
      <c r="B414" s="91"/>
      <c r="C414" s="85"/>
      <c r="D414" s="92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3.5" customHeight="1">
      <c r="A415" s="85"/>
      <c r="B415" s="91"/>
      <c r="C415" s="85"/>
      <c r="D415" s="92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3.5" customHeight="1">
      <c r="A416" s="85"/>
      <c r="B416" s="91"/>
      <c r="C416" s="85"/>
      <c r="D416" s="92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3.5" customHeight="1">
      <c r="A417" s="85"/>
      <c r="B417" s="91"/>
      <c r="C417" s="85"/>
      <c r="D417" s="92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3.5" customHeight="1">
      <c r="A418" s="85"/>
      <c r="B418" s="91"/>
      <c r="C418" s="85"/>
      <c r="D418" s="92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3.5" customHeight="1">
      <c r="A419" s="85"/>
      <c r="B419" s="91"/>
      <c r="C419" s="85"/>
      <c r="D419" s="92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3.5" customHeight="1">
      <c r="A420" s="85"/>
      <c r="B420" s="91"/>
      <c r="C420" s="85"/>
      <c r="D420" s="92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3.5" customHeight="1">
      <c r="A421" s="85"/>
      <c r="B421" s="91"/>
      <c r="C421" s="85"/>
      <c r="D421" s="92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3.5" customHeight="1">
      <c r="A422" s="85"/>
      <c r="B422" s="91"/>
      <c r="C422" s="85"/>
      <c r="D422" s="92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3.5" customHeight="1">
      <c r="A423" s="85"/>
      <c r="B423" s="91"/>
      <c r="C423" s="85"/>
      <c r="D423" s="92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3.5" customHeight="1">
      <c r="A424" s="85"/>
      <c r="B424" s="91"/>
      <c r="C424" s="85"/>
      <c r="D424" s="92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3.5" customHeight="1">
      <c r="A425" s="85"/>
      <c r="B425" s="91"/>
      <c r="C425" s="85"/>
      <c r="D425" s="92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3.5" customHeight="1">
      <c r="A426" s="85"/>
      <c r="B426" s="91"/>
      <c r="C426" s="85"/>
      <c r="D426" s="92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3.5" customHeight="1">
      <c r="A427" s="85"/>
      <c r="B427" s="91"/>
      <c r="C427" s="85"/>
      <c r="D427" s="92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3.5" customHeight="1">
      <c r="A428" s="85"/>
      <c r="B428" s="91"/>
      <c r="C428" s="85"/>
      <c r="D428" s="92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3.5" customHeight="1">
      <c r="A429" s="85"/>
      <c r="B429" s="91"/>
      <c r="C429" s="85"/>
      <c r="D429" s="92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3.5" customHeight="1">
      <c r="A430" s="85"/>
      <c r="B430" s="91"/>
      <c r="C430" s="85"/>
      <c r="D430" s="92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3.5" customHeight="1">
      <c r="A431" s="85"/>
      <c r="B431" s="91"/>
      <c r="C431" s="85"/>
      <c r="D431" s="92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3.5" customHeight="1">
      <c r="A432" s="85"/>
      <c r="B432" s="91"/>
      <c r="C432" s="85"/>
      <c r="D432" s="92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3.5" customHeight="1">
      <c r="A433" s="85"/>
      <c r="B433" s="91"/>
      <c r="C433" s="85"/>
      <c r="D433" s="92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3.5" customHeight="1">
      <c r="A434" s="85"/>
      <c r="B434" s="91"/>
      <c r="C434" s="85"/>
      <c r="D434" s="92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3.5" customHeight="1">
      <c r="A435" s="85"/>
      <c r="B435" s="91"/>
      <c r="C435" s="85"/>
      <c r="D435" s="92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3.5" customHeight="1">
      <c r="A436" s="85"/>
      <c r="B436" s="91"/>
      <c r="C436" s="85"/>
      <c r="D436" s="92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3.5" customHeight="1">
      <c r="A437" s="85"/>
      <c r="B437" s="91"/>
      <c r="C437" s="85"/>
      <c r="D437" s="92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3.5" customHeight="1">
      <c r="A438" s="85"/>
      <c r="B438" s="91"/>
      <c r="C438" s="85"/>
      <c r="D438" s="92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3.5" customHeight="1">
      <c r="A439" s="85"/>
      <c r="B439" s="91"/>
      <c r="C439" s="85"/>
      <c r="D439" s="92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3.5" customHeight="1">
      <c r="A440" s="85"/>
      <c r="B440" s="91"/>
      <c r="C440" s="85"/>
      <c r="D440" s="92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3.5" customHeight="1">
      <c r="A441" s="85"/>
      <c r="B441" s="91"/>
      <c r="C441" s="85"/>
      <c r="D441" s="92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3.5" customHeight="1">
      <c r="A442" s="85"/>
      <c r="B442" s="91"/>
      <c r="C442" s="85"/>
      <c r="D442" s="92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3.5" customHeight="1">
      <c r="A443" s="85"/>
      <c r="B443" s="91"/>
      <c r="C443" s="85"/>
      <c r="D443" s="92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3.5" customHeight="1">
      <c r="A444" s="85"/>
      <c r="B444" s="91"/>
      <c r="C444" s="85"/>
      <c r="D444" s="92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3.5" customHeight="1">
      <c r="A445" s="85"/>
      <c r="B445" s="91"/>
      <c r="C445" s="85"/>
      <c r="D445" s="92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3.5" customHeight="1">
      <c r="A446" s="85"/>
      <c r="B446" s="91"/>
      <c r="C446" s="85"/>
      <c r="D446" s="92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3.5" customHeight="1">
      <c r="A447" s="85"/>
      <c r="B447" s="91"/>
      <c r="C447" s="85"/>
      <c r="D447" s="92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3.5" customHeight="1">
      <c r="A448" s="85"/>
      <c r="B448" s="91"/>
      <c r="C448" s="85"/>
      <c r="D448" s="92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3.5" customHeight="1">
      <c r="A449" s="85"/>
      <c r="B449" s="91"/>
      <c r="C449" s="85"/>
      <c r="D449" s="92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3.5" customHeight="1">
      <c r="A450" s="85"/>
      <c r="B450" s="91"/>
      <c r="C450" s="85"/>
      <c r="D450" s="92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3.5" customHeight="1">
      <c r="A451" s="85"/>
      <c r="B451" s="91"/>
      <c r="C451" s="85"/>
      <c r="D451" s="92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3.5" customHeight="1">
      <c r="A452" s="85"/>
      <c r="B452" s="91"/>
      <c r="C452" s="85"/>
      <c r="D452" s="92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3.5" customHeight="1">
      <c r="A453" s="85"/>
      <c r="B453" s="91"/>
      <c r="C453" s="85"/>
      <c r="D453" s="92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3.5" customHeight="1">
      <c r="A454" s="85"/>
      <c r="B454" s="91"/>
      <c r="C454" s="85"/>
      <c r="D454" s="92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3.5" customHeight="1">
      <c r="A455" s="85"/>
      <c r="B455" s="91"/>
      <c r="C455" s="85"/>
      <c r="D455" s="92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3.5" customHeight="1">
      <c r="A456" s="85"/>
      <c r="B456" s="91"/>
      <c r="C456" s="85"/>
      <c r="D456" s="92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3.5" customHeight="1">
      <c r="A457" s="85"/>
      <c r="B457" s="91"/>
      <c r="C457" s="85"/>
      <c r="D457" s="92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3.5" customHeight="1">
      <c r="A458" s="85"/>
      <c r="B458" s="91"/>
      <c r="C458" s="85"/>
      <c r="D458" s="92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3.5" customHeight="1">
      <c r="A459" s="85"/>
      <c r="B459" s="91"/>
      <c r="C459" s="85"/>
      <c r="D459" s="92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3.5" customHeight="1">
      <c r="A460" s="85"/>
      <c r="B460" s="91"/>
      <c r="C460" s="85"/>
      <c r="D460" s="92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3.5" customHeight="1">
      <c r="A461" s="85"/>
      <c r="B461" s="91"/>
      <c r="C461" s="85"/>
      <c r="D461" s="92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3.5" customHeight="1">
      <c r="A462" s="85"/>
      <c r="B462" s="91"/>
      <c r="C462" s="85"/>
      <c r="D462" s="92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3.5" customHeight="1">
      <c r="A463" s="85"/>
      <c r="B463" s="91"/>
      <c r="C463" s="85"/>
      <c r="D463" s="92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3.5" customHeight="1">
      <c r="A464" s="85"/>
      <c r="B464" s="91"/>
      <c r="C464" s="85"/>
      <c r="D464" s="92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3.5" customHeight="1">
      <c r="A465" s="85"/>
      <c r="B465" s="91"/>
      <c r="C465" s="85"/>
      <c r="D465" s="92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3.5" customHeight="1">
      <c r="A466" s="85"/>
      <c r="B466" s="91"/>
      <c r="C466" s="85"/>
      <c r="D466" s="92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3.5" customHeight="1">
      <c r="A467" s="85"/>
      <c r="B467" s="91"/>
      <c r="C467" s="85"/>
      <c r="D467" s="92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3.5" customHeight="1">
      <c r="A468" s="85"/>
      <c r="B468" s="91"/>
      <c r="C468" s="85"/>
      <c r="D468" s="92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3.5" customHeight="1">
      <c r="A469" s="85"/>
      <c r="B469" s="91"/>
      <c r="C469" s="85"/>
      <c r="D469" s="92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3.5" customHeight="1">
      <c r="A470" s="85"/>
      <c r="B470" s="91"/>
      <c r="C470" s="85"/>
      <c r="D470" s="92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3.5" customHeight="1">
      <c r="A471" s="85"/>
      <c r="B471" s="91"/>
      <c r="C471" s="85"/>
      <c r="D471" s="92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3.5" customHeight="1">
      <c r="A472" s="85"/>
      <c r="B472" s="91"/>
      <c r="C472" s="85"/>
      <c r="D472" s="92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3.5" customHeight="1">
      <c r="A473" s="85"/>
      <c r="B473" s="91"/>
      <c r="C473" s="85"/>
      <c r="D473" s="92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3.5" customHeight="1">
      <c r="A474" s="85"/>
      <c r="B474" s="91"/>
      <c r="C474" s="85"/>
      <c r="D474" s="92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3.5" customHeight="1">
      <c r="A475" s="85"/>
      <c r="B475" s="91"/>
      <c r="C475" s="85"/>
      <c r="D475" s="92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3.5" customHeight="1">
      <c r="A476" s="85"/>
      <c r="B476" s="91"/>
      <c r="C476" s="85"/>
      <c r="D476" s="92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3.5" customHeight="1">
      <c r="A477" s="85"/>
      <c r="B477" s="91"/>
      <c r="C477" s="85"/>
      <c r="D477" s="92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3.5" customHeight="1">
      <c r="A478" s="85"/>
      <c r="B478" s="91"/>
      <c r="C478" s="85"/>
      <c r="D478" s="92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3.5" customHeight="1">
      <c r="A479" s="85"/>
      <c r="B479" s="91"/>
      <c r="C479" s="85"/>
      <c r="D479" s="92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3.5" customHeight="1">
      <c r="A480" s="85"/>
      <c r="B480" s="91"/>
      <c r="C480" s="85"/>
      <c r="D480" s="92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3.5" customHeight="1">
      <c r="A481" s="85"/>
      <c r="B481" s="91"/>
      <c r="C481" s="85"/>
      <c r="D481" s="92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3.5" customHeight="1">
      <c r="A482" s="85"/>
      <c r="B482" s="91"/>
      <c r="C482" s="85"/>
      <c r="D482" s="92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3.5" customHeight="1">
      <c r="A483" s="85"/>
      <c r="B483" s="91"/>
      <c r="C483" s="85"/>
      <c r="D483" s="92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3.5" customHeight="1">
      <c r="A484" s="85"/>
      <c r="B484" s="91"/>
      <c r="C484" s="85"/>
      <c r="D484" s="92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3.5" customHeight="1">
      <c r="A485" s="85"/>
      <c r="B485" s="91"/>
      <c r="C485" s="85"/>
      <c r="D485" s="92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3.5" customHeight="1">
      <c r="A486" s="85"/>
      <c r="B486" s="91"/>
      <c r="C486" s="85"/>
      <c r="D486" s="92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3.5" customHeight="1">
      <c r="A487" s="85"/>
      <c r="B487" s="91"/>
      <c r="C487" s="85"/>
      <c r="D487" s="92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3.5" customHeight="1">
      <c r="A488" s="85"/>
      <c r="B488" s="91"/>
      <c r="C488" s="85"/>
      <c r="D488" s="92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3.5" customHeight="1">
      <c r="A489" s="85"/>
      <c r="B489" s="91"/>
      <c r="C489" s="85"/>
      <c r="D489" s="92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3.5" customHeight="1">
      <c r="A490" s="85"/>
      <c r="B490" s="91"/>
      <c r="C490" s="85"/>
      <c r="D490" s="92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3.5" customHeight="1">
      <c r="A491" s="85"/>
      <c r="B491" s="91"/>
      <c r="C491" s="85"/>
      <c r="D491" s="92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3.5" customHeight="1">
      <c r="A492" s="85"/>
      <c r="B492" s="91"/>
      <c r="C492" s="85"/>
      <c r="D492" s="92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3.5" customHeight="1">
      <c r="A493" s="85"/>
      <c r="B493" s="91"/>
      <c r="C493" s="85"/>
      <c r="D493" s="92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3.5" customHeight="1">
      <c r="A494" s="85"/>
      <c r="B494" s="91"/>
      <c r="C494" s="85"/>
      <c r="D494" s="92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3.5" customHeight="1">
      <c r="A495" s="85"/>
      <c r="B495" s="91"/>
      <c r="C495" s="85"/>
      <c r="D495" s="92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3.5" customHeight="1">
      <c r="A496" s="85"/>
      <c r="B496" s="91"/>
      <c r="C496" s="85"/>
      <c r="D496" s="92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3.5" customHeight="1">
      <c r="A497" s="85"/>
      <c r="B497" s="91"/>
      <c r="C497" s="85"/>
      <c r="D497" s="92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3.5" customHeight="1">
      <c r="A498" s="85"/>
      <c r="B498" s="91"/>
      <c r="C498" s="85"/>
      <c r="D498" s="92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3.5" customHeight="1">
      <c r="A499" s="85"/>
      <c r="B499" s="91"/>
      <c r="C499" s="85"/>
      <c r="D499" s="92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3.5" customHeight="1">
      <c r="A500" s="85"/>
      <c r="B500" s="91"/>
      <c r="C500" s="85"/>
      <c r="D500" s="92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3.5" customHeight="1">
      <c r="A501" s="85"/>
      <c r="B501" s="91"/>
      <c r="C501" s="85"/>
      <c r="D501" s="92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3.5" customHeight="1">
      <c r="A502" s="85"/>
      <c r="B502" s="91"/>
      <c r="C502" s="85"/>
      <c r="D502" s="92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3.5" customHeight="1">
      <c r="A503" s="85"/>
      <c r="B503" s="91"/>
      <c r="C503" s="85"/>
      <c r="D503" s="92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3.5" customHeight="1">
      <c r="A504" s="85"/>
      <c r="B504" s="91"/>
      <c r="C504" s="85"/>
      <c r="D504" s="92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3.5" customHeight="1">
      <c r="A505" s="85"/>
      <c r="B505" s="91"/>
      <c r="C505" s="85"/>
      <c r="D505" s="92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3.5" customHeight="1">
      <c r="A506" s="85"/>
      <c r="B506" s="91"/>
      <c r="C506" s="85"/>
      <c r="D506" s="92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3.5" customHeight="1">
      <c r="A507" s="85"/>
      <c r="B507" s="91"/>
      <c r="C507" s="85"/>
      <c r="D507" s="92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3.5" customHeight="1">
      <c r="A508" s="85"/>
      <c r="B508" s="91"/>
      <c r="C508" s="85"/>
      <c r="D508" s="92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3.5" customHeight="1">
      <c r="A509" s="85"/>
      <c r="B509" s="91"/>
      <c r="C509" s="85"/>
      <c r="D509" s="92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3.5" customHeight="1">
      <c r="A510" s="85"/>
      <c r="B510" s="91"/>
      <c r="C510" s="85"/>
      <c r="D510" s="92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3.5" customHeight="1">
      <c r="A511" s="85"/>
      <c r="B511" s="91"/>
      <c r="C511" s="85"/>
      <c r="D511" s="92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3.5" customHeight="1">
      <c r="A512" s="85"/>
      <c r="B512" s="91"/>
      <c r="C512" s="85"/>
      <c r="D512" s="92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3.5" customHeight="1">
      <c r="A513" s="85"/>
      <c r="B513" s="91"/>
      <c r="C513" s="85"/>
      <c r="D513" s="92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3.5" customHeight="1">
      <c r="A514" s="85"/>
      <c r="B514" s="91"/>
      <c r="C514" s="85"/>
      <c r="D514" s="92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3.5" customHeight="1">
      <c r="A515" s="85"/>
      <c r="B515" s="91"/>
      <c r="C515" s="85"/>
      <c r="D515" s="92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3.5" customHeight="1">
      <c r="A516" s="85"/>
      <c r="B516" s="91"/>
      <c r="C516" s="85"/>
      <c r="D516" s="92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3.5" customHeight="1">
      <c r="A517" s="85"/>
      <c r="B517" s="91"/>
      <c r="C517" s="85"/>
      <c r="D517" s="92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3.5" customHeight="1">
      <c r="A518" s="85"/>
      <c r="B518" s="91"/>
      <c r="C518" s="85"/>
      <c r="D518" s="92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3.5" customHeight="1">
      <c r="A519" s="85"/>
      <c r="B519" s="91"/>
      <c r="C519" s="85"/>
      <c r="D519" s="92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3.5" customHeight="1">
      <c r="A520" s="85"/>
      <c r="B520" s="91"/>
      <c r="C520" s="85"/>
      <c r="D520" s="92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3.5" customHeight="1">
      <c r="A521" s="85"/>
      <c r="B521" s="91"/>
      <c r="C521" s="85"/>
      <c r="D521" s="92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3.5" customHeight="1">
      <c r="A522" s="85"/>
      <c r="B522" s="91"/>
      <c r="C522" s="85"/>
      <c r="D522" s="92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3.5" customHeight="1">
      <c r="A523" s="85"/>
      <c r="B523" s="91"/>
      <c r="C523" s="85"/>
      <c r="D523" s="92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3.5" customHeight="1">
      <c r="A524" s="85"/>
      <c r="B524" s="91"/>
      <c r="C524" s="85"/>
      <c r="D524" s="92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3.5" customHeight="1">
      <c r="A525" s="85"/>
      <c r="B525" s="91"/>
      <c r="C525" s="85"/>
      <c r="D525" s="92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3.5" customHeight="1">
      <c r="A526" s="85"/>
      <c r="B526" s="91"/>
      <c r="C526" s="85"/>
      <c r="D526" s="92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3.5" customHeight="1">
      <c r="A527" s="85"/>
      <c r="B527" s="91"/>
      <c r="C527" s="85"/>
      <c r="D527" s="92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3.5" customHeight="1">
      <c r="A528" s="85"/>
      <c r="B528" s="91"/>
      <c r="C528" s="85"/>
      <c r="D528" s="92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3.5" customHeight="1">
      <c r="A529" s="85"/>
      <c r="B529" s="91"/>
      <c r="C529" s="85"/>
      <c r="D529" s="92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3.5" customHeight="1">
      <c r="A530" s="85"/>
      <c r="B530" s="91"/>
      <c r="C530" s="85"/>
      <c r="D530" s="92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3.5" customHeight="1">
      <c r="A531" s="85"/>
      <c r="B531" s="91"/>
      <c r="C531" s="85"/>
      <c r="D531" s="92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3.5" customHeight="1">
      <c r="A532" s="85"/>
      <c r="B532" s="91"/>
      <c r="C532" s="85"/>
      <c r="D532" s="92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3.5" customHeight="1">
      <c r="A533" s="85"/>
      <c r="B533" s="91"/>
      <c r="C533" s="85"/>
      <c r="D533" s="92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3.5" customHeight="1">
      <c r="A534" s="85"/>
      <c r="B534" s="91"/>
      <c r="C534" s="85"/>
      <c r="D534" s="92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3.5" customHeight="1">
      <c r="A535" s="85"/>
      <c r="B535" s="91"/>
      <c r="C535" s="85"/>
      <c r="D535" s="92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3.5" customHeight="1">
      <c r="A536" s="85"/>
      <c r="B536" s="91"/>
      <c r="C536" s="85"/>
      <c r="D536" s="92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3.5" customHeight="1">
      <c r="A537" s="85"/>
      <c r="B537" s="91"/>
      <c r="C537" s="85"/>
      <c r="D537" s="92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3.5" customHeight="1">
      <c r="A538" s="85"/>
      <c r="B538" s="91"/>
      <c r="C538" s="85"/>
      <c r="D538" s="92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3.5" customHeight="1">
      <c r="A539" s="85"/>
      <c r="B539" s="91"/>
      <c r="C539" s="85"/>
      <c r="D539" s="92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3.5" customHeight="1">
      <c r="A540" s="85"/>
      <c r="B540" s="91"/>
      <c r="C540" s="85"/>
      <c r="D540" s="92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3.5" customHeight="1">
      <c r="A541" s="85"/>
      <c r="B541" s="91"/>
      <c r="C541" s="85"/>
      <c r="D541" s="92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3.5" customHeight="1">
      <c r="A542" s="85"/>
      <c r="B542" s="91"/>
      <c r="C542" s="85"/>
      <c r="D542" s="92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3.5" customHeight="1">
      <c r="A543" s="85"/>
      <c r="B543" s="91"/>
      <c r="C543" s="85"/>
      <c r="D543" s="92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3.5" customHeight="1">
      <c r="A544" s="85"/>
      <c r="B544" s="91"/>
      <c r="C544" s="85"/>
      <c r="D544" s="92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3.5" customHeight="1">
      <c r="A545" s="85"/>
      <c r="B545" s="91"/>
      <c r="C545" s="85"/>
      <c r="D545" s="92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3.5" customHeight="1">
      <c r="A546" s="85"/>
      <c r="B546" s="91"/>
      <c r="C546" s="85"/>
      <c r="D546" s="92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3.5" customHeight="1">
      <c r="A547" s="85"/>
      <c r="B547" s="91"/>
      <c r="C547" s="85"/>
      <c r="D547" s="92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3.5" customHeight="1">
      <c r="A548" s="85"/>
      <c r="B548" s="91"/>
      <c r="C548" s="85"/>
      <c r="D548" s="92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3.5" customHeight="1">
      <c r="A549" s="85"/>
      <c r="B549" s="91"/>
      <c r="C549" s="85"/>
      <c r="D549" s="92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3.5" customHeight="1">
      <c r="A550" s="85"/>
      <c r="B550" s="91"/>
      <c r="C550" s="85"/>
      <c r="D550" s="92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3.5" customHeight="1">
      <c r="A551" s="85"/>
      <c r="B551" s="91"/>
      <c r="C551" s="85"/>
      <c r="D551" s="92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3.5" customHeight="1">
      <c r="A552" s="85"/>
      <c r="B552" s="91"/>
      <c r="C552" s="85"/>
      <c r="D552" s="92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3.5" customHeight="1">
      <c r="A553" s="85"/>
      <c r="B553" s="91"/>
      <c r="C553" s="85"/>
      <c r="D553" s="92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3.5" customHeight="1">
      <c r="A554" s="85"/>
      <c r="B554" s="91"/>
      <c r="C554" s="85"/>
      <c r="D554" s="92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3.5" customHeight="1">
      <c r="A555" s="85"/>
      <c r="B555" s="91"/>
      <c r="C555" s="85"/>
      <c r="D555" s="92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3.5" customHeight="1">
      <c r="A556" s="85"/>
      <c r="B556" s="91"/>
      <c r="C556" s="85"/>
      <c r="D556" s="92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3.5" customHeight="1">
      <c r="A557" s="85"/>
      <c r="B557" s="91"/>
      <c r="C557" s="85"/>
      <c r="D557" s="92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3.5" customHeight="1">
      <c r="A558" s="85"/>
      <c r="B558" s="91"/>
      <c r="C558" s="85"/>
      <c r="D558" s="92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3.5" customHeight="1">
      <c r="A559" s="85"/>
      <c r="B559" s="91"/>
      <c r="C559" s="85"/>
      <c r="D559" s="92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3.5" customHeight="1">
      <c r="A560" s="85"/>
      <c r="B560" s="91"/>
      <c r="C560" s="85"/>
      <c r="D560" s="92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3.5" customHeight="1">
      <c r="A561" s="85"/>
      <c r="B561" s="91"/>
      <c r="C561" s="85"/>
      <c r="D561" s="92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3.5" customHeight="1">
      <c r="A562" s="85"/>
      <c r="B562" s="91"/>
      <c r="C562" s="85"/>
      <c r="D562" s="92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3.5" customHeight="1">
      <c r="A563" s="85"/>
      <c r="B563" s="91"/>
      <c r="C563" s="85"/>
      <c r="D563" s="92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3.5" customHeight="1">
      <c r="A564" s="85"/>
      <c r="B564" s="91"/>
      <c r="C564" s="85"/>
      <c r="D564" s="92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3.5" customHeight="1">
      <c r="A565" s="85"/>
      <c r="B565" s="91"/>
      <c r="C565" s="85"/>
      <c r="D565" s="92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3.5" customHeight="1">
      <c r="A566" s="85"/>
      <c r="B566" s="91"/>
      <c r="C566" s="85"/>
      <c r="D566" s="92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3.5" customHeight="1">
      <c r="A567" s="85"/>
      <c r="B567" s="91"/>
      <c r="C567" s="85"/>
      <c r="D567" s="92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3.5" customHeight="1">
      <c r="A568" s="85"/>
      <c r="B568" s="91"/>
      <c r="C568" s="85"/>
      <c r="D568" s="92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3.5" customHeight="1">
      <c r="A569" s="85"/>
      <c r="B569" s="91"/>
      <c r="C569" s="85"/>
      <c r="D569" s="92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3.5" customHeight="1">
      <c r="A570" s="85"/>
      <c r="B570" s="91"/>
      <c r="C570" s="85"/>
      <c r="D570" s="92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3.5" customHeight="1">
      <c r="A571" s="85"/>
      <c r="B571" s="91"/>
      <c r="C571" s="85"/>
      <c r="D571" s="92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3.5" customHeight="1">
      <c r="A572" s="85"/>
      <c r="B572" s="91"/>
      <c r="C572" s="85"/>
      <c r="D572" s="92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3.5" customHeight="1">
      <c r="A573" s="85"/>
      <c r="B573" s="91"/>
      <c r="C573" s="85"/>
      <c r="D573" s="92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3.5" customHeight="1">
      <c r="A574" s="85"/>
      <c r="B574" s="91"/>
      <c r="C574" s="85"/>
      <c r="D574" s="92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3.5" customHeight="1">
      <c r="A575" s="85"/>
      <c r="B575" s="91"/>
      <c r="C575" s="85"/>
      <c r="D575" s="92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3.5" customHeight="1">
      <c r="A576" s="85"/>
      <c r="B576" s="91"/>
      <c r="C576" s="85"/>
      <c r="D576" s="92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3.5" customHeight="1">
      <c r="A577" s="85"/>
      <c r="B577" s="91"/>
      <c r="C577" s="85"/>
      <c r="D577" s="92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3.5" customHeight="1">
      <c r="A578" s="85"/>
      <c r="B578" s="91"/>
      <c r="C578" s="85"/>
      <c r="D578" s="92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3.5" customHeight="1">
      <c r="A579" s="85"/>
      <c r="B579" s="91"/>
      <c r="C579" s="85"/>
      <c r="D579" s="92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3.5" customHeight="1">
      <c r="A580" s="85"/>
      <c r="B580" s="91"/>
      <c r="C580" s="85"/>
      <c r="D580" s="92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3.5" customHeight="1">
      <c r="A581" s="85"/>
      <c r="B581" s="91"/>
      <c r="C581" s="85"/>
      <c r="D581" s="92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3.5" customHeight="1">
      <c r="A582" s="85"/>
      <c r="B582" s="91"/>
      <c r="C582" s="85"/>
      <c r="D582" s="92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3.5" customHeight="1">
      <c r="A583" s="85"/>
      <c r="B583" s="91"/>
      <c r="C583" s="85"/>
      <c r="D583" s="92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3.5" customHeight="1">
      <c r="A584" s="85"/>
      <c r="B584" s="91"/>
      <c r="C584" s="85"/>
      <c r="D584" s="92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3.5" customHeight="1">
      <c r="A585" s="85"/>
      <c r="B585" s="91"/>
      <c r="C585" s="85"/>
      <c r="D585" s="92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3.5" customHeight="1">
      <c r="A586" s="85"/>
      <c r="B586" s="91"/>
      <c r="C586" s="85"/>
      <c r="D586" s="92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3.5" customHeight="1">
      <c r="A587" s="85"/>
      <c r="B587" s="91"/>
      <c r="C587" s="85"/>
      <c r="D587" s="92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3.5" customHeight="1">
      <c r="A588" s="85"/>
      <c r="B588" s="91"/>
      <c r="C588" s="85"/>
      <c r="D588" s="92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3.5" customHeight="1">
      <c r="A589" s="85"/>
      <c r="B589" s="91"/>
      <c r="C589" s="85"/>
      <c r="D589" s="92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3.5" customHeight="1">
      <c r="A590" s="85"/>
      <c r="B590" s="91"/>
      <c r="C590" s="85"/>
      <c r="D590" s="92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3.5" customHeight="1">
      <c r="A591" s="85"/>
      <c r="B591" s="91"/>
      <c r="C591" s="85"/>
      <c r="D591" s="92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3.5" customHeight="1">
      <c r="A592" s="85"/>
      <c r="B592" s="91"/>
      <c r="C592" s="85"/>
      <c r="D592" s="92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3.5" customHeight="1">
      <c r="A593" s="85"/>
      <c r="B593" s="91"/>
      <c r="C593" s="85"/>
      <c r="D593" s="92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3.5" customHeight="1">
      <c r="A594" s="85"/>
      <c r="B594" s="91"/>
      <c r="C594" s="85"/>
      <c r="D594" s="92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3.5" customHeight="1">
      <c r="A595" s="85"/>
      <c r="B595" s="91"/>
      <c r="C595" s="85"/>
      <c r="D595" s="92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3.5" customHeight="1">
      <c r="A596" s="85"/>
      <c r="B596" s="91"/>
      <c r="C596" s="85"/>
      <c r="D596" s="92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3.5" customHeight="1">
      <c r="A597" s="85"/>
      <c r="B597" s="91"/>
      <c r="C597" s="85"/>
      <c r="D597" s="92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3.5" customHeight="1">
      <c r="A598" s="85"/>
      <c r="B598" s="91"/>
      <c r="C598" s="85"/>
      <c r="D598" s="92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3.5" customHeight="1">
      <c r="A599" s="85"/>
      <c r="B599" s="91"/>
      <c r="C599" s="85"/>
      <c r="D599" s="92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3.5" customHeight="1">
      <c r="A600" s="85"/>
      <c r="B600" s="91"/>
      <c r="C600" s="85"/>
      <c r="D600" s="92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3.5" customHeight="1">
      <c r="A601" s="85"/>
      <c r="B601" s="91"/>
      <c r="C601" s="85"/>
      <c r="D601" s="92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3.5" customHeight="1">
      <c r="A602" s="85"/>
      <c r="B602" s="91"/>
      <c r="C602" s="85"/>
      <c r="D602" s="92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3.5" customHeight="1">
      <c r="A603" s="85"/>
      <c r="B603" s="91"/>
      <c r="C603" s="85"/>
      <c r="D603" s="92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3.5" customHeight="1">
      <c r="A604" s="85"/>
      <c r="B604" s="91"/>
      <c r="C604" s="85"/>
      <c r="D604" s="92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3.5" customHeight="1">
      <c r="A605" s="85"/>
      <c r="B605" s="91"/>
      <c r="C605" s="85"/>
      <c r="D605" s="92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3.5" customHeight="1">
      <c r="A606" s="85"/>
      <c r="B606" s="91"/>
      <c r="C606" s="85"/>
      <c r="D606" s="92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3.5" customHeight="1">
      <c r="A607" s="85"/>
      <c r="B607" s="91"/>
      <c r="C607" s="85"/>
      <c r="D607" s="92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3.5" customHeight="1">
      <c r="A608" s="85"/>
      <c r="B608" s="91"/>
      <c r="C608" s="85"/>
      <c r="D608" s="92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3.5" customHeight="1">
      <c r="A609" s="85"/>
      <c r="B609" s="91"/>
      <c r="C609" s="85"/>
      <c r="D609" s="92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3.5" customHeight="1">
      <c r="A610" s="85"/>
      <c r="B610" s="91"/>
      <c r="C610" s="85"/>
      <c r="D610" s="92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3.5" customHeight="1">
      <c r="A611" s="85"/>
      <c r="B611" s="91"/>
      <c r="C611" s="85"/>
      <c r="D611" s="92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3.5" customHeight="1">
      <c r="A612" s="85"/>
      <c r="B612" s="91"/>
      <c r="C612" s="85"/>
      <c r="D612" s="92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3.5" customHeight="1">
      <c r="A613" s="85"/>
      <c r="B613" s="91"/>
      <c r="C613" s="85"/>
      <c r="D613" s="92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3.5" customHeight="1">
      <c r="A614" s="85"/>
      <c r="B614" s="91"/>
      <c r="C614" s="85"/>
      <c r="D614" s="92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3.5" customHeight="1">
      <c r="A615" s="85"/>
      <c r="B615" s="91"/>
      <c r="C615" s="85"/>
      <c r="D615" s="92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3.5" customHeight="1">
      <c r="A616" s="85"/>
      <c r="B616" s="91"/>
      <c r="C616" s="85"/>
      <c r="D616" s="92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3.5" customHeight="1">
      <c r="A617" s="85"/>
      <c r="B617" s="91"/>
      <c r="C617" s="85"/>
      <c r="D617" s="92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3.5" customHeight="1">
      <c r="A618" s="85"/>
      <c r="B618" s="91"/>
      <c r="C618" s="85"/>
      <c r="D618" s="92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3.5" customHeight="1">
      <c r="A619" s="85"/>
      <c r="B619" s="91"/>
      <c r="C619" s="85"/>
      <c r="D619" s="92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3.5" customHeight="1">
      <c r="A620" s="85"/>
      <c r="B620" s="91"/>
      <c r="C620" s="85"/>
      <c r="D620" s="92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3.5" customHeight="1">
      <c r="A621" s="85"/>
      <c r="B621" s="91"/>
      <c r="C621" s="85"/>
      <c r="D621" s="92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3.5" customHeight="1">
      <c r="A622" s="85"/>
      <c r="B622" s="91"/>
      <c r="C622" s="85"/>
      <c r="D622" s="92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3.5" customHeight="1">
      <c r="A623" s="85"/>
      <c r="B623" s="91"/>
      <c r="C623" s="85"/>
      <c r="D623" s="92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3.5" customHeight="1">
      <c r="A624" s="85"/>
      <c r="B624" s="91"/>
      <c r="C624" s="85"/>
      <c r="D624" s="92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3.5" customHeight="1">
      <c r="A625" s="85"/>
      <c r="B625" s="91"/>
      <c r="C625" s="85"/>
      <c r="D625" s="92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3.5" customHeight="1">
      <c r="A626" s="85"/>
      <c r="B626" s="91"/>
      <c r="C626" s="85"/>
      <c r="D626" s="92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3.5" customHeight="1">
      <c r="A627" s="85"/>
      <c r="B627" s="91"/>
      <c r="C627" s="85"/>
      <c r="D627" s="92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3.5" customHeight="1">
      <c r="A628" s="85"/>
      <c r="B628" s="91"/>
      <c r="C628" s="85"/>
      <c r="D628" s="92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3.5" customHeight="1">
      <c r="A629" s="85"/>
      <c r="B629" s="91"/>
      <c r="C629" s="85"/>
      <c r="D629" s="92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3.5" customHeight="1">
      <c r="A630" s="85"/>
      <c r="B630" s="91"/>
      <c r="C630" s="85"/>
      <c r="D630" s="92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3.5" customHeight="1">
      <c r="A631" s="85"/>
      <c r="B631" s="91"/>
      <c r="C631" s="85"/>
      <c r="D631" s="92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3.5" customHeight="1">
      <c r="A632" s="85"/>
      <c r="B632" s="91"/>
      <c r="C632" s="85"/>
      <c r="D632" s="92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3.5" customHeight="1">
      <c r="A633" s="85"/>
      <c r="B633" s="91"/>
      <c r="C633" s="85"/>
      <c r="D633" s="92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3.5" customHeight="1">
      <c r="A634" s="85"/>
      <c r="B634" s="91"/>
      <c r="C634" s="85"/>
      <c r="D634" s="92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3.5" customHeight="1">
      <c r="A635" s="85"/>
      <c r="B635" s="91"/>
      <c r="C635" s="85"/>
      <c r="D635" s="92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3.5" customHeight="1">
      <c r="A636" s="85"/>
      <c r="B636" s="91"/>
      <c r="C636" s="85"/>
      <c r="D636" s="92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3.5" customHeight="1">
      <c r="A637" s="85"/>
      <c r="B637" s="91"/>
      <c r="C637" s="85"/>
      <c r="D637" s="92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3.5" customHeight="1">
      <c r="A638" s="85"/>
      <c r="B638" s="91"/>
      <c r="C638" s="85"/>
      <c r="D638" s="92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3.5" customHeight="1">
      <c r="A639" s="85"/>
      <c r="B639" s="91"/>
      <c r="C639" s="85"/>
      <c r="D639" s="92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3.5" customHeight="1">
      <c r="A640" s="85"/>
      <c r="B640" s="91"/>
      <c r="C640" s="85"/>
      <c r="D640" s="92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3.5" customHeight="1">
      <c r="A641" s="85"/>
      <c r="B641" s="91"/>
      <c r="C641" s="85"/>
      <c r="D641" s="92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3.5" customHeight="1">
      <c r="A642" s="85"/>
      <c r="B642" s="91"/>
      <c r="C642" s="85"/>
      <c r="D642" s="92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3.5" customHeight="1">
      <c r="A643" s="85"/>
      <c r="B643" s="91"/>
      <c r="C643" s="85"/>
      <c r="D643" s="92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3.5" customHeight="1">
      <c r="A644" s="85"/>
      <c r="B644" s="91"/>
      <c r="C644" s="85"/>
      <c r="D644" s="92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3.5" customHeight="1">
      <c r="A645" s="85"/>
      <c r="B645" s="91"/>
      <c r="C645" s="85"/>
      <c r="D645" s="92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3.5" customHeight="1">
      <c r="A646" s="85"/>
      <c r="B646" s="91"/>
      <c r="C646" s="85"/>
      <c r="D646" s="92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3.5" customHeight="1">
      <c r="A647" s="85"/>
      <c r="B647" s="91"/>
      <c r="C647" s="85"/>
      <c r="D647" s="92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3.5" customHeight="1">
      <c r="A648" s="85"/>
      <c r="B648" s="91"/>
      <c r="C648" s="85"/>
      <c r="D648" s="92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3.5" customHeight="1">
      <c r="A649" s="85"/>
      <c r="B649" s="91"/>
      <c r="C649" s="85"/>
      <c r="D649" s="92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3.5" customHeight="1">
      <c r="A650" s="85"/>
      <c r="B650" s="91"/>
      <c r="C650" s="85"/>
      <c r="D650" s="92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3.5" customHeight="1">
      <c r="A651" s="85"/>
      <c r="B651" s="91"/>
      <c r="C651" s="85"/>
      <c r="D651" s="92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3.5" customHeight="1">
      <c r="A652" s="85"/>
      <c r="B652" s="91"/>
      <c r="C652" s="85"/>
      <c r="D652" s="92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3.5" customHeight="1">
      <c r="A653" s="85"/>
      <c r="B653" s="91"/>
      <c r="C653" s="85"/>
      <c r="D653" s="92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3.5" customHeight="1">
      <c r="A654" s="85"/>
      <c r="B654" s="91"/>
      <c r="C654" s="85"/>
      <c r="D654" s="92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3.5" customHeight="1">
      <c r="A655" s="85"/>
      <c r="B655" s="91"/>
      <c r="C655" s="85"/>
      <c r="D655" s="92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3.5" customHeight="1">
      <c r="A656" s="85"/>
      <c r="B656" s="91"/>
      <c r="C656" s="85"/>
      <c r="D656" s="92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3.5" customHeight="1">
      <c r="A657" s="85"/>
      <c r="B657" s="91"/>
      <c r="C657" s="85"/>
      <c r="D657" s="92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3.5" customHeight="1">
      <c r="A658" s="85"/>
      <c r="B658" s="91"/>
      <c r="C658" s="85"/>
      <c r="D658" s="92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3.5" customHeight="1">
      <c r="A659" s="85"/>
      <c r="B659" s="91"/>
      <c r="C659" s="85"/>
      <c r="D659" s="92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3.5" customHeight="1">
      <c r="A660" s="85"/>
      <c r="B660" s="91"/>
      <c r="C660" s="85"/>
      <c r="D660" s="92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3.5" customHeight="1">
      <c r="A661" s="85"/>
      <c r="B661" s="91"/>
      <c r="C661" s="85"/>
      <c r="D661" s="92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3.5" customHeight="1">
      <c r="A662" s="85"/>
      <c r="B662" s="91"/>
      <c r="C662" s="85"/>
      <c r="D662" s="92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3.5" customHeight="1">
      <c r="A663" s="85"/>
      <c r="B663" s="91"/>
      <c r="C663" s="85"/>
      <c r="D663" s="92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3.5" customHeight="1">
      <c r="A664" s="85"/>
      <c r="B664" s="91"/>
      <c r="C664" s="85"/>
      <c r="D664" s="92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3.5" customHeight="1">
      <c r="A665" s="85"/>
      <c r="B665" s="91"/>
      <c r="C665" s="85"/>
      <c r="D665" s="92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3.5" customHeight="1">
      <c r="A666" s="85"/>
      <c r="B666" s="91"/>
      <c r="C666" s="85"/>
      <c r="D666" s="92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3.5" customHeight="1">
      <c r="A667" s="85"/>
      <c r="B667" s="91"/>
      <c r="C667" s="85"/>
      <c r="D667" s="92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3.5" customHeight="1">
      <c r="A668" s="85"/>
      <c r="B668" s="91"/>
      <c r="C668" s="85"/>
      <c r="D668" s="92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3.5" customHeight="1">
      <c r="A669" s="85"/>
      <c r="B669" s="91"/>
      <c r="C669" s="85"/>
      <c r="D669" s="92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3.5" customHeight="1">
      <c r="A670" s="85"/>
      <c r="B670" s="91"/>
      <c r="C670" s="85"/>
      <c r="D670" s="92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3.5" customHeight="1">
      <c r="A671" s="85"/>
      <c r="B671" s="91"/>
      <c r="C671" s="85"/>
      <c r="D671" s="92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3.5" customHeight="1">
      <c r="A672" s="85"/>
      <c r="B672" s="91"/>
      <c r="C672" s="85"/>
      <c r="D672" s="92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3.5" customHeight="1">
      <c r="A673" s="85"/>
      <c r="B673" s="91"/>
      <c r="C673" s="85"/>
      <c r="D673" s="92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3.5" customHeight="1">
      <c r="A674" s="85"/>
      <c r="B674" s="91"/>
      <c r="C674" s="85"/>
      <c r="D674" s="92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3.5" customHeight="1">
      <c r="A675" s="85"/>
      <c r="B675" s="91"/>
      <c r="C675" s="85"/>
      <c r="D675" s="92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3.5" customHeight="1">
      <c r="A676" s="85"/>
      <c r="B676" s="91"/>
      <c r="C676" s="85"/>
      <c r="D676" s="92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3.5" customHeight="1">
      <c r="A677" s="85"/>
      <c r="B677" s="91"/>
      <c r="C677" s="85"/>
      <c r="D677" s="92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3.5" customHeight="1">
      <c r="A678" s="85"/>
      <c r="B678" s="91"/>
      <c r="C678" s="85"/>
      <c r="D678" s="92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3.5" customHeight="1">
      <c r="A679" s="85"/>
      <c r="B679" s="91"/>
      <c r="C679" s="85"/>
      <c r="D679" s="92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3.5" customHeight="1">
      <c r="A680" s="85"/>
      <c r="B680" s="91"/>
      <c r="C680" s="85"/>
      <c r="D680" s="92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3.5" customHeight="1">
      <c r="A681" s="85"/>
      <c r="B681" s="91"/>
      <c r="C681" s="85"/>
      <c r="D681" s="92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3.5" customHeight="1">
      <c r="A682" s="85"/>
      <c r="B682" s="91"/>
      <c r="C682" s="85"/>
      <c r="D682" s="92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3.5" customHeight="1">
      <c r="A683" s="85"/>
      <c r="B683" s="91"/>
      <c r="C683" s="85"/>
      <c r="D683" s="92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3.5" customHeight="1">
      <c r="A684" s="85"/>
      <c r="B684" s="91"/>
      <c r="C684" s="85"/>
      <c r="D684" s="92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3.5" customHeight="1">
      <c r="A685" s="85"/>
      <c r="B685" s="91"/>
      <c r="C685" s="85"/>
      <c r="D685" s="92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3.5" customHeight="1">
      <c r="A686" s="85"/>
      <c r="B686" s="91"/>
      <c r="C686" s="85"/>
      <c r="D686" s="92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3.5" customHeight="1">
      <c r="A687" s="85"/>
      <c r="B687" s="91"/>
      <c r="C687" s="85"/>
      <c r="D687" s="92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3.5" customHeight="1">
      <c r="A688" s="85"/>
      <c r="B688" s="91"/>
      <c r="C688" s="85"/>
      <c r="D688" s="92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3.5" customHeight="1">
      <c r="A689" s="85"/>
      <c r="B689" s="91"/>
      <c r="C689" s="85"/>
      <c r="D689" s="92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3.5" customHeight="1">
      <c r="A690" s="85"/>
      <c r="B690" s="91"/>
      <c r="C690" s="85"/>
      <c r="D690" s="92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3.5" customHeight="1">
      <c r="A691" s="85"/>
      <c r="B691" s="91"/>
      <c r="C691" s="85"/>
      <c r="D691" s="92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3.5" customHeight="1">
      <c r="A692" s="85"/>
      <c r="B692" s="91"/>
      <c r="C692" s="85"/>
      <c r="D692" s="92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3.5" customHeight="1">
      <c r="A693" s="85"/>
      <c r="B693" s="91"/>
      <c r="C693" s="85"/>
      <c r="D693" s="92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3.5" customHeight="1">
      <c r="A694" s="85"/>
      <c r="B694" s="91"/>
      <c r="C694" s="85"/>
      <c r="D694" s="92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3.5" customHeight="1">
      <c r="A695" s="85"/>
      <c r="B695" s="91"/>
      <c r="C695" s="85"/>
      <c r="D695" s="92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3.5" customHeight="1">
      <c r="A696" s="85"/>
      <c r="B696" s="91"/>
      <c r="C696" s="85"/>
      <c r="D696" s="92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3.5" customHeight="1">
      <c r="A697" s="85"/>
      <c r="B697" s="91"/>
      <c r="C697" s="85"/>
      <c r="D697" s="92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3.5" customHeight="1">
      <c r="A698" s="85"/>
      <c r="B698" s="91"/>
      <c r="C698" s="85"/>
      <c r="D698" s="92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3.5" customHeight="1">
      <c r="A699" s="85"/>
      <c r="B699" s="91"/>
      <c r="C699" s="85"/>
      <c r="D699" s="92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3.5" customHeight="1">
      <c r="A700" s="85"/>
      <c r="B700" s="91"/>
      <c r="C700" s="85"/>
      <c r="D700" s="92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3.5" customHeight="1">
      <c r="A701" s="85"/>
      <c r="B701" s="91"/>
      <c r="C701" s="85"/>
      <c r="D701" s="92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3.5" customHeight="1">
      <c r="A702" s="85"/>
      <c r="B702" s="91"/>
      <c r="C702" s="85"/>
      <c r="D702" s="92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3.5" customHeight="1">
      <c r="A703" s="85"/>
      <c r="B703" s="91"/>
      <c r="C703" s="85"/>
      <c r="D703" s="92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3.5" customHeight="1">
      <c r="A704" s="85"/>
      <c r="B704" s="91"/>
      <c r="C704" s="85"/>
      <c r="D704" s="92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3.5" customHeight="1">
      <c r="A705" s="85"/>
      <c r="B705" s="91"/>
      <c r="C705" s="85"/>
      <c r="D705" s="92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3.5" customHeight="1">
      <c r="A706" s="85"/>
      <c r="B706" s="91"/>
      <c r="C706" s="85"/>
      <c r="D706" s="92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3.5" customHeight="1">
      <c r="A707" s="85"/>
      <c r="B707" s="91"/>
      <c r="C707" s="85"/>
      <c r="D707" s="92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3.5" customHeight="1">
      <c r="A708" s="85"/>
      <c r="B708" s="91"/>
      <c r="C708" s="85"/>
      <c r="D708" s="92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3.5" customHeight="1">
      <c r="A709" s="85"/>
      <c r="B709" s="91"/>
      <c r="C709" s="85"/>
      <c r="D709" s="92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3.5" customHeight="1">
      <c r="A710" s="85"/>
      <c r="B710" s="91"/>
      <c r="C710" s="85"/>
      <c r="D710" s="92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3.5" customHeight="1">
      <c r="A711" s="85"/>
      <c r="B711" s="91"/>
      <c r="C711" s="85"/>
      <c r="D711" s="92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3.5" customHeight="1">
      <c r="A712" s="85"/>
      <c r="B712" s="91"/>
      <c r="C712" s="85"/>
      <c r="D712" s="92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3.5" customHeight="1">
      <c r="A713" s="85"/>
      <c r="B713" s="91"/>
      <c r="C713" s="85"/>
      <c r="D713" s="92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3.5" customHeight="1">
      <c r="A714" s="85"/>
      <c r="B714" s="91"/>
      <c r="C714" s="85"/>
      <c r="D714" s="92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3.5" customHeight="1">
      <c r="A715" s="85"/>
      <c r="B715" s="91"/>
      <c r="C715" s="85"/>
      <c r="D715" s="92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3.5" customHeight="1">
      <c r="A716" s="85"/>
      <c r="B716" s="91"/>
      <c r="C716" s="85"/>
      <c r="D716" s="92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3.5" customHeight="1">
      <c r="A717" s="85"/>
      <c r="B717" s="91"/>
      <c r="C717" s="85"/>
      <c r="D717" s="92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3.5" customHeight="1">
      <c r="A718" s="85"/>
      <c r="B718" s="91"/>
      <c r="C718" s="85"/>
      <c r="D718" s="92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3.5" customHeight="1">
      <c r="A719" s="85"/>
      <c r="B719" s="91"/>
      <c r="C719" s="85"/>
      <c r="D719" s="92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3.5" customHeight="1">
      <c r="A720" s="85"/>
      <c r="B720" s="91"/>
      <c r="C720" s="85"/>
      <c r="D720" s="92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3.5" customHeight="1">
      <c r="A721" s="85"/>
      <c r="B721" s="91"/>
      <c r="C721" s="85"/>
      <c r="D721" s="92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3.5" customHeight="1">
      <c r="A722" s="85"/>
      <c r="B722" s="91"/>
      <c r="C722" s="85"/>
      <c r="D722" s="92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3.5" customHeight="1">
      <c r="A723" s="85"/>
      <c r="B723" s="91"/>
      <c r="C723" s="85"/>
      <c r="D723" s="92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3.5" customHeight="1">
      <c r="A724" s="85"/>
      <c r="B724" s="91"/>
      <c r="C724" s="85"/>
      <c r="D724" s="92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3.5" customHeight="1">
      <c r="A725" s="85"/>
      <c r="B725" s="91"/>
      <c r="C725" s="85"/>
      <c r="D725" s="92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3.5" customHeight="1">
      <c r="A726" s="85"/>
      <c r="B726" s="91"/>
      <c r="C726" s="85"/>
      <c r="D726" s="92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3.5" customHeight="1">
      <c r="A727" s="85"/>
      <c r="B727" s="91"/>
      <c r="C727" s="85"/>
      <c r="D727" s="92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3.5" customHeight="1">
      <c r="A728" s="85"/>
      <c r="B728" s="91"/>
      <c r="C728" s="85"/>
      <c r="D728" s="92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3.5" customHeight="1">
      <c r="A729" s="85"/>
      <c r="B729" s="91"/>
      <c r="C729" s="85"/>
      <c r="D729" s="92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3.5" customHeight="1">
      <c r="A730" s="85"/>
      <c r="B730" s="91"/>
      <c r="C730" s="85"/>
      <c r="D730" s="92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3.5" customHeight="1">
      <c r="A731" s="85"/>
      <c r="B731" s="91"/>
      <c r="C731" s="85"/>
      <c r="D731" s="92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3.5" customHeight="1">
      <c r="A733" s="85"/>
      <c r="B733" s="91"/>
      <c r="C733" s="85"/>
      <c r="D733" s="92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3.5" customHeight="1">
      <c r="A734" s="85"/>
      <c r="B734" s="91"/>
      <c r="C734" s="85"/>
      <c r="D734" s="92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3.5" customHeight="1">
      <c r="A735" s="85"/>
      <c r="B735" s="91"/>
      <c r="C735" s="85"/>
      <c r="D735" s="92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3.5" customHeight="1">
      <c r="A736" s="85"/>
      <c r="B736" s="91"/>
      <c r="C736" s="85"/>
      <c r="D736" s="92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3.5" customHeight="1">
      <c r="A737" s="85"/>
      <c r="B737" s="91"/>
      <c r="C737" s="85"/>
      <c r="D737" s="92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3.5" customHeight="1">
      <c r="A738" s="85"/>
      <c r="B738" s="91"/>
      <c r="C738" s="85"/>
      <c r="D738" s="92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3.5" customHeight="1">
      <c r="A739" s="85"/>
      <c r="B739" s="91"/>
      <c r="C739" s="85"/>
      <c r="D739" s="92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3.5" customHeight="1">
      <c r="A740" s="85"/>
      <c r="B740" s="91"/>
      <c r="C740" s="85"/>
      <c r="D740" s="92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3.5" customHeight="1">
      <c r="A741" s="85"/>
      <c r="B741" s="91"/>
      <c r="C741" s="85"/>
      <c r="D741" s="92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3.5" customHeight="1">
      <c r="A742" s="85"/>
      <c r="B742" s="91"/>
      <c r="C742" s="85"/>
      <c r="D742" s="92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3.5" customHeight="1">
      <c r="A743" s="85"/>
      <c r="B743" s="91"/>
      <c r="C743" s="85"/>
      <c r="D743" s="92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3.5" customHeight="1">
      <c r="A744" s="85"/>
      <c r="B744" s="91"/>
      <c r="C744" s="85"/>
      <c r="D744" s="92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3.5" customHeight="1">
      <c r="A745" s="85"/>
      <c r="B745" s="91"/>
      <c r="C745" s="85"/>
      <c r="D745" s="92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3.5" customHeight="1">
      <c r="A746" s="85"/>
      <c r="B746" s="91"/>
      <c r="C746" s="85"/>
      <c r="D746" s="92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3.5" customHeight="1">
      <c r="A747" s="85"/>
      <c r="B747" s="91"/>
      <c r="C747" s="85"/>
      <c r="D747" s="92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3.5" customHeight="1">
      <c r="A748" s="85"/>
      <c r="B748" s="91"/>
      <c r="C748" s="85"/>
      <c r="D748" s="92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3.5" customHeight="1">
      <c r="A749" s="85"/>
      <c r="B749" s="91"/>
      <c r="C749" s="85"/>
      <c r="D749" s="92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3.5" customHeight="1">
      <c r="A750" s="85"/>
      <c r="B750" s="91"/>
      <c r="C750" s="85"/>
      <c r="D750" s="92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3.5" customHeight="1">
      <c r="A751" s="85"/>
      <c r="B751" s="91"/>
      <c r="C751" s="85"/>
      <c r="D751" s="92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3.5" customHeight="1">
      <c r="A752" s="85"/>
      <c r="B752" s="91"/>
      <c r="C752" s="85"/>
      <c r="D752" s="92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3.5" customHeight="1">
      <c r="A753" s="85"/>
      <c r="B753" s="91"/>
      <c r="C753" s="85"/>
      <c r="D753" s="92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3.5" customHeight="1">
      <c r="A754" s="85"/>
      <c r="B754" s="91"/>
      <c r="C754" s="85"/>
      <c r="D754" s="92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3.5" customHeight="1">
      <c r="A755" s="85"/>
      <c r="B755" s="91"/>
      <c r="C755" s="85"/>
      <c r="D755" s="92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3.5" customHeight="1">
      <c r="A756" s="85"/>
      <c r="B756" s="91"/>
      <c r="C756" s="85"/>
      <c r="D756" s="92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3.5" customHeight="1">
      <c r="A757" s="85"/>
      <c r="B757" s="91"/>
      <c r="C757" s="85"/>
      <c r="D757" s="92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3.5" customHeight="1">
      <c r="A758" s="85"/>
      <c r="B758" s="91"/>
      <c r="C758" s="85"/>
      <c r="D758" s="92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3.5" customHeight="1">
      <c r="A759" s="85"/>
      <c r="B759" s="91"/>
      <c r="C759" s="85"/>
      <c r="D759" s="92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3.5" customHeight="1">
      <c r="A760" s="85"/>
      <c r="B760" s="91"/>
      <c r="C760" s="85"/>
      <c r="D760" s="92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3.5" customHeight="1">
      <c r="A761" s="85"/>
      <c r="B761" s="91"/>
      <c r="C761" s="85"/>
      <c r="D761" s="92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3.5" customHeight="1">
      <c r="A762" s="85"/>
      <c r="B762" s="91"/>
      <c r="C762" s="85"/>
      <c r="D762" s="92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3.5" customHeight="1">
      <c r="A763" s="85"/>
      <c r="B763" s="91"/>
      <c r="C763" s="85"/>
      <c r="D763" s="92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3.5" customHeight="1">
      <c r="A764" s="85"/>
      <c r="B764" s="91"/>
      <c r="C764" s="85"/>
      <c r="D764" s="92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3.5" customHeight="1">
      <c r="A765" s="85"/>
      <c r="B765" s="91"/>
      <c r="C765" s="85"/>
      <c r="D765" s="92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3.5" customHeight="1">
      <c r="A766" s="85"/>
      <c r="B766" s="91"/>
      <c r="C766" s="85"/>
      <c r="D766" s="92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3.5" customHeight="1">
      <c r="A767" s="85"/>
      <c r="B767" s="91"/>
      <c r="C767" s="85"/>
      <c r="D767" s="92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3.5" customHeight="1">
      <c r="A768" s="85"/>
      <c r="B768" s="91"/>
      <c r="C768" s="85"/>
      <c r="D768" s="92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3.5" customHeight="1">
      <c r="A769" s="85"/>
      <c r="B769" s="91"/>
      <c r="C769" s="85"/>
      <c r="D769" s="92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3.5" customHeight="1">
      <c r="A770" s="85"/>
      <c r="B770" s="91"/>
      <c r="C770" s="85"/>
      <c r="D770" s="92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3.5" customHeight="1">
      <c r="A771" s="85"/>
      <c r="B771" s="91"/>
      <c r="C771" s="85"/>
      <c r="D771" s="92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3.5" customHeight="1">
      <c r="A772" s="85"/>
      <c r="B772" s="91"/>
      <c r="C772" s="85"/>
      <c r="D772" s="92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3.5" customHeight="1">
      <c r="A773" s="85"/>
      <c r="B773" s="91"/>
      <c r="C773" s="85"/>
      <c r="D773" s="92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3.5" customHeight="1">
      <c r="A774" s="85"/>
      <c r="B774" s="91"/>
      <c r="C774" s="85"/>
      <c r="D774" s="92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3.5" customHeight="1">
      <c r="A775" s="85"/>
      <c r="B775" s="91"/>
      <c r="C775" s="85"/>
      <c r="D775" s="92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3.5" customHeight="1">
      <c r="A776" s="85"/>
      <c r="B776" s="91"/>
      <c r="C776" s="85"/>
      <c r="D776" s="92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3.5" customHeight="1">
      <c r="A777" s="85"/>
      <c r="B777" s="91"/>
      <c r="C777" s="85"/>
      <c r="D777" s="92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3.5" customHeight="1">
      <c r="A778" s="85"/>
      <c r="B778" s="91"/>
      <c r="C778" s="85"/>
      <c r="D778" s="92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3.5" customHeight="1">
      <c r="A779" s="85"/>
      <c r="B779" s="91"/>
      <c r="C779" s="85"/>
      <c r="D779" s="92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3.5" customHeight="1">
      <c r="A780" s="85"/>
      <c r="B780" s="91"/>
      <c r="C780" s="85"/>
      <c r="D780" s="92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3.5" customHeight="1">
      <c r="A781" s="85"/>
      <c r="B781" s="91"/>
      <c r="C781" s="85"/>
      <c r="D781" s="92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3.5" customHeight="1">
      <c r="A782" s="85"/>
      <c r="B782" s="91"/>
      <c r="C782" s="85"/>
      <c r="D782" s="92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3.5" customHeight="1">
      <c r="A783" s="85"/>
      <c r="B783" s="91"/>
      <c r="C783" s="85"/>
      <c r="D783" s="92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3.5" customHeight="1">
      <c r="A784" s="85"/>
      <c r="B784" s="91"/>
      <c r="C784" s="85"/>
      <c r="D784" s="92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3.5" customHeight="1">
      <c r="A785" s="85"/>
      <c r="B785" s="91"/>
      <c r="C785" s="85"/>
      <c r="D785" s="92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3.5" customHeight="1">
      <c r="A786" s="85"/>
      <c r="B786" s="91"/>
      <c r="C786" s="85"/>
      <c r="D786" s="92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3.5" customHeight="1">
      <c r="A787" s="85"/>
      <c r="B787" s="91"/>
      <c r="C787" s="85"/>
      <c r="D787" s="92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3.5" customHeight="1">
      <c r="A788" s="85"/>
      <c r="B788" s="91"/>
      <c r="C788" s="85"/>
      <c r="D788" s="92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3.5" customHeight="1">
      <c r="A789" s="85"/>
      <c r="B789" s="91"/>
      <c r="C789" s="85"/>
      <c r="D789" s="92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3.5" customHeight="1">
      <c r="A790" s="85"/>
      <c r="B790" s="91"/>
      <c r="C790" s="85"/>
      <c r="D790" s="92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3.5" customHeight="1">
      <c r="A791" s="85"/>
      <c r="B791" s="91"/>
      <c r="C791" s="85"/>
      <c r="D791" s="92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3.5" customHeight="1">
      <c r="A792" s="85"/>
      <c r="B792" s="91"/>
      <c r="C792" s="85"/>
      <c r="D792" s="92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3.5" customHeight="1">
      <c r="A793" s="85"/>
      <c r="B793" s="91"/>
      <c r="C793" s="85"/>
      <c r="D793" s="92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3.5" customHeight="1">
      <c r="A794" s="85"/>
      <c r="B794" s="91"/>
      <c r="C794" s="85"/>
      <c r="D794" s="92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3.5" customHeight="1">
      <c r="A795" s="85"/>
      <c r="B795" s="91"/>
      <c r="C795" s="85"/>
      <c r="D795" s="92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3.5" customHeight="1">
      <c r="A796" s="85"/>
      <c r="B796" s="91"/>
      <c r="C796" s="85"/>
      <c r="D796" s="92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3.5" customHeight="1">
      <c r="A797" s="85"/>
      <c r="B797" s="91"/>
      <c r="C797" s="85"/>
      <c r="D797" s="92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3.5" customHeight="1">
      <c r="A798" s="85"/>
      <c r="B798" s="91"/>
      <c r="C798" s="85"/>
      <c r="D798" s="92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3.5" customHeight="1">
      <c r="A799" s="85"/>
      <c r="B799" s="91"/>
      <c r="C799" s="85"/>
      <c r="D799" s="92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3.5" customHeight="1">
      <c r="A800" s="85"/>
      <c r="B800" s="91"/>
      <c r="C800" s="85"/>
      <c r="D800" s="92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3.5" customHeight="1">
      <c r="A801" s="85"/>
      <c r="B801" s="91"/>
      <c r="C801" s="85"/>
      <c r="D801" s="92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3.5" customHeight="1">
      <c r="A802" s="85"/>
      <c r="B802" s="91"/>
      <c r="C802" s="85"/>
      <c r="D802" s="92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3.5" customHeight="1">
      <c r="A803" s="85"/>
      <c r="B803" s="91"/>
      <c r="C803" s="85"/>
      <c r="D803" s="92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3.5" customHeight="1">
      <c r="A804" s="85"/>
      <c r="B804" s="91"/>
      <c r="C804" s="85"/>
      <c r="D804" s="92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3.5" customHeight="1">
      <c r="A805" s="85"/>
      <c r="B805" s="91"/>
      <c r="C805" s="85"/>
      <c r="D805" s="92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3.5" customHeight="1">
      <c r="A806" s="85"/>
      <c r="B806" s="91"/>
      <c r="C806" s="85"/>
      <c r="D806" s="92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3.5" customHeight="1">
      <c r="A807" s="85"/>
      <c r="B807" s="91"/>
      <c r="C807" s="85"/>
      <c r="D807" s="92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3.5" customHeight="1">
      <c r="A808" s="85"/>
      <c r="B808" s="91"/>
      <c r="C808" s="85"/>
      <c r="D808" s="92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3.5" customHeight="1">
      <c r="A809" s="85"/>
      <c r="B809" s="91"/>
      <c r="C809" s="85"/>
      <c r="D809" s="92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3.5" customHeight="1">
      <c r="A810" s="85"/>
      <c r="B810" s="91"/>
      <c r="C810" s="85"/>
      <c r="D810" s="92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3.5" customHeight="1">
      <c r="A811" s="85"/>
      <c r="B811" s="91"/>
      <c r="C811" s="85"/>
      <c r="D811" s="92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3.5" customHeight="1">
      <c r="A812" s="85"/>
      <c r="B812" s="91"/>
      <c r="C812" s="85"/>
      <c r="D812" s="92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3.5" customHeight="1">
      <c r="A813" s="85"/>
      <c r="B813" s="91"/>
      <c r="C813" s="85"/>
      <c r="D813" s="92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3.5" customHeight="1">
      <c r="A814" s="85"/>
      <c r="B814" s="91"/>
      <c r="C814" s="85"/>
      <c r="D814" s="92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3.5" customHeight="1">
      <c r="A815" s="85"/>
      <c r="B815" s="91"/>
      <c r="C815" s="85"/>
      <c r="D815" s="92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3.5" customHeight="1">
      <c r="A816" s="85"/>
      <c r="B816" s="91"/>
      <c r="C816" s="85"/>
      <c r="D816" s="92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3.5" customHeight="1">
      <c r="A817" s="85"/>
      <c r="B817" s="91"/>
      <c r="C817" s="85"/>
      <c r="D817" s="92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3.5" customHeight="1">
      <c r="A818" s="85"/>
      <c r="B818" s="91"/>
      <c r="C818" s="85"/>
      <c r="D818" s="92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3.5" customHeight="1">
      <c r="A819" s="85"/>
      <c r="B819" s="91"/>
      <c r="C819" s="85"/>
      <c r="D819" s="92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3.5" customHeight="1">
      <c r="A820" s="85"/>
      <c r="B820" s="91"/>
      <c r="C820" s="85"/>
      <c r="D820" s="92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3.5" customHeight="1">
      <c r="A821" s="85"/>
      <c r="B821" s="91"/>
      <c r="C821" s="85"/>
      <c r="D821" s="92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3.5" customHeight="1">
      <c r="A822" s="85"/>
      <c r="B822" s="91"/>
      <c r="C822" s="85"/>
      <c r="D822" s="92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3.5" customHeight="1">
      <c r="A823" s="85"/>
      <c r="B823" s="91"/>
      <c r="C823" s="85"/>
      <c r="D823" s="92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3.5" customHeight="1">
      <c r="A824" s="85"/>
      <c r="B824" s="91"/>
      <c r="C824" s="85"/>
      <c r="D824" s="92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3.5" customHeight="1">
      <c r="A825" s="85"/>
      <c r="B825" s="91"/>
      <c r="C825" s="85"/>
      <c r="D825" s="92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3.5" customHeight="1">
      <c r="A826" s="85"/>
      <c r="B826" s="91"/>
      <c r="C826" s="85"/>
      <c r="D826" s="92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3.5" customHeight="1">
      <c r="A827" s="85"/>
      <c r="B827" s="91"/>
      <c r="C827" s="85"/>
      <c r="D827" s="92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3.5" customHeight="1">
      <c r="A828" s="85"/>
      <c r="B828" s="91"/>
      <c r="C828" s="85"/>
      <c r="D828" s="92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3.5" customHeight="1">
      <c r="A829" s="85"/>
      <c r="B829" s="91"/>
      <c r="C829" s="85"/>
      <c r="D829" s="92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3.5" customHeight="1">
      <c r="A830" s="85"/>
      <c r="B830" s="91"/>
      <c r="C830" s="85"/>
      <c r="D830" s="92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3.5" customHeight="1">
      <c r="A831" s="85"/>
      <c r="B831" s="91"/>
      <c r="C831" s="85"/>
      <c r="D831" s="92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3.5" customHeight="1">
      <c r="A832" s="85"/>
      <c r="B832" s="91"/>
      <c r="C832" s="85"/>
      <c r="D832" s="92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3.5" customHeight="1">
      <c r="A833" s="85"/>
      <c r="B833" s="91"/>
      <c r="C833" s="85"/>
      <c r="D833" s="92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3.5" customHeight="1">
      <c r="A834" s="85"/>
      <c r="B834" s="91"/>
      <c r="C834" s="85"/>
      <c r="D834" s="92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3.5" customHeight="1">
      <c r="A835" s="85"/>
      <c r="B835" s="91"/>
      <c r="C835" s="85"/>
      <c r="D835" s="92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3.5" customHeight="1">
      <c r="A836" s="85"/>
      <c r="B836" s="91"/>
      <c r="C836" s="85"/>
      <c r="D836" s="92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3.5" customHeight="1">
      <c r="A837" s="85"/>
      <c r="B837" s="91"/>
      <c r="C837" s="85"/>
      <c r="D837" s="92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3.5" customHeight="1">
      <c r="A838" s="85"/>
      <c r="B838" s="91"/>
      <c r="C838" s="85"/>
      <c r="D838" s="92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3.5" customHeight="1">
      <c r="A839" s="85"/>
      <c r="B839" s="91"/>
      <c r="C839" s="85"/>
      <c r="D839" s="92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3.5" customHeight="1">
      <c r="A840" s="85"/>
      <c r="B840" s="91"/>
      <c r="C840" s="85"/>
      <c r="D840" s="92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3.5" customHeight="1">
      <c r="A841" s="85"/>
      <c r="B841" s="91"/>
      <c r="C841" s="85"/>
      <c r="D841" s="92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3.5" customHeight="1">
      <c r="A842" s="85"/>
      <c r="B842" s="91"/>
      <c r="C842" s="85"/>
      <c r="D842" s="92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3.5" customHeight="1">
      <c r="A843" s="85"/>
      <c r="B843" s="91"/>
      <c r="C843" s="85"/>
      <c r="D843" s="92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3.5" customHeight="1">
      <c r="A844" s="85"/>
      <c r="B844" s="91"/>
      <c r="C844" s="85"/>
      <c r="D844" s="92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3.5" customHeight="1">
      <c r="A845" s="85"/>
      <c r="B845" s="91"/>
      <c r="C845" s="85"/>
      <c r="D845" s="92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3.5" customHeight="1">
      <c r="A846" s="85"/>
      <c r="B846" s="91"/>
      <c r="C846" s="85"/>
      <c r="D846" s="92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3.5" customHeight="1">
      <c r="A847" s="85"/>
      <c r="B847" s="91"/>
      <c r="C847" s="85"/>
      <c r="D847" s="92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3.5" customHeight="1">
      <c r="A848" s="85"/>
      <c r="B848" s="91"/>
      <c r="C848" s="85"/>
      <c r="D848" s="92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3.5" customHeight="1">
      <c r="A849" s="85"/>
      <c r="B849" s="91"/>
      <c r="C849" s="85"/>
      <c r="D849" s="92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3.5" customHeight="1">
      <c r="A850" s="85"/>
      <c r="B850" s="91"/>
      <c r="C850" s="85"/>
      <c r="D850" s="92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3.5" customHeight="1">
      <c r="A851" s="85"/>
      <c r="B851" s="91"/>
      <c r="C851" s="85"/>
      <c r="D851" s="92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3.5" customHeight="1">
      <c r="A852" s="85"/>
      <c r="B852" s="91"/>
      <c r="C852" s="85"/>
      <c r="D852" s="92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3.5" customHeight="1">
      <c r="A853" s="85"/>
      <c r="B853" s="91"/>
      <c r="C853" s="85"/>
      <c r="D853" s="92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3.5" customHeight="1">
      <c r="A854" s="85"/>
      <c r="B854" s="91"/>
      <c r="C854" s="85"/>
      <c r="D854" s="92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3.5" customHeight="1">
      <c r="A855" s="85"/>
      <c r="B855" s="91"/>
      <c r="C855" s="85"/>
      <c r="D855" s="92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3.5" customHeight="1">
      <c r="A856" s="85"/>
      <c r="B856" s="91"/>
      <c r="C856" s="85"/>
      <c r="D856" s="92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3.5" customHeight="1">
      <c r="A857" s="85"/>
      <c r="B857" s="91"/>
      <c r="C857" s="85"/>
      <c r="D857" s="92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3.5" customHeight="1">
      <c r="A858" s="85"/>
      <c r="B858" s="91"/>
      <c r="C858" s="85"/>
      <c r="D858" s="92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3.5" customHeight="1">
      <c r="A859" s="85"/>
      <c r="B859" s="91"/>
      <c r="C859" s="85"/>
      <c r="D859" s="92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3.5" customHeight="1">
      <c r="A860" s="85"/>
      <c r="B860" s="91"/>
      <c r="C860" s="85"/>
      <c r="D860" s="92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3.5" customHeight="1">
      <c r="A861" s="85"/>
      <c r="B861" s="91"/>
      <c r="C861" s="85"/>
      <c r="D861" s="92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3.5" customHeight="1">
      <c r="A862" s="85"/>
      <c r="B862" s="91"/>
      <c r="C862" s="85"/>
      <c r="D862" s="92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3.5" customHeight="1">
      <c r="A863" s="85"/>
      <c r="B863" s="91"/>
      <c r="C863" s="85"/>
      <c r="D863" s="92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3.5" customHeight="1">
      <c r="A864" s="85"/>
      <c r="B864" s="91"/>
      <c r="C864" s="85"/>
      <c r="D864" s="92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3.5" customHeight="1">
      <c r="A865" s="85"/>
      <c r="B865" s="91"/>
      <c r="C865" s="85"/>
      <c r="D865" s="92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3.5" customHeight="1">
      <c r="A866" s="85"/>
      <c r="B866" s="91"/>
      <c r="C866" s="85"/>
      <c r="D866" s="92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3.5" customHeight="1">
      <c r="A867" s="85"/>
      <c r="B867" s="91"/>
      <c r="C867" s="85"/>
      <c r="D867" s="92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3.5" customHeight="1">
      <c r="A868" s="85"/>
      <c r="B868" s="91"/>
      <c r="C868" s="85"/>
      <c r="D868" s="92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3.5" customHeight="1">
      <c r="A869" s="85"/>
      <c r="B869" s="91"/>
      <c r="C869" s="85"/>
      <c r="D869" s="92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3.5" customHeight="1">
      <c r="A870" s="85"/>
      <c r="B870" s="91"/>
      <c r="C870" s="85"/>
      <c r="D870" s="92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3.5" customHeight="1">
      <c r="A871" s="85"/>
      <c r="B871" s="91"/>
      <c r="C871" s="85"/>
      <c r="D871" s="92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3.5" customHeight="1">
      <c r="A872" s="85"/>
      <c r="B872" s="91"/>
      <c r="C872" s="85"/>
      <c r="D872" s="92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3.5" customHeight="1">
      <c r="A873" s="85"/>
      <c r="B873" s="91"/>
      <c r="C873" s="85"/>
      <c r="D873" s="92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3.5" customHeight="1">
      <c r="A874" s="85"/>
      <c r="B874" s="91"/>
      <c r="C874" s="85"/>
      <c r="D874" s="92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3.5" customHeight="1">
      <c r="A875" s="85"/>
      <c r="B875" s="91"/>
      <c r="C875" s="85"/>
      <c r="D875" s="92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3.5" customHeight="1">
      <c r="A876" s="85"/>
      <c r="B876" s="91"/>
      <c r="C876" s="85"/>
      <c r="D876" s="92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3.5" customHeight="1">
      <c r="A877" s="85"/>
      <c r="B877" s="91"/>
      <c r="C877" s="85"/>
      <c r="D877" s="92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3.5" customHeight="1">
      <c r="A878" s="85"/>
      <c r="B878" s="91"/>
      <c r="C878" s="85"/>
      <c r="D878" s="92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3.5" customHeight="1">
      <c r="A879" s="85"/>
      <c r="B879" s="91"/>
      <c r="C879" s="85"/>
      <c r="D879" s="92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3.5" customHeight="1">
      <c r="A880" s="85"/>
      <c r="B880" s="91"/>
      <c r="C880" s="85"/>
      <c r="D880" s="92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3.5" customHeight="1">
      <c r="A881" s="85"/>
      <c r="B881" s="91"/>
      <c r="C881" s="85"/>
      <c r="D881" s="92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3.5" customHeight="1">
      <c r="A882" s="85"/>
      <c r="B882" s="91"/>
      <c r="C882" s="85"/>
      <c r="D882" s="92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3.5" customHeight="1">
      <c r="A883" s="85"/>
      <c r="B883" s="91"/>
      <c r="C883" s="85"/>
      <c r="D883" s="92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3.5" customHeight="1">
      <c r="A884" s="85"/>
      <c r="B884" s="91"/>
      <c r="C884" s="85"/>
      <c r="D884" s="92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3.5" customHeight="1">
      <c r="A885" s="85"/>
      <c r="B885" s="91"/>
      <c r="C885" s="85"/>
      <c r="D885" s="92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3.5" customHeight="1">
      <c r="A886" s="85"/>
      <c r="B886" s="91"/>
      <c r="C886" s="85"/>
      <c r="D886" s="92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3.5" customHeight="1">
      <c r="A887" s="85"/>
      <c r="B887" s="91"/>
      <c r="C887" s="85"/>
      <c r="D887" s="92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3.5" customHeight="1">
      <c r="A888" s="85"/>
      <c r="B888" s="91"/>
      <c r="C888" s="85"/>
      <c r="D888" s="92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3.5" customHeight="1">
      <c r="A889" s="85"/>
      <c r="B889" s="91"/>
      <c r="C889" s="85"/>
      <c r="D889" s="92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3.5" customHeight="1">
      <c r="A890" s="85"/>
      <c r="B890" s="91"/>
      <c r="C890" s="85"/>
      <c r="D890" s="92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3.5" customHeight="1">
      <c r="A891" s="85"/>
      <c r="B891" s="91"/>
      <c r="C891" s="85"/>
      <c r="D891" s="92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3.5" customHeight="1">
      <c r="A892" s="85"/>
      <c r="B892" s="91"/>
      <c r="C892" s="85"/>
      <c r="D892" s="92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3.5" customHeight="1">
      <c r="A893" s="85"/>
      <c r="B893" s="91"/>
      <c r="C893" s="85"/>
      <c r="D893" s="92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3.5" customHeight="1">
      <c r="A894" s="85"/>
      <c r="B894" s="91"/>
      <c r="C894" s="85"/>
      <c r="D894" s="92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3.5" customHeight="1">
      <c r="A895" s="85"/>
      <c r="B895" s="91"/>
      <c r="C895" s="85"/>
      <c r="D895" s="92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3.5" customHeight="1">
      <c r="A896" s="85"/>
      <c r="B896" s="91"/>
      <c r="C896" s="85"/>
      <c r="D896" s="92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3.5" customHeight="1">
      <c r="A897" s="85"/>
      <c r="B897" s="91"/>
      <c r="C897" s="85"/>
      <c r="D897" s="92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3.5" customHeight="1">
      <c r="A898" s="85"/>
      <c r="B898" s="91"/>
      <c r="C898" s="85"/>
      <c r="D898" s="92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3.5" customHeight="1">
      <c r="A899" s="85"/>
      <c r="B899" s="91"/>
      <c r="C899" s="85"/>
      <c r="D899" s="92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3.5" customHeight="1">
      <c r="A900" s="85"/>
      <c r="B900" s="91"/>
      <c r="C900" s="85"/>
      <c r="D900" s="92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3.5" customHeight="1">
      <c r="A901" s="85"/>
      <c r="B901" s="91"/>
      <c r="C901" s="85"/>
      <c r="D901" s="92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3.5" customHeight="1">
      <c r="A902" s="85"/>
      <c r="B902" s="91"/>
      <c r="C902" s="85"/>
      <c r="D902" s="92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3.5" customHeight="1">
      <c r="A903" s="85"/>
      <c r="B903" s="91"/>
      <c r="C903" s="85"/>
      <c r="D903" s="92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3.5" customHeight="1">
      <c r="A904" s="85"/>
      <c r="B904" s="91"/>
      <c r="C904" s="85"/>
      <c r="D904" s="92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3.5" customHeight="1">
      <c r="A905" s="85"/>
      <c r="B905" s="91"/>
      <c r="C905" s="85"/>
      <c r="D905" s="92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3.5" customHeight="1">
      <c r="A906" s="85"/>
      <c r="B906" s="91"/>
      <c r="C906" s="85"/>
      <c r="D906" s="92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3.5" customHeight="1">
      <c r="A907" s="85"/>
      <c r="B907" s="91"/>
      <c r="C907" s="85"/>
      <c r="D907" s="92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3.5" customHeight="1">
      <c r="A908" s="85"/>
      <c r="B908" s="91"/>
      <c r="C908" s="85"/>
      <c r="D908" s="92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3.5" customHeight="1">
      <c r="A909" s="85"/>
      <c r="B909" s="91"/>
      <c r="C909" s="85"/>
      <c r="D909" s="92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3.5" customHeight="1">
      <c r="A910" s="85"/>
      <c r="B910" s="91"/>
      <c r="C910" s="85"/>
      <c r="D910" s="92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3.5" customHeight="1">
      <c r="A911" s="85"/>
      <c r="B911" s="91"/>
      <c r="C911" s="85"/>
      <c r="D911" s="92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3.5" customHeight="1">
      <c r="A912" s="85"/>
      <c r="B912" s="91"/>
      <c r="C912" s="85"/>
      <c r="D912" s="92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3.5" customHeight="1">
      <c r="A913" s="85"/>
      <c r="B913" s="91"/>
      <c r="C913" s="85"/>
      <c r="D913" s="92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3.5" customHeight="1">
      <c r="A914" s="85"/>
      <c r="B914" s="91"/>
      <c r="C914" s="85"/>
      <c r="D914" s="92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3.5" customHeight="1">
      <c r="A915" s="85"/>
      <c r="B915" s="91"/>
      <c r="C915" s="85"/>
      <c r="D915" s="92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3.5" customHeight="1">
      <c r="A916" s="85"/>
      <c r="B916" s="91"/>
      <c r="C916" s="85"/>
      <c r="D916" s="92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3.5" customHeight="1">
      <c r="A917" s="85"/>
      <c r="B917" s="91"/>
      <c r="C917" s="85"/>
      <c r="D917" s="92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3.5" customHeight="1">
      <c r="A918" s="85"/>
      <c r="B918" s="91"/>
      <c r="C918" s="85"/>
      <c r="D918" s="92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3.5" customHeight="1">
      <c r="A919" s="85"/>
      <c r="B919" s="91"/>
      <c r="C919" s="85"/>
      <c r="D919" s="92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3.5" customHeight="1">
      <c r="A920" s="85"/>
      <c r="B920" s="91"/>
      <c r="C920" s="85"/>
      <c r="D920" s="92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3.5" customHeight="1">
      <c r="A921" s="85"/>
      <c r="B921" s="91"/>
      <c r="C921" s="85"/>
      <c r="D921" s="92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3.5" customHeight="1">
      <c r="A922" s="85"/>
      <c r="B922" s="91"/>
      <c r="C922" s="85"/>
      <c r="D922" s="92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3.5" customHeight="1">
      <c r="A923" s="85"/>
      <c r="B923" s="91"/>
      <c r="C923" s="85"/>
      <c r="D923" s="92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3.5" customHeight="1">
      <c r="A924" s="85"/>
      <c r="B924" s="91"/>
      <c r="C924" s="85"/>
      <c r="D924" s="92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3.5" customHeight="1">
      <c r="A925" s="85"/>
      <c r="B925" s="91"/>
      <c r="C925" s="85"/>
      <c r="D925" s="92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3.5" customHeight="1">
      <c r="A926" s="85"/>
      <c r="B926" s="91"/>
      <c r="C926" s="85"/>
      <c r="D926" s="92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3.5" customHeight="1">
      <c r="A927" s="85"/>
      <c r="B927" s="91"/>
      <c r="C927" s="85"/>
      <c r="D927" s="92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3.5" customHeight="1">
      <c r="A928" s="85"/>
      <c r="B928" s="91"/>
      <c r="C928" s="85"/>
      <c r="D928" s="92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3.5" customHeight="1">
      <c r="A929" s="85"/>
      <c r="B929" s="91"/>
      <c r="C929" s="85"/>
      <c r="D929" s="92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3.5" customHeight="1">
      <c r="A930" s="85"/>
      <c r="B930" s="91"/>
      <c r="C930" s="85"/>
      <c r="D930" s="92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3.5" customHeight="1">
      <c r="A931" s="85"/>
      <c r="B931" s="91"/>
      <c r="C931" s="85"/>
      <c r="D931" s="92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3.5" customHeight="1">
      <c r="A932" s="85"/>
      <c r="B932" s="91"/>
      <c r="C932" s="85"/>
      <c r="D932" s="92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3.5" customHeight="1">
      <c r="A933" s="85"/>
      <c r="B933" s="91"/>
      <c r="C933" s="85"/>
      <c r="D933" s="92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3.5" customHeight="1">
      <c r="A934" s="85"/>
      <c r="B934" s="91"/>
      <c r="C934" s="85"/>
      <c r="D934" s="92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3.5" customHeight="1">
      <c r="A935" s="85"/>
      <c r="B935" s="91"/>
      <c r="C935" s="85"/>
      <c r="D935" s="92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3.5" customHeight="1">
      <c r="A936" s="85"/>
      <c r="B936" s="91"/>
      <c r="C936" s="85"/>
      <c r="D936" s="92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3.5" customHeight="1">
      <c r="A937" s="85"/>
      <c r="B937" s="91"/>
      <c r="C937" s="85"/>
      <c r="D937" s="92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3.5" customHeight="1">
      <c r="A938" s="85"/>
      <c r="B938" s="91"/>
      <c r="C938" s="85"/>
      <c r="D938" s="92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3.5" customHeight="1">
      <c r="A939" s="85"/>
      <c r="B939" s="91"/>
      <c r="C939" s="85"/>
      <c r="D939" s="92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3.5" customHeight="1">
      <c r="A940" s="85"/>
      <c r="B940" s="91"/>
      <c r="C940" s="85"/>
      <c r="D940" s="92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3.5" customHeight="1">
      <c r="A941" s="85"/>
      <c r="B941" s="91"/>
      <c r="C941" s="85"/>
      <c r="D941" s="92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3.5" customHeight="1">
      <c r="A942" s="85"/>
      <c r="B942" s="91"/>
      <c r="C942" s="85"/>
      <c r="D942" s="92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3.5" customHeight="1">
      <c r="A943" s="85"/>
      <c r="B943" s="91"/>
      <c r="C943" s="85"/>
      <c r="D943" s="92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3.5" customHeight="1">
      <c r="A944" s="85"/>
      <c r="B944" s="91"/>
      <c r="C944" s="85"/>
      <c r="D944" s="92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3.5" customHeight="1">
      <c r="A945" s="85"/>
      <c r="B945" s="91"/>
      <c r="C945" s="85"/>
      <c r="D945" s="92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3.5" customHeight="1">
      <c r="A946" s="85"/>
      <c r="B946" s="91"/>
      <c r="C946" s="85"/>
      <c r="D946" s="92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3.5" customHeight="1">
      <c r="A947" s="85"/>
      <c r="B947" s="91"/>
      <c r="C947" s="85"/>
      <c r="D947" s="92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3.5" customHeight="1">
      <c r="A948" s="85"/>
      <c r="B948" s="91"/>
      <c r="C948" s="85"/>
      <c r="D948" s="92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3.5" customHeight="1">
      <c r="A949" s="85"/>
      <c r="B949" s="91"/>
      <c r="C949" s="85"/>
      <c r="D949" s="92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3.5" customHeight="1">
      <c r="A950" s="85"/>
      <c r="B950" s="91"/>
      <c r="C950" s="85"/>
      <c r="D950" s="92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3.5" customHeight="1">
      <c r="A951" s="85"/>
      <c r="B951" s="91"/>
      <c r="C951" s="85"/>
      <c r="D951" s="92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3.5" customHeight="1">
      <c r="A952" s="85"/>
      <c r="B952" s="91"/>
      <c r="C952" s="85"/>
      <c r="D952" s="92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3.5" customHeight="1">
      <c r="A953" s="85"/>
      <c r="B953" s="91"/>
      <c r="C953" s="85"/>
      <c r="D953" s="92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3.5" customHeight="1">
      <c r="A954" s="85"/>
      <c r="B954" s="91"/>
      <c r="C954" s="85"/>
      <c r="D954" s="92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3.5" customHeight="1">
      <c r="A955" s="85"/>
      <c r="B955" s="91"/>
      <c r="C955" s="85"/>
      <c r="D955" s="92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3.5" customHeight="1">
      <c r="A956" s="85"/>
      <c r="B956" s="91"/>
      <c r="C956" s="85"/>
      <c r="D956" s="92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3.5" customHeight="1">
      <c r="A957" s="85"/>
      <c r="B957" s="91"/>
      <c r="C957" s="85"/>
      <c r="D957" s="92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3.5" customHeight="1">
      <c r="A958" s="85"/>
      <c r="B958" s="91"/>
      <c r="C958" s="85"/>
      <c r="D958" s="92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3.5" customHeight="1">
      <c r="A959" s="85"/>
      <c r="B959" s="91"/>
      <c r="C959" s="85"/>
      <c r="D959" s="92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3.5" customHeight="1">
      <c r="A960" s="85"/>
      <c r="B960" s="91"/>
      <c r="C960" s="85"/>
      <c r="D960" s="92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3.5" customHeight="1">
      <c r="A961" s="85"/>
      <c r="B961" s="91"/>
      <c r="C961" s="85"/>
      <c r="D961" s="92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3.5" customHeight="1">
      <c r="A962" s="85"/>
      <c r="B962" s="91"/>
      <c r="C962" s="85"/>
      <c r="D962" s="92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3.5" customHeight="1">
      <c r="A963" s="85"/>
      <c r="B963" s="91"/>
      <c r="C963" s="85"/>
      <c r="D963" s="92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3.5" customHeight="1">
      <c r="A964" s="85"/>
      <c r="B964" s="91"/>
      <c r="C964" s="85"/>
      <c r="D964" s="92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3.5" customHeight="1">
      <c r="A965" s="85"/>
      <c r="B965" s="91"/>
      <c r="C965" s="85"/>
      <c r="D965" s="92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3.5" customHeight="1">
      <c r="A966" s="85"/>
      <c r="B966" s="91"/>
      <c r="C966" s="85"/>
      <c r="D966" s="92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3.5" customHeight="1">
      <c r="A967" s="85"/>
      <c r="B967" s="91"/>
      <c r="C967" s="85"/>
      <c r="D967" s="92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3.5" customHeight="1">
      <c r="A968" s="85"/>
      <c r="B968" s="91"/>
      <c r="C968" s="85"/>
      <c r="D968" s="92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3.5" customHeight="1">
      <c r="A969" s="85"/>
      <c r="B969" s="91"/>
      <c r="C969" s="85"/>
      <c r="D969" s="92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3.5" customHeight="1">
      <c r="A970" s="85"/>
      <c r="B970" s="91"/>
      <c r="C970" s="85"/>
      <c r="D970" s="92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3.5" customHeight="1">
      <c r="A971" s="85"/>
      <c r="B971" s="91"/>
      <c r="C971" s="85"/>
      <c r="D971" s="92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3.5" customHeight="1">
      <c r="A972" s="85"/>
      <c r="B972" s="91"/>
      <c r="C972" s="85"/>
      <c r="D972" s="92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3.5" customHeight="1">
      <c r="A973" s="85"/>
      <c r="B973" s="91"/>
      <c r="C973" s="85"/>
      <c r="D973" s="92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3.5" customHeight="1">
      <c r="A974" s="85"/>
      <c r="B974" s="91"/>
      <c r="C974" s="85"/>
      <c r="D974" s="92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3.5" customHeight="1">
      <c r="A975" s="85"/>
      <c r="B975" s="91"/>
      <c r="C975" s="85"/>
      <c r="D975" s="92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3.5" customHeight="1">
      <c r="A976" s="85"/>
      <c r="B976" s="91"/>
      <c r="C976" s="85"/>
      <c r="D976" s="92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3.5" customHeight="1">
      <c r="A977" s="85"/>
      <c r="B977" s="91"/>
      <c r="C977" s="85"/>
      <c r="D977" s="92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3.5" customHeight="1">
      <c r="A978" s="85"/>
      <c r="B978" s="91"/>
      <c r="C978" s="85"/>
      <c r="D978" s="92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3.5" customHeight="1">
      <c r="A979" s="85"/>
      <c r="B979" s="91"/>
      <c r="C979" s="85"/>
      <c r="D979" s="92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3.5" customHeight="1">
      <c r="A980" s="85"/>
      <c r="B980" s="91"/>
      <c r="C980" s="85"/>
      <c r="D980" s="92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3.5" customHeight="1">
      <c r="A981" s="85"/>
      <c r="B981" s="91"/>
      <c r="C981" s="85"/>
      <c r="D981" s="92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3.5" customHeight="1">
      <c r="A982" s="85"/>
      <c r="B982" s="91"/>
      <c r="C982" s="85"/>
      <c r="D982" s="92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3.5" customHeight="1">
      <c r="A983" s="85"/>
      <c r="B983" s="91"/>
      <c r="C983" s="85"/>
      <c r="D983" s="92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3.5" customHeight="1">
      <c r="A984" s="85"/>
      <c r="B984" s="91"/>
      <c r="C984" s="85"/>
      <c r="D984" s="92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3.5" customHeight="1">
      <c r="A985" s="85"/>
      <c r="B985" s="91"/>
      <c r="C985" s="85"/>
      <c r="D985" s="92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3.5" customHeight="1">
      <c r="A986" s="85"/>
      <c r="B986" s="91"/>
      <c r="C986" s="85"/>
      <c r="D986" s="92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3.5" customHeight="1">
      <c r="A987" s="85"/>
      <c r="B987" s="91"/>
      <c r="C987" s="85"/>
      <c r="D987" s="92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3.5" customHeight="1">
      <c r="A988" s="85"/>
      <c r="B988" s="91"/>
      <c r="C988" s="85"/>
      <c r="D988" s="92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3.5" customHeight="1">
      <c r="A989" s="85"/>
      <c r="B989" s="91"/>
      <c r="C989" s="85"/>
      <c r="D989" s="92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3.5" customHeight="1">
      <c r="A990" s="85"/>
      <c r="B990" s="91"/>
      <c r="C990" s="85"/>
      <c r="D990" s="92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3.5" customHeight="1">
      <c r="A991" s="85"/>
      <c r="B991" s="91"/>
      <c r="C991" s="85"/>
      <c r="D991" s="92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3.5" customHeight="1">
      <c r="A992" s="85"/>
      <c r="B992" s="91"/>
      <c r="C992" s="85"/>
      <c r="D992" s="92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3.5" customHeight="1">
      <c r="A993" s="85"/>
      <c r="B993" s="91"/>
      <c r="C993" s="85"/>
      <c r="D993" s="92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3.5" customHeight="1">
      <c r="A994" s="85"/>
      <c r="B994" s="91"/>
      <c r="C994" s="85"/>
      <c r="D994" s="92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3.5" customHeight="1">
      <c r="A995" s="85"/>
      <c r="B995" s="91"/>
      <c r="C995" s="85"/>
      <c r="D995" s="92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3.5" customHeight="1">
      <c r="A996" s="85"/>
      <c r="B996" s="91"/>
      <c r="C996" s="85"/>
      <c r="D996" s="92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3.5" customHeight="1">
      <c r="A997" s="85"/>
      <c r="B997" s="91"/>
      <c r="C997" s="85"/>
      <c r="D997" s="92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3.5" customHeight="1">
      <c r="A998" s="85"/>
      <c r="B998" s="91"/>
      <c r="C998" s="85"/>
      <c r="D998" s="92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3.5" customHeight="1">
      <c r="A999" s="85"/>
      <c r="B999" s="91"/>
      <c r="C999" s="85"/>
      <c r="D999" s="92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3.5" customHeight="1">
      <c r="A1000" s="85"/>
      <c r="B1000" s="91"/>
      <c r="C1000" s="85"/>
      <c r="D1000" s="92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 ht="13.5" customHeight="1">
      <c r="A1001" s="85"/>
      <c r="B1001" s="91"/>
      <c r="C1001" s="85"/>
      <c r="D1001" s="92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  <row r="1002" spans="1:26" ht="13.5" customHeight="1">
      <c r="A1002" s="85"/>
      <c r="B1002" s="91"/>
      <c r="C1002" s="85"/>
      <c r="D1002" s="92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</row>
    <row r="1003" spans="1:26" ht="13.5" customHeight="1">
      <c r="A1003" s="85"/>
      <c r="B1003" s="91"/>
      <c r="C1003" s="85"/>
      <c r="D1003" s="92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</row>
    <row r="1004" spans="1:26" ht="13.5" customHeight="1">
      <c r="A1004" s="85"/>
      <c r="B1004" s="91"/>
      <c r="C1004" s="85"/>
      <c r="D1004" s="92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</row>
    <row r="1005" spans="1:26" ht="13.5" customHeight="1">
      <c r="A1005" s="85"/>
      <c r="B1005" s="91"/>
      <c r="C1005" s="85"/>
      <c r="D1005" s="92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</row>
    <row r="1006" spans="1:26" ht="13.5" customHeight="1">
      <c r="A1006" s="85"/>
      <c r="B1006" s="91"/>
      <c r="C1006" s="85"/>
      <c r="D1006" s="92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</row>
    <row r="1007" spans="1:26" ht="13.5" customHeight="1">
      <c r="A1007" s="85"/>
      <c r="B1007" s="91"/>
      <c r="C1007" s="85"/>
      <c r="D1007" s="92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</row>
    <row r="1008" spans="1:26" ht="13.5" customHeight="1">
      <c r="A1008" s="85"/>
      <c r="B1008" s="91"/>
      <c r="C1008" s="85"/>
      <c r="D1008" s="92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</row>
    <row r="1009" spans="1:26" ht="13.5" customHeight="1">
      <c r="A1009" s="85"/>
      <c r="B1009" s="91"/>
      <c r="C1009" s="85"/>
      <c r="D1009" s="92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</row>
    <row r="1010" spans="1:26" ht="13.5" customHeight="1">
      <c r="A1010" s="85"/>
      <c r="B1010" s="91"/>
      <c r="C1010" s="85"/>
      <c r="D1010" s="92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</row>
    <row r="1011" spans="1:26" ht="13.5" customHeight="1">
      <c r="A1011" s="85"/>
      <c r="B1011" s="91"/>
      <c r="C1011" s="85"/>
      <c r="D1011" s="92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</row>
    <row r="1012" spans="1:26" ht="13.5" customHeight="1">
      <c r="A1012" s="85"/>
      <c r="B1012" s="91"/>
      <c r="C1012" s="85"/>
      <c r="D1012" s="92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</row>
    <row r="1013" spans="1:26" ht="13.5" customHeight="1">
      <c r="A1013" s="85"/>
      <c r="B1013" s="91"/>
      <c r="C1013" s="85"/>
      <c r="D1013" s="92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</row>
    <row r="1014" spans="1:26" ht="13.5" customHeight="1">
      <c r="A1014" s="85"/>
      <c r="B1014" s="91"/>
      <c r="C1014" s="85"/>
      <c r="D1014" s="92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</row>
    <row r="1015" spans="1:26" ht="13.5" customHeight="1">
      <c r="A1015" s="85"/>
      <c r="B1015" s="91"/>
      <c r="C1015" s="85"/>
      <c r="D1015" s="92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</row>
    <row r="1016" spans="1:26" ht="13.5" customHeight="1">
      <c r="A1016" s="85"/>
      <c r="B1016" s="91"/>
      <c r="C1016" s="85"/>
      <c r="D1016" s="92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</row>
  </sheetData>
  <mergeCells count="54">
    <mergeCell ref="B31:D31"/>
    <mergeCell ref="B22:D22"/>
    <mergeCell ref="B56:D56"/>
    <mergeCell ref="B27:D27"/>
    <mergeCell ref="B18:D18"/>
    <mergeCell ref="B21:D21"/>
    <mergeCell ref="B39:D39"/>
    <mergeCell ref="B55:D55"/>
    <mergeCell ref="A3:B3"/>
    <mergeCell ref="B24:D24"/>
    <mergeCell ref="B20:D20"/>
    <mergeCell ref="B33:D33"/>
    <mergeCell ref="B36:D36"/>
    <mergeCell ref="B35:D35"/>
    <mergeCell ref="B32:D32"/>
    <mergeCell ref="A5:B5"/>
    <mergeCell ref="B26:D26"/>
    <mergeCell ref="B25:D25"/>
    <mergeCell ref="B54:D54"/>
    <mergeCell ref="B16:D16"/>
    <mergeCell ref="C3:T3"/>
    <mergeCell ref="A4:B4"/>
    <mergeCell ref="C5:E5"/>
    <mergeCell ref="B53:D53"/>
    <mergeCell ref="A1:B1"/>
    <mergeCell ref="L4:N4"/>
    <mergeCell ref="F2:K2"/>
    <mergeCell ref="B29:D29"/>
    <mergeCell ref="B38:D38"/>
    <mergeCell ref="B34:D34"/>
    <mergeCell ref="C2:E2"/>
    <mergeCell ref="B28:D28"/>
    <mergeCell ref="B19:D19"/>
    <mergeCell ref="B37:D37"/>
    <mergeCell ref="L1:T1"/>
    <mergeCell ref="B9:D9"/>
    <mergeCell ref="B30:D30"/>
    <mergeCell ref="B15:D15"/>
    <mergeCell ref="A2:B2"/>
    <mergeCell ref="B23:D23"/>
    <mergeCell ref="B8:D8"/>
    <mergeCell ref="B17:D17"/>
    <mergeCell ref="O4:T4"/>
    <mergeCell ref="B13:D13"/>
    <mergeCell ref="F4:K4"/>
    <mergeCell ref="C4:E4"/>
    <mergeCell ref="B12:D12"/>
    <mergeCell ref="B11:D11"/>
    <mergeCell ref="C1:E1"/>
    <mergeCell ref="F5:K5"/>
    <mergeCell ref="B14:D14"/>
    <mergeCell ref="O5:T5"/>
    <mergeCell ref="F1:K1"/>
    <mergeCell ref="L2:N2"/>
  </mergeCells>
  <dataValidations count="3">
    <dataValidation type="list" allowBlank="1" showInputMessage="1" showErrorMessage="1" prompt=" - " sqref="F8:T52" xr:uid="{00000000-0002-0000-1600-000000000000}">
      <formula1>"O"</formula1>
    </dataValidation>
    <dataValidation type="list" allowBlank="1" showInputMessage="1" showErrorMessage="1" prompt=" - " sqref="F53:T53" xr:uid="{00000000-0002-0000-1600-000001000000}">
      <formula1>"N,A,B"</formula1>
    </dataValidation>
    <dataValidation type="list" allowBlank="1" showInputMessage="1" showErrorMessage="1" prompt=" - " sqref="F54:T54" xr:uid="{00000000-0002-0000-16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63</vt:i4>
      </vt:variant>
    </vt:vector>
  </HeadingPairs>
  <TitlesOfParts>
    <vt:vector size="86" baseType="lpstr">
      <vt:lpstr>Cover</vt:lpstr>
      <vt:lpstr>MethodList</vt:lpstr>
      <vt:lpstr>Statistics</vt:lpstr>
      <vt:lpstr>Create Patient</vt:lpstr>
      <vt:lpstr>getPatientById</vt:lpstr>
      <vt:lpstr>updatePatientProfile</vt:lpstr>
      <vt:lpstr>searchPatientsByPhone</vt:lpstr>
      <vt:lpstr>TS_HealthProfile_001</vt:lpstr>
      <vt:lpstr>TS_Daily_001</vt:lpstr>
      <vt:lpstr>TS_Daily_002</vt:lpstr>
      <vt:lpstr>TS_Daily_003</vt:lpstr>
      <vt:lpstr>TS_Daily_004</vt:lpstr>
      <vt:lpstr>TS_Daily_005</vt:lpstr>
      <vt:lpstr>TS_Daily_006</vt:lpstr>
      <vt:lpstr>TS_Reminder_001</vt:lpstr>
      <vt:lpstr>TS_Reminder_002</vt:lpstr>
      <vt:lpstr>TS_Doctor_001</vt:lpstr>
      <vt:lpstr>TS_News_001</vt:lpstr>
      <vt:lpstr>TS_News_002</vt:lpstr>
      <vt:lpstr>TS_News_003</vt:lpstr>
      <vt:lpstr>TS_News_004</vt:lpstr>
      <vt:lpstr>TS_Appointment_001</vt:lpstr>
      <vt:lpstr>TS_Appointment_002</vt:lpstr>
      <vt:lpstr>'Create Patient'!Z_2C0D9096_8D85_462A_A9B5_0B488ADB4269_.wvu.Cols</vt:lpstr>
      <vt:lpstr>getPatientById!Z_2C0D9096_8D85_462A_A9B5_0B488ADB4269_.wvu.Cols</vt:lpstr>
      <vt:lpstr>searchPatientsByPhone!Z_2C0D9096_8D85_462A_A9B5_0B488ADB4269_.wvu.Cols</vt:lpstr>
      <vt:lpstr>TS_Appointment_001!Z_2C0D9096_8D85_462A_A9B5_0B488ADB4269_.wvu.Cols</vt:lpstr>
      <vt:lpstr>TS_Appointment_002!Z_2C0D9096_8D85_462A_A9B5_0B488ADB4269_.wvu.Cols</vt:lpstr>
      <vt:lpstr>TS_Daily_001!Z_2C0D9096_8D85_462A_A9B5_0B488ADB4269_.wvu.Cols</vt:lpstr>
      <vt:lpstr>TS_Daily_002!Z_2C0D9096_8D85_462A_A9B5_0B488ADB4269_.wvu.Cols</vt:lpstr>
      <vt:lpstr>TS_Daily_003!Z_2C0D9096_8D85_462A_A9B5_0B488ADB4269_.wvu.Cols</vt:lpstr>
      <vt:lpstr>TS_Daily_004!Z_2C0D9096_8D85_462A_A9B5_0B488ADB4269_.wvu.Cols</vt:lpstr>
      <vt:lpstr>TS_Daily_005!Z_2C0D9096_8D85_462A_A9B5_0B488ADB4269_.wvu.Cols</vt:lpstr>
      <vt:lpstr>TS_Daily_006!Z_2C0D9096_8D85_462A_A9B5_0B488ADB4269_.wvu.Cols</vt:lpstr>
      <vt:lpstr>TS_Doctor_001!Z_2C0D9096_8D85_462A_A9B5_0B488ADB4269_.wvu.Cols</vt:lpstr>
      <vt:lpstr>TS_HealthProfile_001!Z_2C0D9096_8D85_462A_A9B5_0B488ADB4269_.wvu.Cols</vt:lpstr>
      <vt:lpstr>TS_News_001!Z_2C0D9096_8D85_462A_A9B5_0B488ADB4269_.wvu.Cols</vt:lpstr>
      <vt:lpstr>TS_News_002!Z_2C0D9096_8D85_462A_A9B5_0B488ADB4269_.wvu.Cols</vt:lpstr>
      <vt:lpstr>TS_News_003!Z_2C0D9096_8D85_462A_A9B5_0B488ADB4269_.wvu.Cols</vt:lpstr>
      <vt:lpstr>TS_News_004!Z_2C0D9096_8D85_462A_A9B5_0B488ADB4269_.wvu.Cols</vt:lpstr>
      <vt:lpstr>TS_Reminder_001!Z_2C0D9096_8D85_462A_A9B5_0B488ADB4269_.wvu.Cols</vt:lpstr>
      <vt:lpstr>TS_Reminder_002!Z_2C0D9096_8D85_462A_A9B5_0B488ADB4269_.wvu.Cols</vt:lpstr>
      <vt:lpstr>updatePatientProfile!Z_2C0D9096_8D85_462A_A9B5_0B488ADB4269_.wvu.Cols</vt:lpstr>
      <vt:lpstr>Statistics!Z_2C0D9096_8D85_462A_A9B5_0B488ADB4269_.wvu.PrintArea</vt:lpstr>
      <vt:lpstr>'Create Patient'!Z_6F1DCD5D_5DAC_4817_BF40_2B66F6F593E6_.wvu.Cols</vt:lpstr>
      <vt:lpstr>getPatientById!Z_6F1DCD5D_5DAC_4817_BF40_2B66F6F593E6_.wvu.Cols</vt:lpstr>
      <vt:lpstr>searchPatientsByPhone!Z_6F1DCD5D_5DAC_4817_BF40_2B66F6F593E6_.wvu.Cols</vt:lpstr>
      <vt:lpstr>TS_Appointment_001!Z_6F1DCD5D_5DAC_4817_BF40_2B66F6F593E6_.wvu.Cols</vt:lpstr>
      <vt:lpstr>TS_Appointment_002!Z_6F1DCD5D_5DAC_4817_BF40_2B66F6F593E6_.wvu.Cols</vt:lpstr>
      <vt:lpstr>TS_Daily_001!Z_6F1DCD5D_5DAC_4817_BF40_2B66F6F593E6_.wvu.Cols</vt:lpstr>
      <vt:lpstr>TS_Daily_002!Z_6F1DCD5D_5DAC_4817_BF40_2B66F6F593E6_.wvu.Cols</vt:lpstr>
      <vt:lpstr>TS_Daily_003!Z_6F1DCD5D_5DAC_4817_BF40_2B66F6F593E6_.wvu.Cols</vt:lpstr>
      <vt:lpstr>TS_Daily_004!Z_6F1DCD5D_5DAC_4817_BF40_2B66F6F593E6_.wvu.Cols</vt:lpstr>
      <vt:lpstr>TS_Daily_005!Z_6F1DCD5D_5DAC_4817_BF40_2B66F6F593E6_.wvu.Cols</vt:lpstr>
      <vt:lpstr>TS_Daily_006!Z_6F1DCD5D_5DAC_4817_BF40_2B66F6F593E6_.wvu.Cols</vt:lpstr>
      <vt:lpstr>TS_Doctor_001!Z_6F1DCD5D_5DAC_4817_BF40_2B66F6F593E6_.wvu.Cols</vt:lpstr>
      <vt:lpstr>TS_HealthProfile_001!Z_6F1DCD5D_5DAC_4817_BF40_2B66F6F593E6_.wvu.Cols</vt:lpstr>
      <vt:lpstr>TS_News_001!Z_6F1DCD5D_5DAC_4817_BF40_2B66F6F593E6_.wvu.Cols</vt:lpstr>
      <vt:lpstr>TS_News_002!Z_6F1DCD5D_5DAC_4817_BF40_2B66F6F593E6_.wvu.Cols</vt:lpstr>
      <vt:lpstr>TS_News_003!Z_6F1DCD5D_5DAC_4817_BF40_2B66F6F593E6_.wvu.Cols</vt:lpstr>
      <vt:lpstr>TS_News_004!Z_6F1DCD5D_5DAC_4817_BF40_2B66F6F593E6_.wvu.Cols</vt:lpstr>
      <vt:lpstr>TS_Reminder_001!Z_6F1DCD5D_5DAC_4817_BF40_2B66F6F593E6_.wvu.Cols</vt:lpstr>
      <vt:lpstr>TS_Reminder_002!Z_6F1DCD5D_5DAC_4817_BF40_2B66F6F593E6_.wvu.Cols</vt:lpstr>
      <vt:lpstr>updatePatientProfile!Z_6F1DCD5D_5DAC_4817_BF40_2B66F6F593E6_.wvu.Cols</vt:lpstr>
      <vt:lpstr>Statistics!Z_6F1DCD5D_5DAC_4817_BF40_2B66F6F593E6_.wvu.PrintArea</vt:lpstr>
      <vt:lpstr>'Create Patient'!Z_BE54E0AD_3725_4423_92D7_4F1C045BE1BC_.wvu.Cols</vt:lpstr>
      <vt:lpstr>getPatientById!Z_BE54E0AD_3725_4423_92D7_4F1C045BE1BC_.wvu.Cols</vt:lpstr>
      <vt:lpstr>searchPatientsByPhone!Z_BE54E0AD_3725_4423_92D7_4F1C045BE1BC_.wvu.Cols</vt:lpstr>
      <vt:lpstr>TS_Appointment_001!Z_BE54E0AD_3725_4423_92D7_4F1C045BE1BC_.wvu.Cols</vt:lpstr>
      <vt:lpstr>TS_Appointment_002!Z_BE54E0AD_3725_4423_92D7_4F1C045BE1BC_.wvu.Cols</vt:lpstr>
      <vt:lpstr>TS_Daily_001!Z_BE54E0AD_3725_4423_92D7_4F1C045BE1BC_.wvu.Cols</vt:lpstr>
      <vt:lpstr>TS_Daily_002!Z_BE54E0AD_3725_4423_92D7_4F1C045BE1BC_.wvu.Cols</vt:lpstr>
      <vt:lpstr>TS_Daily_003!Z_BE54E0AD_3725_4423_92D7_4F1C045BE1BC_.wvu.Cols</vt:lpstr>
      <vt:lpstr>TS_Daily_004!Z_BE54E0AD_3725_4423_92D7_4F1C045BE1BC_.wvu.Cols</vt:lpstr>
      <vt:lpstr>TS_Daily_005!Z_BE54E0AD_3725_4423_92D7_4F1C045BE1BC_.wvu.Cols</vt:lpstr>
      <vt:lpstr>TS_Daily_006!Z_BE54E0AD_3725_4423_92D7_4F1C045BE1BC_.wvu.Cols</vt:lpstr>
      <vt:lpstr>TS_Doctor_001!Z_BE54E0AD_3725_4423_92D7_4F1C045BE1BC_.wvu.Cols</vt:lpstr>
      <vt:lpstr>TS_HealthProfile_001!Z_BE54E0AD_3725_4423_92D7_4F1C045BE1BC_.wvu.Cols</vt:lpstr>
      <vt:lpstr>TS_News_001!Z_BE54E0AD_3725_4423_92D7_4F1C045BE1BC_.wvu.Cols</vt:lpstr>
      <vt:lpstr>TS_News_002!Z_BE54E0AD_3725_4423_92D7_4F1C045BE1BC_.wvu.Cols</vt:lpstr>
      <vt:lpstr>TS_News_003!Z_BE54E0AD_3725_4423_92D7_4F1C045BE1BC_.wvu.Cols</vt:lpstr>
      <vt:lpstr>TS_News_004!Z_BE54E0AD_3725_4423_92D7_4F1C045BE1BC_.wvu.Cols</vt:lpstr>
      <vt:lpstr>TS_Reminder_001!Z_BE54E0AD_3725_4423_92D7_4F1C045BE1BC_.wvu.Cols</vt:lpstr>
      <vt:lpstr>TS_Reminder_002!Z_BE54E0AD_3725_4423_92D7_4F1C045BE1BC_.wvu.Cols</vt:lpstr>
      <vt:lpstr>updatePatientProfile!Z_BE54E0AD_3725_4423_92D7_4F1C045BE1BC_.wvu.Cols</vt:lpstr>
      <vt:lpstr>Statistics!Z_BE54E0AD_3725_4423_92D7_4F1C045BE1BC_.wvu.PrintArea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Khoa Nguyễn</cp:lastModifiedBy>
  <dcterms:created xsi:type="dcterms:W3CDTF">2007-10-09T09:39:48Z</dcterms:created>
  <dcterms:modified xsi:type="dcterms:W3CDTF">2026-04-22T08:11:30Z</dcterms:modified>
</cp:coreProperties>
</file>