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Jo\Desktop\"/>
    </mc:Choice>
  </mc:AlternateContent>
  <xr:revisionPtr revIDLastSave="0" documentId="13_ncr:1_{278683A1-6E3F-44CE-BDE1-0173891EC279}" xr6:coauthVersionLast="46" xr6:coauthVersionMax="46" xr10:uidLastSave="{00000000-0000-0000-0000-000000000000}"/>
  <bookViews>
    <workbookView xWindow="-110" yWindow="-110" windowWidth="22780" windowHeight="14660" xr2:uid="{CFEA7D85-BEE1-412C-A527-4CB0AA734FA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5" i="1" l="1"/>
  <c r="P66" i="1" s="1"/>
  <c r="Q66" i="1" s="1"/>
  <c r="O66" i="1"/>
  <c r="V53" i="1"/>
  <c r="U53" i="1"/>
  <c r="T53" i="1"/>
  <c r="V52" i="1"/>
  <c r="Q27" i="1"/>
  <c r="O27" i="1"/>
  <c r="P27" i="1"/>
  <c r="Q26" i="1"/>
  <c r="V14" i="1"/>
  <c r="U14" i="1"/>
  <c r="T14" i="1"/>
  <c r="V13" i="1"/>
  <c r="Q21" i="1"/>
  <c r="Q20" i="1"/>
</calcChain>
</file>

<file path=xl/sharedStrings.xml><?xml version="1.0" encoding="utf-8"?>
<sst xmlns="http://schemas.openxmlformats.org/spreadsheetml/2006/main" count="123" uniqueCount="49">
  <si>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</si>
  <si>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</si>
  <si>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</si>
  <si>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</si>
  <si>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</si>
  <si>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</si>
  <si>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</si>
  <si>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</si>
  <si>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</si>
  <si>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</si>
  <si>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Exited</t>
  </si>
  <si>
    <t>pos</t>
  </si>
  <si>
    <t>neg</t>
  </si>
  <si>
    <t>value</t>
  </si>
  <si>
    <t>NumPosi</t>
  </si>
  <si>
    <t>NumNeg</t>
  </si>
  <si>
    <t>Total</t>
  </si>
  <si>
    <t>France</t>
  </si>
  <si>
    <t>Female</t>
  </si>
  <si>
    <t>0.0</t>
  </si>
  <si>
    <t>101348.88</t>
  </si>
  <si>
    <t xml:space="preserve">H(E) =  </t>
  </si>
  <si>
    <t>Spain</t>
  </si>
  <si>
    <t>83807.86</t>
  </si>
  <si>
    <t>112542.58</t>
  </si>
  <si>
    <t>159660.8</t>
  </si>
  <si>
    <t>113931.57</t>
  </si>
  <si>
    <t>93826.63</t>
  </si>
  <si>
    <t>125510.82</t>
  </si>
  <si>
    <t>79084.1</t>
  </si>
  <si>
    <t>Male</t>
  </si>
  <si>
    <t>113755.78</t>
  </si>
  <si>
    <t>149756.71</t>
  </si>
  <si>
    <t>10062.8</t>
  </si>
  <si>
    <t>Germany</t>
  </si>
  <si>
    <t>115046.74</t>
  </si>
  <si>
    <t>119346.88</t>
  </si>
  <si>
    <t>142051.07</t>
  </si>
  <si>
    <t>74940.5</t>
  </si>
  <si>
    <t>134603.88</t>
  </si>
  <si>
    <t>71725.73</t>
  </si>
  <si>
    <t>102016.72</t>
  </si>
  <si>
    <t>80181.12</t>
  </si>
  <si>
    <t>R(A) =</t>
  </si>
  <si>
    <t>76390.01</t>
  </si>
  <si>
    <t>Gain(A) =</t>
  </si>
  <si>
    <t>26260.98</t>
  </si>
  <si>
    <t>190857.79</t>
  </si>
  <si>
    <t>65951.65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</si>
</sst>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6A3B-F2BD-4884-AF36-CD0DFC7A15FC}">
  <dimension ref="B2:V66"/>
  <sheetViews>
    <sheetView tabSelected="1" workbookViewId="0">
      <selection activeCell="L22" sqref="L22"/>
    </sheetView>
  </sheetViews>
  <sheetFormatPr baseColWidth="10" defaultRowHeight="14.5" x14ac:dyDescent="0.35"/>
  <sheetData>
    <row r="2" spans="2:22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N2" s="2"/>
      <c r="O2" s="2" t="s">
        <v>11</v>
      </c>
      <c r="P2" s="2" t="s">
        <v>12</v>
      </c>
      <c r="Q2" s="2" t="s">
        <v>13</v>
      </c>
      <c r="S2" s="2" t="s">
        <v>14</v>
      </c>
      <c r="T2" s="2" t="s">
        <v>15</v>
      </c>
      <c r="U2" s="2" t="s">
        <v>16</v>
      </c>
    </row>
    <row r="3" spans="2:22" x14ac:dyDescent="0.35">
      <c r="B3" s="1">
        <v>619</v>
      </c>
      <c r="C3" s="1" t="s">
        <v>17</v>
      </c>
      <c r="D3" s="1" t="s">
        <v>18</v>
      </c>
      <c r="E3" s="1">
        <v>42</v>
      </c>
      <c r="F3" s="1">
        <v>2</v>
      </c>
      <c r="G3" s="1" t="s">
        <v>19</v>
      </c>
      <c r="H3" s="1">
        <v>1</v>
      </c>
      <c r="I3" s="1">
        <v>1</v>
      </c>
      <c r="J3" s="1">
        <v>1</v>
      </c>
      <c r="K3" s="1" t="s">
        <v>20</v>
      </c>
      <c r="L3" s="1">
        <v>1</v>
      </c>
      <c r="N3" s="1" t="s">
        <v>21</v>
      </c>
      <c r="O3" s="1">
        <v>0.50850415900000001</v>
      </c>
      <c r="P3" s="1">
        <v>0.32813658299999998</v>
      </c>
      <c r="Q3" s="1">
        <v>0.83664074200000005</v>
      </c>
      <c r="S3" s="1">
        <v>4</v>
      </c>
      <c r="T3" s="1">
        <v>11</v>
      </c>
      <c r="U3" s="1">
        <v>15</v>
      </c>
    </row>
    <row r="4" spans="2:22" x14ac:dyDescent="0.35">
      <c r="B4" s="1">
        <v>608</v>
      </c>
      <c r="C4" s="1" t="s">
        <v>22</v>
      </c>
      <c r="D4" s="1" t="s">
        <v>18</v>
      </c>
      <c r="E4" s="1">
        <v>41</v>
      </c>
      <c r="F4" s="1">
        <v>1</v>
      </c>
      <c r="G4" s="1" t="s">
        <v>23</v>
      </c>
      <c r="H4" s="1">
        <v>1</v>
      </c>
      <c r="I4" s="1">
        <v>0</v>
      </c>
      <c r="J4" s="1">
        <v>1</v>
      </c>
      <c r="K4" s="1" t="s">
        <v>24</v>
      </c>
      <c r="L4" s="1">
        <v>0</v>
      </c>
    </row>
    <row r="5" spans="2:22" x14ac:dyDescent="0.35">
      <c r="B5" s="1">
        <v>502</v>
      </c>
      <c r="C5" s="1" t="s">
        <v>17</v>
      </c>
      <c r="D5" s="1" t="s">
        <v>18</v>
      </c>
      <c r="E5" s="1">
        <v>42</v>
      </c>
      <c r="F5" s="1">
        <v>8</v>
      </c>
      <c r="G5" s="1" t="s">
        <v>25</v>
      </c>
      <c r="H5" s="1">
        <v>3</v>
      </c>
      <c r="I5" s="1">
        <v>1</v>
      </c>
      <c r="J5" s="1">
        <v>0</v>
      </c>
      <c r="K5" s="1" t="s">
        <v>26</v>
      </c>
      <c r="L5" s="1">
        <v>1</v>
      </c>
    </row>
    <row r="6" spans="2:22" x14ac:dyDescent="0.35">
      <c r="B6" s="1">
        <v>699</v>
      </c>
      <c r="C6" s="1" t="s">
        <v>17</v>
      </c>
      <c r="D6" s="1" t="s">
        <v>18</v>
      </c>
      <c r="E6" s="1">
        <v>39</v>
      </c>
      <c r="F6" s="1">
        <v>1</v>
      </c>
      <c r="G6" s="1" t="s">
        <v>19</v>
      </c>
      <c r="H6" s="1">
        <v>2</v>
      </c>
      <c r="I6" s="1">
        <v>0</v>
      </c>
      <c r="J6" s="1">
        <v>0</v>
      </c>
      <c r="K6" s="1" t="s">
        <v>27</v>
      </c>
      <c r="L6" s="1">
        <v>0</v>
      </c>
      <c r="N6" s="2" t="s">
        <v>0</v>
      </c>
      <c r="O6" s="2">
        <v>1</v>
      </c>
      <c r="P6" s="2">
        <v>0</v>
      </c>
      <c r="Q6" s="2" t="s">
        <v>13</v>
      </c>
      <c r="S6" s="2" t="s">
        <v>1</v>
      </c>
      <c r="T6" s="2">
        <v>1</v>
      </c>
      <c r="U6" s="2">
        <v>0</v>
      </c>
      <c r="V6" s="2" t="s">
        <v>13</v>
      </c>
    </row>
    <row r="7" spans="2:22" x14ac:dyDescent="0.35">
      <c r="B7" s="1">
        <v>850</v>
      </c>
      <c r="C7" s="1" t="s">
        <v>22</v>
      </c>
      <c r="D7" s="1" t="s">
        <v>18</v>
      </c>
      <c r="E7" s="1">
        <v>43</v>
      </c>
      <c r="F7" s="1">
        <v>2</v>
      </c>
      <c r="G7" s="1" t="s">
        <v>28</v>
      </c>
      <c r="H7" s="1">
        <v>1</v>
      </c>
      <c r="I7" s="1">
        <v>1</v>
      </c>
      <c r="J7" s="1">
        <v>1</v>
      </c>
      <c r="K7" s="1" t="s">
        <v>29</v>
      </c>
      <c r="L7" s="1">
        <v>0</v>
      </c>
      <c r="N7" s="2"/>
      <c r="O7" s="1"/>
      <c r="P7" s="1"/>
      <c r="Q7" s="1"/>
      <c r="S7" s="2" t="s">
        <v>17</v>
      </c>
      <c r="T7" s="1">
        <v>0.48220555599999998</v>
      </c>
      <c r="U7" s="1">
        <v>0.281998951</v>
      </c>
      <c r="V7" s="1">
        <v>0.76420450699999998</v>
      </c>
    </row>
    <row r="8" spans="2:22" x14ac:dyDescent="0.35">
      <c r="B8" s="1">
        <v>645</v>
      </c>
      <c r="C8" s="1" t="s">
        <v>22</v>
      </c>
      <c r="D8" s="1" t="s">
        <v>30</v>
      </c>
      <c r="E8" s="1">
        <v>44</v>
      </c>
      <c r="F8" s="1">
        <v>8</v>
      </c>
      <c r="G8" s="1" t="s">
        <v>31</v>
      </c>
      <c r="H8" s="1">
        <v>2</v>
      </c>
      <c r="I8" s="1">
        <v>1</v>
      </c>
      <c r="J8" s="1">
        <v>0</v>
      </c>
      <c r="K8" s="1" t="s">
        <v>32</v>
      </c>
      <c r="L8" s="1">
        <v>1</v>
      </c>
      <c r="N8" s="2"/>
      <c r="O8" s="1"/>
      <c r="P8" s="1"/>
      <c r="Q8" s="1"/>
      <c r="S8" s="2" t="s">
        <v>22</v>
      </c>
      <c r="T8" s="1">
        <v>0.46438561900000003</v>
      </c>
      <c r="U8" s="1">
        <v>0.25754247600000002</v>
      </c>
      <c r="V8" s="1">
        <v>0.72192809499999999</v>
      </c>
    </row>
    <row r="9" spans="2:22" x14ac:dyDescent="0.35">
      <c r="B9" s="1">
        <v>822</v>
      </c>
      <c r="C9" s="1" t="s">
        <v>17</v>
      </c>
      <c r="D9" s="1" t="s">
        <v>30</v>
      </c>
      <c r="E9" s="1">
        <v>50</v>
      </c>
      <c r="F9" s="1">
        <v>7</v>
      </c>
      <c r="G9" s="1" t="s">
        <v>19</v>
      </c>
      <c r="H9" s="1">
        <v>2</v>
      </c>
      <c r="I9" s="1">
        <v>1</v>
      </c>
      <c r="J9" s="1">
        <v>1</v>
      </c>
      <c r="K9" s="1" t="s">
        <v>33</v>
      </c>
      <c r="L9" s="1">
        <v>0</v>
      </c>
      <c r="N9" s="2"/>
      <c r="O9" s="1"/>
      <c r="P9" s="1"/>
      <c r="Q9" s="1"/>
      <c r="S9" s="2" t="s">
        <v>34</v>
      </c>
      <c r="T9" s="1">
        <v>0</v>
      </c>
      <c r="U9" s="1" t="e">
        <v>#NUM!</v>
      </c>
      <c r="V9" s="1" t="e">
        <v>#NUM!</v>
      </c>
    </row>
    <row r="10" spans="2:22" x14ac:dyDescent="0.35">
      <c r="B10" s="1">
        <v>376</v>
      </c>
      <c r="C10" s="1" t="s">
        <v>34</v>
      </c>
      <c r="D10" s="1" t="s">
        <v>18</v>
      </c>
      <c r="E10" s="1">
        <v>29</v>
      </c>
      <c r="F10" s="1">
        <v>4</v>
      </c>
      <c r="G10" s="1" t="s">
        <v>35</v>
      </c>
      <c r="H10" s="1">
        <v>4</v>
      </c>
      <c r="I10" s="1">
        <v>1</v>
      </c>
      <c r="J10" s="1">
        <v>0</v>
      </c>
      <c r="K10" s="1" t="s">
        <v>36</v>
      </c>
      <c r="L10" s="1">
        <v>1</v>
      </c>
      <c r="N10" s="2"/>
      <c r="O10" s="1"/>
      <c r="P10" s="1"/>
      <c r="Q10" s="1"/>
    </row>
    <row r="11" spans="2:22" x14ac:dyDescent="0.35">
      <c r="B11" s="1">
        <v>501</v>
      </c>
      <c r="C11" s="1" t="s">
        <v>17</v>
      </c>
      <c r="D11" s="1" t="s">
        <v>30</v>
      </c>
      <c r="E11" s="1">
        <v>44</v>
      </c>
      <c r="F11" s="1">
        <v>4</v>
      </c>
      <c r="G11" s="1" t="s">
        <v>37</v>
      </c>
      <c r="H11" s="1">
        <v>2</v>
      </c>
      <c r="I11" s="1">
        <v>0</v>
      </c>
      <c r="J11" s="1">
        <v>1</v>
      </c>
      <c r="K11" s="1" t="s">
        <v>38</v>
      </c>
      <c r="L11" s="1">
        <v>0</v>
      </c>
    </row>
    <row r="12" spans="2:22" x14ac:dyDescent="0.35">
      <c r="B12" s="1">
        <v>684</v>
      </c>
      <c r="C12" s="1" t="s">
        <v>17</v>
      </c>
      <c r="D12" s="1" t="s">
        <v>30</v>
      </c>
      <c r="E12" s="1">
        <v>27</v>
      </c>
      <c r="F12" s="1">
        <v>2</v>
      </c>
      <c r="G12" s="1" t="s">
        <v>39</v>
      </c>
      <c r="H12" s="1">
        <v>1</v>
      </c>
      <c r="I12" s="1">
        <v>1</v>
      </c>
      <c r="J12" s="1">
        <v>1</v>
      </c>
      <c r="K12" s="1" t="s">
        <v>40</v>
      </c>
      <c r="L12" s="1">
        <v>0</v>
      </c>
    </row>
    <row r="13" spans="2:22" x14ac:dyDescent="0.35">
      <c r="B13" s="1">
        <v>528</v>
      </c>
      <c r="C13" s="1" t="s">
        <v>17</v>
      </c>
      <c r="D13" s="1" t="s">
        <v>30</v>
      </c>
      <c r="E13" s="1">
        <v>31</v>
      </c>
      <c r="F13" s="1">
        <v>6</v>
      </c>
      <c r="G13" s="1" t="s">
        <v>41</v>
      </c>
      <c r="H13" s="1">
        <v>2</v>
      </c>
      <c r="I13" s="1">
        <v>0</v>
      </c>
      <c r="J13" s="1">
        <v>0</v>
      </c>
      <c r="K13" s="1" t="s">
        <v>42</v>
      </c>
      <c r="L13" s="1">
        <v>0</v>
      </c>
      <c r="N13" s="2" t="s">
        <v>43</v>
      </c>
      <c r="O13" s="1"/>
      <c r="P13" s="1"/>
      <c r="Q13" s="1"/>
      <c r="S13" s="2" t="s">
        <v>43</v>
      </c>
      <c r="T13" s="1"/>
      <c r="U13" s="1"/>
      <c r="V13" s="1">
        <f>+COUNTIFS(C3:C17,S7)/COUNT(L3:L17)*V7+COUNTIFS(C3:C17,S8)/COUNT(L3:L17)*V8</f>
        <v>0.69916540253333326</v>
      </c>
    </row>
    <row r="14" spans="2:22" x14ac:dyDescent="0.35">
      <c r="B14" s="1">
        <v>497</v>
      </c>
      <c r="C14" s="1" t="s">
        <v>22</v>
      </c>
      <c r="D14" s="1" t="s">
        <v>30</v>
      </c>
      <c r="E14" s="1">
        <v>24</v>
      </c>
      <c r="F14" s="1">
        <v>3</v>
      </c>
      <c r="G14" s="1" t="s">
        <v>19</v>
      </c>
      <c r="H14" s="1">
        <v>2</v>
      </c>
      <c r="I14" s="1">
        <v>1</v>
      </c>
      <c r="J14" s="1">
        <v>0</v>
      </c>
      <c r="K14" s="1" t="s">
        <v>44</v>
      </c>
      <c r="L14" s="1">
        <v>0</v>
      </c>
      <c r="N14" s="2" t="s">
        <v>45</v>
      </c>
      <c r="O14" s="1"/>
      <c r="P14" s="1"/>
      <c r="Q14" s="4"/>
      <c r="S14" s="2" t="s">
        <v>45</v>
      </c>
      <c r="T14" s="1">
        <f>+Q3</f>
        <v>0.83664074200000005</v>
      </c>
      <c r="U14" s="1">
        <f>+V13</f>
        <v>0.69916540253333326</v>
      </c>
      <c r="V14" s="4">
        <f>+T14-U14</f>
        <v>0.13747533946666679</v>
      </c>
    </row>
    <row r="15" spans="2:22" x14ac:dyDescent="0.35">
      <c r="B15" s="1">
        <v>476</v>
      </c>
      <c r="C15" s="1" t="s">
        <v>17</v>
      </c>
      <c r="D15" s="1" t="s">
        <v>18</v>
      </c>
      <c r="E15" s="1">
        <v>34</v>
      </c>
      <c r="F15" s="1">
        <v>10</v>
      </c>
      <c r="G15" s="1" t="s">
        <v>19</v>
      </c>
      <c r="H15" s="1">
        <v>2</v>
      </c>
      <c r="I15" s="1">
        <v>1</v>
      </c>
      <c r="J15" s="1">
        <v>0</v>
      </c>
      <c r="K15" s="1" t="s">
        <v>46</v>
      </c>
      <c r="L15" s="1">
        <v>0</v>
      </c>
    </row>
    <row r="16" spans="2:22" x14ac:dyDescent="0.35">
      <c r="B16" s="1">
        <v>549</v>
      </c>
      <c r="C16" s="1" t="s">
        <v>17</v>
      </c>
      <c r="D16" s="1" t="s">
        <v>18</v>
      </c>
      <c r="E16" s="1">
        <v>25</v>
      </c>
      <c r="F16" s="1">
        <v>5</v>
      </c>
      <c r="G16" s="1" t="s">
        <v>19</v>
      </c>
      <c r="H16" s="1">
        <v>2</v>
      </c>
      <c r="I16" s="1">
        <v>0</v>
      </c>
      <c r="J16" s="1">
        <v>0</v>
      </c>
      <c r="K16" s="1" t="s">
        <v>47</v>
      </c>
      <c r="L16" s="1">
        <v>0</v>
      </c>
      <c r="N16" s="3"/>
      <c r="O16" s="3"/>
      <c r="P16" s="3"/>
      <c r="Q16" s="3"/>
      <c r="R16" s="3"/>
      <c r="S16" s="3"/>
      <c r="T16" s="3"/>
      <c r="U16" s="3"/>
      <c r="V16" s="3"/>
    </row>
    <row r="17" spans="2:22" x14ac:dyDescent="0.35">
      <c r="B17" s="1">
        <v>635</v>
      </c>
      <c r="C17" s="1" t="s">
        <v>22</v>
      </c>
      <c r="D17" s="1" t="s">
        <v>18</v>
      </c>
      <c r="E17" s="1">
        <v>35</v>
      </c>
      <c r="F17" s="1">
        <v>7</v>
      </c>
      <c r="G17" s="1" t="s">
        <v>19</v>
      </c>
      <c r="H17" s="1">
        <v>2</v>
      </c>
      <c r="I17" s="1">
        <v>1</v>
      </c>
      <c r="J17" s="1">
        <v>1</v>
      </c>
      <c r="K17" s="1" t="s">
        <v>48</v>
      </c>
      <c r="L17" s="1">
        <v>0</v>
      </c>
      <c r="N17" s="3"/>
      <c r="O17" s="3"/>
      <c r="P17" s="3"/>
      <c r="Q17" s="3"/>
      <c r="R17" s="3"/>
      <c r="S17" s="3"/>
      <c r="T17" s="3"/>
      <c r="U17" s="3"/>
      <c r="V17" s="3"/>
    </row>
    <row r="19" spans="2:22" x14ac:dyDescent="0.35">
      <c r="N19" s="2" t="s">
        <v>2</v>
      </c>
      <c r="O19" s="2">
        <v>1</v>
      </c>
      <c r="P19" s="2">
        <v>0</v>
      </c>
      <c r="Q19" s="2" t="s">
        <v>13</v>
      </c>
      <c r="S19" s="2" t="s">
        <v>3</v>
      </c>
      <c r="T19" s="2">
        <v>1</v>
      </c>
      <c r="U19" s="2">
        <v>0</v>
      </c>
      <c r="V19" s="2" t="s">
        <v>13</v>
      </c>
    </row>
    <row r="20" spans="2:22" x14ac:dyDescent="0.35">
      <c r="N20" s="2" t="s">
        <v>18</v>
      </c>
      <c r="O20" s="1">
        <v>0.52832083399999996</v>
      </c>
      <c r="P20" s="1">
        <v>0.38997500000000002</v>
      </c>
      <c r="Q20" s="1">
        <f>+SUM(O20:P20)</f>
        <v>0.91829583400000003</v>
      </c>
      <c r="S20" s="2"/>
      <c r="T20" s="1"/>
      <c r="U20" s="1"/>
      <c r="V20" s="1"/>
    </row>
    <row r="21" spans="2:22" x14ac:dyDescent="0.35">
      <c r="N21" s="2" t="s">
        <v>30</v>
      </c>
      <c r="O21" s="1">
        <v>0.430827083</v>
      </c>
      <c r="P21" s="1">
        <v>0.21919533799999999</v>
      </c>
      <c r="Q21" s="1">
        <f>+SUM(O21:P21)</f>
        <v>0.65002242099999996</v>
      </c>
      <c r="S21" s="2"/>
      <c r="T21" s="1"/>
      <c r="U21" s="1"/>
      <c r="V21" s="1"/>
    </row>
    <row r="22" spans="2:22" x14ac:dyDescent="0.35">
      <c r="N22" s="2"/>
      <c r="O22" s="1"/>
      <c r="P22" s="1"/>
      <c r="Q22" s="1"/>
      <c r="S22" s="2"/>
      <c r="T22" s="1"/>
      <c r="U22" s="1"/>
      <c r="V22" s="1"/>
    </row>
    <row r="23" spans="2:22" x14ac:dyDescent="0.35">
      <c r="N23" s="2"/>
      <c r="O23" s="1"/>
      <c r="P23" s="1"/>
      <c r="Q23" s="1"/>
      <c r="S23" s="2"/>
      <c r="T23" s="1"/>
      <c r="U23" s="1"/>
      <c r="V23" s="1"/>
    </row>
    <row r="24" spans="2:22" x14ac:dyDescent="0.35">
      <c r="N24" s="2"/>
      <c r="O24" s="1"/>
      <c r="P24" s="1"/>
      <c r="Q24" s="1"/>
      <c r="S24" s="2"/>
      <c r="T24" s="1"/>
      <c r="U24" s="1"/>
      <c r="V24" s="1"/>
    </row>
    <row r="26" spans="2:22" x14ac:dyDescent="0.35">
      <c r="N26" s="2" t="s">
        <v>43</v>
      </c>
      <c r="O26" s="1"/>
      <c r="P26" s="1"/>
      <c r="Q26" s="1">
        <f>+COUNTIFS(D3:D17,N20)/COUNT(L3:L17)*Q20+COUNTIFS(D3:D17,N21)/COUNT(L3:L17)*Q21</f>
        <v>0.81098646880000003</v>
      </c>
      <c r="S26" s="2" t="s">
        <v>43</v>
      </c>
      <c r="T26" s="1"/>
      <c r="U26" s="1"/>
      <c r="V26" s="1"/>
    </row>
    <row r="27" spans="2:22" x14ac:dyDescent="0.35">
      <c r="N27" s="2" t="s">
        <v>45</v>
      </c>
      <c r="O27" s="1">
        <f>+Q3</f>
        <v>0.83664074200000005</v>
      </c>
      <c r="P27" s="1">
        <f>+Q26</f>
        <v>0.81098646880000003</v>
      </c>
      <c r="Q27" s="4">
        <f>+O27-P27</f>
        <v>2.5654273200000022E-2</v>
      </c>
      <c r="S27" s="2" t="s">
        <v>45</v>
      </c>
      <c r="T27" s="1"/>
      <c r="U27" s="1"/>
      <c r="V27" s="4"/>
    </row>
    <row r="29" spans="2:22" x14ac:dyDescent="0.35">
      <c r="N29" s="3"/>
      <c r="O29" s="3"/>
      <c r="P29" s="3"/>
      <c r="Q29" s="3"/>
      <c r="R29" s="3"/>
      <c r="S29" s="3"/>
      <c r="T29" s="3"/>
      <c r="U29" s="3"/>
      <c r="V29" s="3"/>
    </row>
    <row r="30" spans="2:22" x14ac:dyDescent="0.35">
      <c r="N30" s="3"/>
      <c r="O30" s="3"/>
      <c r="P30" s="3"/>
      <c r="Q30" s="3"/>
      <c r="R30" s="3"/>
      <c r="S30" s="3"/>
      <c r="T30" s="3"/>
      <c r="U30" s="3"/>
      <c r="V30" s="3"/>
    </row>
    <row r="32" spans="2:22" x14ac:dyDescent="0.35">
      <c r="N32" s="2" t="s">
        <v>4</v>
      </c>
      <c r="O32" s="2">
        <v>1</v>
      </c>
      <c r="P32" s="2">
        <v>0</v>
      </c>
      <c r="Q32" s="2" t="s">
        <v>13</v>
      </c>
      <c r="S32" s="2" t="s">
        <v>5</v>
      </c>
      <c r="T32" s="2">
        <v>1</v>
      </c>
      <c r="U32" s="2">
        <v>0</v>
      </c>
      <c r="V32" s="2" t="s">
        <v>13</v>
      </c>
    </row>
    <row r="33" spans="14:22" x14ac:dyDescent="0.35">
      <c r="N33" s="2"/>
      <c r="O33" s="1"/>
      <c r="P33" s="1"/>
      <c r="Q33" s="1"/>
      <c r="S33" s="2"/>
      <c r="T33" s="1"/>
      <c r="U33" s="1"/>
      <c r="V33" s="1"/>
    </row>
    <row r="34" spans="14:22" x14ac:dyDescent="0.35">
      <c r="N34" s="2"/>
      <c r="O34" s="1"/>
      <c r="P34" s="1"/>
      <c r="Q34" s="1"/>
      <c r="S34" s="2"/>
      <c r="T34" s="1"/>
      <c r="U34" s="1"/>
      <c r="V34" s="1"/>
    </row>
    <row r="35" spans="14:22" x14ac:dyDescent="0.35">
      <c r="N35" s="2"/>
      <c r="O35" s="1"/>
      <c r="P35" s="1"/>
      <c r="Q35" s="1"/>
      <c r="S35" s="2"/>
      <c r="T35" s="1"/>
      <c r="U35" s="1"/>
      <c r="V35" s="1"/>
    </row>
    <row r="36" spans="14:22" x14ac:dyDescent="0.35">
      <c r="N36" s="2"/>
      <c r="O36" s="1"/>
      <c r="P36" s="1"/>
      <c r="Q36" s="1"/>
      <c r="S36" s="2"/>
      <c r="T36" s="1"/>
      <c r="U36" s="1"/>
      <c r="V36" s="1"/>
    </row>
    <row r="37" spans="14:22" x14ac:dyDescent="0.35">
      <c r="N37" s="2"/>
      <c r="O37" s="1"/>
      <c r="P37" s="1"/>
      <c r="Q37" s="1"/>
      <c r="S37" s="2"/>
      <c r="T37" s="1"/>
      <c r="U37" s="1"/>
      <c r="V37" s="1"/>
    </row>
    <row r="39" spans="14:22" x14ac:dyDescent="0.35">
      <c r="N39" s="2" t="s">
        <v>43</v>
      </c>
      <c r="O39" s="1"/>
      <c r="P39" s="1"/>
      <c r="Q39" s="1"/>
      <c r="S39" s="2" t="s">
        <v>43</v>
      </c>
      <c r="T39" s="1"/>
      <c r="U39" s="1"/>
      <c r="V39" s="1"/>
    </row>
    <row r="40" spans="14:22" x14ac:dyDescent="0.35">
      <c r="N40" s="2" t="s">
        <v>45</v>
      </c>
      <c r="O40" s="1"/>
      <c r="P40" s="1"/>
      <c r="Q40" s="4"/>
      <c r="S40" s="2" t="s">
        <v>45</v>
      </c>
      <c r="T40" s="1"/>
      <c r="U40" s="1"/>
      <c r="V40" s="4"/>
    </row>
    <row r="42" spans="14:22" x14ac:dyDescent="0.35">
      <c r="N42" s="3"/>
      <c r="O42" s="3"/>
      <c r="P42" s="3"/>
      <c r="Q42" s="3"/>
      <c r="R42" s="3"/>
      <c r="S42" s="3"/>
      <c r="T42" s="3"/>
      <c r="U42" s="3"/>
      <c r="V42" s="3"/>
    </row>
    <row r="43" spans="14:22" x14ac:dyDescent="0.35">
      <c r="N43" s="3"/>
      <c r="O43" s="3"/>
      <c r="P43" s="3"/>
      <c r="Q43" s="3"/>
      <c r="R43" s="3"/>
      <c r="S43" s="3"/>
      <c r="T43" s="3"/>
      <c r="U43" s="3"/>
      <c r="V43" s="3"/>
    </row>
    <row r="45" spans="14:22" x14ac:dyDescent="0.35">
      <c r="N45" s="2" t="s">
        <v>6</v>
      </c>
      <c r="O45" s="2">
        <v>1</v>
      </c>
      <c r="P45" s="2">
        <v>0</v>
      </c>
      <c r="Q45" s="2" t="s">
        <v>13</v>
      </c>
      <c r="S45" s="2" t="s">
        <v>7</v>
      </c>
      <c r="T45" s="2">
        <v>1</v>
      </c>
      <c r="U45" s="2">
        <v>0</v>
      </c>
      <c r="V45" s="2" t="s">
        <v>13</v>
      </c>
    </row>
    <row r="46" spans="14:22" x14ac:dyDescent="0.35">
      <c r="N46" s="2"/>
      <c r="O46" s="1"/>
      <c r="P46" s="1"/>
      <c r="Q46" s="1"/>
      <c r="S46" s="2">
        <v>1</v>
      </c>
      <c r="T46" s="1">
        <v>0.52877123800000003</v>
      </c>
      <c r="U46" s="1">
        <v>0.44217935600000002</v>
      </c>
      <c r="V46" s="1">
        <v>0.97095059399999994</v>
      </c>
    </row>
    <row r="47" spans="14:22" x14ac:dyDescent="0.35">
      <c r="N47" s="2"/>
      <c r="O47" s="1"/>
      <c r="P47" s="1"/>
      <c r="Q47" s="1"/>
      <c r="S47" s="2">
        <v>0</v>
      </c>
      <c r="T47" s="1" t="e">
        <v>#NUM!</v>
      </c>
      <c r="U47" s="1">
        <v>0</v>
      </c>
      <c r="V47" s="1" t="e">
        <v>#NUM!</v>
      </c>
    </row>
    <row r="48" spans="14:22" x14ac:dyDescent="0.35">
      <c r="N48" s="2"/>
      <c r="O48" s="1"/>
      <c r="P48" s="1"/>
      <c r="Q48" s="1"/>
      <c r="S48" s="2"/>
      <c r="T48" s="1"/>
      <c r="U48" s="1"/>
      <c r="V48" s="1"/>
    </row>
    <row r="49" spans="14:22" x14ac:dyDescent="0.35">
      <c r="N49" s="2"/>
      <c r="O49" s="1"/>
      <c r="P49" s="1"/>
      <c r="Q49" s="1"/>
      <c r="S49" s="2"/>
      <c r="T49" s="1"/>
      <c r="U49" s="1"/>
      <c r="V49" s="1"/>
    </row>
    <row r="50" spans="14:22" x14ac:dyDescent="0.35">
      <c r="N50" s="2"/>
      <c r="O50" s="1"/>
      <c r="P50" s="1"/>
      <c r="Q50" s="1"/>
      <c r="S50" s="2"/>
      <c r="T50" s="1"/>
      <c r="U50" s="1"/>
      <c r="V50" s="1"/>
    </row>
    <row r="52" spans="14:22" x14ac:dyDescent="0.35">
      <c r="N52" s="2" t="s">
        <v>43</v>
      </c>
      <c r="O52" s="1"/>
      <c r="P52" s="1"/>
      <c r="Q52" s="1"/>
      <c r="S52" s="2" t="s">
        <v>43</v>
      </c>
      <c r="T52" s="1"/>
      <c r="U52" s="1"/>
      <c r="V52" s="1">
        <f>+COUNTIFS(I2:I17,S46)/COUNT(L2:L17)*V46</f>
        <v>0.64730039599999989</v>
      </c>
    </row>
    <row r="53" spans="14:22" x14ac:dyDescent="0.35">
      <c r="N53" s="2" t="s">
        <v>45</v>
      </c>
      <c r="O53" s="1"/>
      <c r="P53" s="1"/>
      <c r="Q53" s="4"/>
      <c r="S53" s="2" t="s">
        <v>45</v>
      </c>
      <c r="T53" s="1">
        <f>+Q3</f>
        <v>0.83664074200000005</v>
      </c>
      <c r="U53" s="1">
        <f>+V52</f>
        <v>0.64730039599999989</v>
      </c>
      <c r="V53" s="4">
        <f>+T53-U53</f>
        <v>0.18934034600000016</v>
      </c>
    </row>
    <row r="55" spans="14:22" x14ac:dyDescent="0.35">
      <c r="N55" s="3"/>
      <c r="O55" s="3"/>
      <c r="P55" s="3"/>
      <c r="Q55" s="3"/>
      <c r="R55" s="3"/>
      <c r="S55" s="3"/>
      <c r="T55" s="3"/>
      <c r="U55" s="3"/>
      <c r="V55" s="3"/>
    </row>
    <row r="56" spans="14:22" x14ac:dyDescent="0.35">
      <c r="N56" s="3"/>
      <c r="O56" s="3"/>
      <c r="P56" s="3"/>
      <c r="Q56" s="3"/>
      <c r="R56" s="3"/>
      <c r="S56" s="3"/>
      <c r="T56" s="3"/>
      <c r="U56" s="3"/>
      <c r="V56" s="3"/>
    </row>
    <row r="58" spans="14:22" x14ac:dyDescent="0.35">
      <c r="N58" s="2" t="s">
        <v>8</v>
      </c>
      <c r="O58" s="2">
        <v>1</v>
      </c>
      <c r="P58" s="2">
        <v>0</v>
      </c>
      <c r="Q58" s="2" t="s">
        <v>13</v>
      </c>
      <c r="S58" s="2" t="s">
        <v>9</v>
      </c>
      <c r="T58" s="2">
        <v>1</v>
      </c>
      <c r="U58" s="2">
        <v>0</v>
      </c>
      <c r="V58" s="2" t="s">
        <v>13</v>
      </c>
    </row>
    <row r="59" spans="14:22" x14ac:dyDescent="0.35">
      <c r="N59" s="2">
        <v>1</v>
      </c>
      <c r="O59" s="1">
        <v>0.40105070300000001</v>
      </c>
      <c r="P59" s="1">
        <v>0.190622075</v>
      </c>
      <c r="Q59" s="1">
        <v>0.59167277900000004</v>
      </c>
      <c r="S59" s="2"/>
      <c r="T59" s="1"/>
      <c r="U59" s="1"/>
      <c r="V59" s="1"/>
    </row>
    <row r="60" spans="14:22" x14ac:dyDescent="0.35">
      <c r="N60" s="2">
        <v>0</v>
      </c>
      <c r="O60" s="1">
        <v>0.53063906199999999</v>
      </c>
      <c r="P60" s="1">
        <v>0.42379494099999998</v>
      </c>
      <c r="Q60" s="1">
        <v>0.95443400300000003</v>
      </c>
      <c r="S60" s="2"/>
      <c r="T60" s="1"/>
      <c r="U60" s="1"/>
      <c r="V60" s="1"/>
    </row>
    <row r="61" spans="14:22" x14ac:dyDescent="0.35">
      <c r="N61" s="2"/>
      <c r="O61" s="1"/>
      <c r="P61" s="1"/>
      <c r="Q61" s="1"/>
      <c r="S61" s="2"/>
      <c r="T61" s="1"/>
      <c r="U61" s="1"/>
      <c r="V61" s="1"/>
    </row>
    <row r="62" spans="14:22" x14ac:dyDescent="0.35">
      <c r="N62" s="2"/>
      <c r="O62" s="1"/>
      <c r="P62" s="1"/>
      <c r="Q62" s="1"/>
      <c r="S62" s="2"/>
      <c r="T62" s="1"/>
      <c r="U62" s="1"/>
      <c r="V62" s="1"/>
    </row>
    <row r="63" spans="14:22" x14ac:dyDescent="0.35">
      <c r="N63" s="2"/>
      <c r="O63" s="1"/>
      <c r="P63" s="1"/>
      <c r="Q63" s="1"/>
      <c r="S63" s="2"/>
      <c r="T63" s="1"/>
      <c r="U63" s="1"/>
      <c r="V63" s="1"/>
    </row>
    <row r="65" spans="14:22" x14ac:dyDescent="0.35">
      <c r="N65" s="2" t="s">
        <v>43</v>
      </c>
      <c r="O65" s="1"/>
      <c r="P65" s="1"/>
      <c r="Q65" s="1">
        <f>+COUNTIFS(J3:J17,N59)/COUNT(L3:L17)*Q59+COUNTIFS(J3:J17,N60)/COUNT(L3:L17)*Q60</f>
        <v>0.78514543179999996</v>
      </c>
      <c r="S65" s="2" t="s">
        <v>43</v>
      </c>
      <c r="T65" s="1"/>
      <c r="U65" s="1"/>
      <c r="V65" s="1"/>
    </row>
    <row r="66" spans="14:22" x14ac:dyDescent="0.35">
      <c r="N66" s="2" t="s">
        <v>45</v>
      </c>
      <c r="O66" s="1">
        <f>+Q3</f>
        <v>0.83664074200000005</v>
      </c>
      <c r="P66" s="1">
        <f>+Q65</f>
        <v>0.78514543179999996</v>
      </c>
      <c r="Q66" s="4">
        <f>+O66-P66</f>
        <v>5.1495310200000088E-2</v>
      </c>
      <c r="S66" s="2" t="s">
        <v>45</v>
      </c>
      <c r="T66" s="1"/>
      <c r="U66" s="1"/>
      <c r="V66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Joé Welsch</dc:creator>
  <cp:lastModifiedBy>Joé Welsch</cp:lastModifiedBy>
  <dcterms:created xsi:type="dcterms:W3CDTF">2021-05-24T18:06:40Z</dcterms:created>
  <dcterms:modified xsi:type="dcterms:W3CDTF">2021-05-24T18:40:10Z</dcterms:modified>
</cp:coreProperties>
</file>