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<sst xmlns="http://schemas.openxmlformats.org/spreadsheetml/2006/main" count="234" uniqueCount="139">
  <si>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</si>
  <si>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</si>
  <si>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</si>
  <si>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</si>
  <si>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</si>
  <si>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</si>
  <si>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</si>
  <si>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</si>
  <si>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</si>
  <si>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</si>
  <si>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</si>
  <si>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</si>
  <si>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</si>
  <si>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</si>
  <si>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</si>
  <si>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</si>
  <si>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</si>
  <si>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</si>
  <si>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</si>
  <si>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</si>
  <si>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</si>
  <si>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</si>
  <si>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</si>
  <si>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</si>
  <si>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</si>
  <si>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</si>
  <si>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</si>
  <si>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</si>
  <si>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</si>
  <si>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</si>
  <si>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</si>
  <si>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</si>
  <si>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</si>
  <si>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</si>
  <si>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</si>
  <si>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</si>
  <si>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</si>
  <si>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</si>
  <si>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</si>
  <si>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中大氪</t>
  </si>
  <si>
    <t>眼镜妹（跳费）</t>
  </si>
  <si>
    <t>149区</t>
  </si>
  <si>
    <t>灰企鹅呆瓜</t>
  </si>
  <si>
    <t>沙琪玛（快攻）</t>
  </si>
  <si>
    <t>江南</t>
  </si>
  <si>
    <t>格格（快攻）</t>
  </si>
  <si>
    <t>145区</t>
  </si>
  <si>
    <t>古月星辰</t>
  </si>
  <si>
    <t>中氪</t>
  </si>
  <si>
    <t>冽（传承神）</t>
  </si>
  <si>
    <t>古希腊掌管贫穷</t>
  </si>
  <si>
    <t>魔尊（快攻）</t>
  </si>
  <si>
    <t>水煮肉片</t>
  </si>
  <si>
    <t>眼睛妹（跳费）</t>
  </si>
  <si>
    <t>151区</t>
  </si>
  <si>
    <t>suola</t>
  </si>
  <si>
    <t>中低氪</t>
  </si>
  <si>
    <t>圣母（洞察）</t>
  </si>
  <si>
    <t>杜佳捷</t>
  </si>
  <si>
    <t>白处尊（人海）</t>
  </si>
  <si>
    <t>请叫我阿奎</t>
  </si>
  <si>
    <t>丽娅（人海）</t>
  </si>
  <si>
    <t>星空</t>
  </si>
  <si>
    <t>1。</t>
  </si>
  <si>
    <t>迅（养神）</t>
  </si>
  <si>
    <t>玩玩</t>
  </si>
  <si>
    <t>查查（养神）</t>
  </si>
  <si>
    <t>小黑</t>
  </si>
  <si>
    <t>147区</t>
  </si>
  <si>
    <t>没有nic</t>
  </si>
  <si>
    <t>冰男（人海）</t>
  </si>
  <si>
    <t>12345。</t>
  </si>
  <si>
    <t>谢之求学者</t>
  </si>
  <si>
    <t>低氪</t>
  </si>
  <si>
    <t>150区</t>
  </si>
  <si>
    <t>开飞机的贝塔</t>
  </si>
  <si>
    <t>桃太郎</t>
  </si>
  <si>
    <t>152区</t>
  </si>
  <si>
    <t>养乐多</t>
  </si>
  <si>
    <t>梅（养神）</t>
  </si>
  <si>
    <t>明</t>
  </si>
  <si>
    <t>[永恒]</t>
  </si>
  <si>
    <t>朱</t>
  </si>
  <si>
    <t>微氪</t>
  </si>
  <si>
    <t>*托</t>
  </si>
  <si>
    <t>新蜂幻境</t>
  </si>
  <si>
    <t>白夜</t>
  </si>
  <si>
    <t>战争艺术</t>
  </si>
  <si>
    <t>清风</t>
  </si>
  <si>
    <t>冽（传承）</t>
  </si>
  <si>
    <t>秋雨</t>
  </si>
  <si>
    <t>桂林碧桂园</t>
  </si>
  <si>
    <t>大良91档钟</t>
  </si>
  <si>
    <t>速趴魔贝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</si>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</sst>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6"/>
  <sheetViews>
    <sheetView tabSelected="1" zoomScale="115" zoomScaleNormal="115" workbookViewId="0">
      <selection activeCell="AV26" sqref="AV26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3" width="18.0166666666667" hidden="1" customWidth="1"/>
    <col min="44" max="46" width="18.0166666666667" customWidth="1"/>
    <col min="47" max="47" width="18.8916666666667" customWidth="1"/>
    <col min="48" max="48" width="14.5416666666667" customWidth="1"/>
    <col min="49" max="49" width="11.625" hidden="1" customWidth="1"/>
    <col min="50" max="50" width="12.6083333333333" hidden="1" customWidth="1"/>
    <col min="51" max="51" width="15.0166666666667" hidden="1" customWidth="1"/>
    <col min="52" max="52" width="12.625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</row>
    <row r="2" s="8" customFormat="1" spans="1:52">
      <c r="A2" s="7" t="s">
        <v>33</v>
      </c>
      <c r="B2" s="7" t="s">
        <v>34</v>
      </c>
      <c r="C2" s="7" t="s">
        <v>35</v>
      </c>
      <c r="D2" s="7">
        <v>4105.48</v>
      </c>
      <c r="E2" s="7">
        <f t="shared" ref="E2:E15" si="0">F2-D2</f>
        <v>181.21</v>
      </c>
      <c r="F2" s="7">
        <v>4286.69</v>
      </c>
      <c r="G2" s="7">
        <f t="shared" ref="G2:G15" si="1">H2-F2</f>
        <v>139.09</v>
      </c>
      <c r="H2" s="7">
        <v>4425.78</v>
      </c>
      <c r="I2" s="7">
        <f t="shared" ref="I2:I15" si="2">J2-H2</f>
        <v>54.8800000000001</v>
      </c>
      <c r="J2" s="7">
        <v>4480.66</v>
      </c>
      <c r="K2" s="7">
        <f t="shared" ref="K2:K15" si="3">L2-J2</f>
        <v>104.900000000001</v>
      </c>
      <c r="L2" s="7">
        <v>4585.56</v>
      </c>
      <c r="M2" s="7">
        <f t="shared" ref="M2:M15" si="4">N2-L2</f>
        <v>70.29</v>
      </c>
      <c r="N2" s="7">
        <v>4655.85</v>
      </c>
      <c r="O2" s="7">
        <f t="shared" ref="O2:O15" si="5">P2-N2</f>
        <v>49.1700000000001</v>
      </c>
      <c r="P2" s="7">
        <v>4705.02</v>
      </c>
      <c r="Q2" s="7">
        <f t="shared" ref="Q2:Q15" si="6">R2-P2</f>
        <v>38.2199999999993</v>
      </c>
      <c r="R2" s="7">
        <v>4743.24</v>
      </c>
      <c r="S2" s="7">
        <f t="shared" ref="S2:S15" si="7">T2-R2</f>
        <v>45.6199999999999</v>
      </c>
      <c r="T2" s="7">
        <v>4788.86</v>
      </c>
      <c r="U2" s="7">
        <f t="shared" ref="U2:U15" si="8">V2-T2</f>
        <v>27.5900000000001</v>
      </c>
      <c r="V2" s="10">
        <v>4816.45</v>
      </c>
      <c r="W2" s="7">
        <f t="shared" ref="W2:W15" si="9">X2-V2</f>
        <v>158.22</v>
      </c>
      <c r="X2" s="10">
        <v>4974.67</v>
      </c>
      <c r="Y2" s="7">
        <f t="shared" ref="Y2:Y15" si="10">Z2-X2</f>
        <v>32.8999999999996</v>
      </c>
      <c r="Z2" s="7">
        <v>5007.57</v>
      </c>
      <c r="AA2" s="7">
        <f t="shared" ref="AA2:AA15" si="11">AB2-Z2</f>
        <v>19.5700000000006</v>
      </c>
      <c r="AB2" s="7">
        <v>5027.14</v>
      </c>
      <c r="AC2" s="7">
        <f t="shared" ref="AC2:AC15" si="12">AD2-AB2</f>
        <v>77.6899999999996</v>
      </c>
      <c r="AD2" s="7">
        <v>5104.83</v>
      </c>
      <c r="AE2" s="15">
        <f t="shared" ref="AE2:AE15" si="13">AF2-AD2</f>
        <v>27.4499999999998</v>
      </c>
      <c r="AF2" s="15">
        <v>5132.28</v>
      </c>
      <c r="AG2" s="15">
        <f t="shared" ref="AG2:AG15" si="14">AH2-AF2</f>
        <v>129.35</v>
      </c>
      <c r="AH2" s="15">
        <v>5261.63</v>
      </c>
      <c r="AI2" s="15">
        <f t="shared" ref="AI2:AI15" si="15">AJ2-AH2</f>
        <v>94.04</v>
      </c>
      <c r="AJ2" s="15">
        <v>5355.67</v>
      </c>
      <c r="AK2" s="15">
        <f t="shared" ref="AK2:AK15" si="16">AL2-AJ2</f>
        <v>102.42</v>
      </c>
      <c r="AL2" s="15">
        <v>5458.09</v>
      </c>
      <c r="AM2" s="15">
        <f t="shared" ref="AM2:AM15" si="17">AN2-AL2</f>
        <v>57.9499999999998</v>
      </c>
      <c r="AN2" s="15">
        <v>5516.04</v>
      </c>
      <c r="AO2" s="15">
        <f t="shared" ref="AO2:AO15" si="18">AP2-AN2</f>
        <v>109.75</v>
      </c>
      <c r="AP2" s="15">
        <v>5625.79</v>
      </c>
      <c r="AQ2" s="15">
        <f t="shared" ref="AQ2:AQ15" si="19">AR2-AP2</f>
        <v>115.03</v>
      </c>
      <c r="AR2" s="15">
        <v>5740.82</v>
      </c>
      <c r="AS2" s="15">
        <f t="shared" ref="AS2:AS34" si="20">AT2-AR2</f>
        <v>75.2800000000007</v>
      </c>
      <c r="AT2" s="15">
        <v>5816.1</v>
      </c>
      <c r="AU2" s="20" t="s">
        <v>36</v>
      </c>
      <c r="AV2" s="15">
        <v>1798.47</v>
      </c>
      <c r="AW2" s="7">
        <v>400</v>
      </c>
      <c r="AX2" s="7">
        <v>1.2</v>
      </c>
      <c r="AY2" s="7">
        <v>186759</v>
      </c>
      <c r="AZ2" s="4">
        <f t="shared" ref="AZ2:AZ34" si="21">2.525/(AT2/AV2)</f>
        <v>0.780787254345696</v>
      </c>
    </row>
    <row r="3" spans="1:52">
      <c r="A3" s="7" t="s">
        <v>37</v>
      </c>
      <c r="B3" s="7" t="s">
        <v>38</v>
      </c>
      <c r="C3" s="7" t="s">
        <v>39</v>
      </c>
      <c r="D3" s="7">
        <v>2714.1</v>
      </c>
      <c r="E3" s="7">
        <f t="shared" si="0"/>
        <v>123.29</v>
      </c>
      <c r="F3" s="7">
        <v>2837.39</v>
      </c>
      <c r="G3" s="7">
        <f t="shared" si="1"/>
        <v>95.8499999999999</v>
      </c>
      <c r="H3" s="7">
        <v>2933.24</v>
      </c>
      <c r="I3" s="7">
        <f t="shared" si="2"/>
        <v>92.46</v>
      </c>
      <c r="J3" s="7">
        <v>3025.7</v>
      </c>
      <c r="K3" s="7">
        <f t="shared" si="3"/>
        <v>90.4100000000003</v>
      </c>
      <c r="L3" s="7">
        <v>3116.11</v>
      </c>
      <c r="M3" s="7">
        <f t="shared" si="4"/>
        <v>103.54</v>
      </c>
      <c r="N3" s="7">
        <v>3219.65</v>
      </c>
      <c r="O3" s="7">
        <f t="shared" si="5"/>
        <v>75.6599999999999</v>
      </c>
      <c r="P3" s="7">
        <v>3295.31</v>
      </c>
      <c r="Q3" s="7">
        <f t="shared" si="6"/>
        <v>88.98</v>
      </c>
      <c r="R3" s="7">
        <v>3384.29</v>
      </c>
      <c r="S3" s="7">
        <f t="shared" si="7"/>
        <v>102.46</v>
      </c>
      <c r="T3" s="7">
        <v>3486.75</v>
      </c>
      <c r="U3" s="7">
        <f t="shared" si="8"/>
        <v>69.23</v>
      </c>
      <c r="V3" s="10">
        <v>3555.98</v>
      </c>
      <c r="W3" s="7">
        <f t="shared" si="9"/>
        <v>133.46</v>
      </c>
      <c r="X3" s="10">
        <v>3689.44</v>
      </c>
      <c r="Y3" s="7">
        <f t="shared" si="10"/>
        <v>10.5999999999999</v>
      </c>
      <c r="Z3" s="7">
        <v>3700.04</v>
      </c>
      <c r="AA3" s="7">
        <f t="shared" si="11"/>
        <v>145.58</v>
      </c>
      <c r="AB3" s="7">
        <v>3845.62</v>
      </c>
      <c r="AC3" s="7">
        <f t="shared" si="12"/>
        <v>64.1800000000003</v>
      </c>
      <c r="AD3" s="15">
        <v>3909.8</v>
      </c>
      <c r="AE3" s="15">
        <f t="shared" si="13"/>
        <v>98.8399999999997</v>
      </c>
      <c r="AF3" s="15">
        <v>4008.64</v>
      </c>
      <c r="AG3" s="15">
        <f t="shared" si="14"/>
        <v>157.920000000001</v>
      </c>
      <c r="AH3" s="15">
        <v>4166.56</v>
      </c>
      <c r="AI3" s="15">
        <f t="shared" si="15"/>
        <v>103.339999999999</v>
      </c>
      <c r="AJ3" s="15">
        <v>4269.9</v>
      </c>
      <c r="AK3" s="15">
        <f t="shared" si="16"/>
        <v>66.25</v>
      </c>
      <c r="AL3" s="15">
        <v>4336.15</v>
      </c>
      <c r="AM3" s="15">
        <f t="shared" si="17"/>
        <v>138.700000000001</v>
      </c>
      <c r="AN3" s="15">
        <v>4474.85</v>
      </c>
      <c r="AO3" s="15">
        <f t="shared" si="18"/>
        <v>78.4499999999998</v>
      </c>
      <c r="AP3" s="15">
        <v>4553.3</v>
      </c>
      <c r="AQ3" s="15">
        <f t="shared" si="19"/>
        <v>56.7699999999995</v>
      </c>
      <c r="AR3" s="15">
        <v>4610.07</v>
      </c>
      <c r="AS3" s="15">
        <f t="shared" si="20"/>
        <v>32.3699999999999</v>
      </c>
      <c r="AT3" s="15">
        <v>4642.44</v>
      </c>
      <c r="AU3" s="20" t="s">
        <v>40</v>
      </c>
      <c r="AV3" s="15">
        <v>1044.82</v>
      </c>
      <c r="AW3" s="1">
        <v>500</v>
      </c>
      <c r="AX3" s="1">
        <v>8.6</v>
      </c>
      <c r="AY3" s="1">
        <v>191519</v>
      </c>
      <c r="AZ3" s="4">
        <f t="shared" si="21"/>
        <v>0.568272395550616</v>
      </c>
    </row>
    <row r="4" spans="1:52">
      <c r="A4" s="7" t="s">
        <v>41</v>
      </c>
      <c r="B4" s="7" t="s">
        <v>42</v>
      </c>
      <c r="C4" s="7" t="s">
        <v>39</v>
      </c>
      <c r="D4" s="7">
        <v>2533.85</v>
      </c>
      <c r="E4" s="7">
        <f t="shared" si="0"/>
        <v>50.0500000000002</v>
      </c>
      <c r="F4" s="7">
        <v>2583.9</v>
      </c>
      <c r="G4" s="7">
        <f t="shared" si="1"/>
        <v>85.7599999999998</v>
      </c>
      <c r="H4" s="7">
        <v>2669.66</v>
      </c>
      <c r="I4" s="7">
        <f t="shared" si="2"/>
        <v>81.79</v>
      </c>
      <c r="J4" s="7">
        <v>2751.45</v>
      </c>
      <c r="K4" s="7">
        <f t="shared" si="3"/>
        <v>83.1700000000001</v>
      </c>
      <c r="L4" s="7">
        <v>2834.62</v>
      </c>
      <c r="M4" s="7">
        <f t="shared" si="4"/>
        <v>56.9900000000002</v>
      </c>
      <c r="N4" s="7">
        <v>2891.61</v>
      </c>
      <c r="O4" s="7">
        <f t="shared" si="5"/>
        <v>103.98</v>
      </c>
      <c r="P4" s="7">
        <v>2995.59</v>
      </c>
      <c r="Q4" s="7">
        <f t="shared" si="6"/>
        <v>68.8499999999999</v>
      </c>
      <c r="R4" s="7">
        <v>3064.44</v>
      </c>
      <c r="S4" s="7">
        <f t="shared" si="7"/>
        <v>47.6100000000001</v>
      </c>
      <c r="T4" s="7">
        <v>3112.05</v>
      </c>
      <c r="U4" s="7">
        <f t="shared" si="8"/>
        <v>38.1599999999999</v>
      </c>
      <c r="V4" s="10">
        <v>3150.21</v>
      </c>
      <c r="W4" s="7">
        <f t="shared" si="9"/>
        <v>146.1</v>
      </c>
      <c r="X4" s="10">
        <v>3296.31</v>
      </c>
      <c r="Y4" s="7">
        <f t="shared" si="10"/>
        <v>31.9400000000001</v>
      </c>
      <c r="Z4" s="7">
        <v>3328.25</v>
      </c>
      <c r="AA4" s="7">
        <f t="shared" si="11"/>
        <v>79.8800000000001</v>
      </c>
      <c r="AB4" s="7">
        <v>3408.13</v>
      </c>
      <c r="AC4" s="7">
        <f t="shared" si="12"/>
        <v>68.9099999999999</v>
      </c>
      <c r="AD4" s="7">
        <v>3477.04</v>
      </c>
      <c r="AE4" s="15">
        <f t="shared" si="13"/>
        <v>143.74</v>
      </c>
      <c r="AF4" s="15">
        <v>3620.78</v>
      </c>
      <c r="AG4" s="15">
        <f t="shared" si="14"/>
        <v>82.0999999999999</v>
      </c>
      <c r="AH4" s="15">
        <v>3702.88</v>
      </c>
      <c r="AI4" s="15">
        <f t="shared" si="15"/>
        <v>111.1</v>
      </c>
      <c r="AJ4" s="15">
        <v>3813.98</v>
      </c>
      <c r="AK4" s="15">
        <f t="shared" si="16"/>
        <v>119.59</v>
      </c>
      <c r="AL4" s="15">
        <v>3933.57</v>
      </c>
      <c r="AM4" s="15">
        <f t="shared" si="17"/>
        <v>39.71</v>
      </c>
      <c r="AN4" s="15">
        <v>3973.28</v>
      </c>
      <c r="AO4" s="15">
        <f t="shared" si="18"/>
        <v>94.1399999999999</v>
      </c>
      <c r="AP4" s="15">
        <v>4067.42</v>
      </c>
      <c r="AQ4" s="15">
        <f t="shared" si="19"/>
        <v>51.1800000000003</v>
      </c>
      <c r="AR4" s="15">
        <v>4118.6</v>
      </c>
      <c r="AS4" s="15">
        <f t="shared" si="20"/>
        <v>33.4499999999998</v>
      </c>
      <c r="AT4" s="15">
        <v>4152.05</v>
      </c>
      <c r="AU4" s="20" t="s">
        <v>43</v>
      </c>
      <c r="AV4" s="15">
        <v>1035.57</v>
      </c>
      <c r="AW4" s="1">
        <v>200</v>
      </c>
      <c r="AX4" s="1">
        <v>1.6</v>
      </c>
      <c r="AY4" s="1">
        <v>172501</v>
      </c>
      <c r="AZ4" s="4">
        <f t="shared" si="21"/>
        <v>0.629764634337255</v>
      </c>
    </row>
    <row r="5" spans="1:52">
      <c r="A5" s="1" t="s">
        <v>33</v>
      </c>
      <c r="B5" s="1" t="s">
        <v>44</v>
      </c>
      <c r="C5" s="1" t="s">
        <v>39</v>
      </c>
      <c r="D5" s="1">
        <v>1966.62</v>
      </c>
      <c r="E5" s="1">
        <f t="shared" si="0"/>
        <v>49.0200000000002</v>
      </c>
      <c r="F5" s="1">
        <v>2015.64</v>
      </c>
      <c r="G5" s="1">
        <f t="shared" si="1"/>
        <v>34.1600000000001</v>
      </c>
      <c r="H5" s="1">
        <v>2049.8</v>
      </c>
      <c r="I5" s="1">
        <f t="shared" si="2"/>
        <v>90.0999999999999</v>
      </c>
      <c r="J5" s="1">
        <v>2139.9</v>
      </c>
      <c r="K5" s="1">
        <f t="shared" si="3"/>
        <v>53.1700000000001</v>
      </c>
      <c r="L5" s="1">
        <v>2193.07</v>
      </c>
      <c r="M5" s="1">
        <f t="shared" si="4"/>
        <v>63.9099999999999</v>
      </c>
      <c r="N5" s="1">
        <v>2256.98</v>
      </c>
      <c r="O5" s="1">
        <f t="shared" si="5"/>
        <v>45.71</v>
      </c>
      <c r="P5" s="1">
        <v>2302.69</v>
      </c>
      <c r="Q5" s="1">
        <f t="shared" si="6"/>
        <v>37.2199999999998</v>
      </c>
      <c r="R5" s="1">
        <v>2339.91</v>
      </c>
      <c r="S5" s="1">
        <f t="shared" si="7"/>
        <v>47.3099999999999</v>
      </c>
      <c r="T5" s="1">
        <v>2387.22</v>
      </c>
      <c r="U5" s="1">
        <f t="shared" si="8"/>
        <v>88.2600000000002</v>
      </c>
      <c r="V5" s="11">
        <v>2475.48</v>
      </c>
      <c r="W5" s="1">
        <f t="shared" si="9"/>
        <v>67.5900000000001</v>
      </c>
      <c r="X5" s="11">
        <v>2543.07</v>
      </c>
      <c r="Y5" s="1">
        <f t="shared" si="10"/>
        <v>22.73</v>
      </c>
      <c r="Z5" s="1">
        <v>2565.8</v>
      </c>
      <c r="AA5" s="1">
        <f t="shared" si="11"/>
        <v>140.25</v>
      </c>
      <c r="AB5" s="1">
        <v>2706.05</v>
      </c>
      <c r="AC5" s="1">
        <f t="shared" si="12"/>
        <v>57.1099999999997</v>
      </c>
      <c r="AD5" s="1">
        <v>2763.16</v>
      </c>
      <c r="AE5" s="16">
        <f t="shared" si="13"/>
        <v>70.9100000000003</v>
      </c>
      <c r="AF5" s="16">
        <v>2834.07</v>
      </c>
      <c r="AG5" s="16">
        <f t="shared" si="14"/>
        <v>94.4299999999998</v>
      </c>
      <c r="AH5" s="16">
        <v>2928.5</v>
      </c>
      <c r="AI5" s="16">
        <f t="shared" si="15"/>
        <v>73.54</v>
      </c>
      <c r="AJ5" s="16">
        <v>3002.04</v>
      </c>
      <c r="AK5" s="16">
        <f t="shared" si="16"/>
        <v>70.8800000000001</v>
      </c>
      <c r="AL5" s="16">
        <v>3072.92</v>
      </c>
      <c r="AM5" s="16">
        <f t="shared" si="17"/>
        <v>172.04</v>
      </c>
      <c r="AN5" s="16">
        <v>3244.96</v>
      </c>
      <c r="AO5" s="16">
        <f t="shared" si="18"/>
        <v>96.75</v>
      </c>
      <c r="AP5" s="16">
        <v>3341.71</v>
      </c>
      <c r="AQ5" s="16">
        <f t="shared" si="19"/>
        <v>25.3299999999999</v>
      </c>
      <c r="AR5" s="16">
        <v>3367.04</v>
      </c>
      <c r="AS5" s="16">
        <f t="shared" si="20"/>
        <v>88.6599999999999</v>
      </c>
      <c r="AT5" s="16">
        <v>3455.7</v>
      </c>
      <c r="AU5" s="21" t="s">
        <v>45</v>
      </c>
      <c r="AV5" s="16">
        <v>1277.27</v>
      </c>
      <c r="AW5" s="2">
        <v>65</v>
      </c>
      <c r="AX5" s="2">
        <v>1.2</v>
      </c>
      <c r="AY5" s="2">
        <v>130589</v>
      </c>
      <c r="AZ5" s="4">
        <f t="shared" si="21"/>
        <v>0.933271623694186</v>
      </c>
    </row>
    <row r="6" spans="1:52">
      <c r="A6" s="1" t="s">
        <v>46</v>
      </c>
      <c r="B6" s="1" t="s">
        <v>47</v>
      </c>
      <c r="C6" s="1" t="s">
        <v>48</v>
      </c>
      <c r="D6" s="1">
        <v>1754.54</v>
      </c>
      <c r="E6" s="1">
        <f t="shared" si="0"/>
        <v>53.3700000000001</v>
      </c>
      <c r="F6" s="1">
        <v>1807.91</v>
      </c>
      <c r="G6" s="1">
        <f t="shared" si="1"/>
        <v>90.24</v>
      </c>
      <c r="H6" s="1">
        <v>1898.15</v>
      </c>
      <c r="I6" s="1">
        <f t="shared" si="2"/>
        <v>90.3799999999999</v>
      </c>
      <c r="J6" s="1">
        <v>1988.53</v>
      </c>
      <c r="K6" s="1">
        <f t="shared" si="3"/>
        <v>59.7099999999998</v>
      </c>
      <c r="L6" s="1">
        <v>2048.24</v>
      </c>
      <c r="M6" s="1">
        <f t="shared" si="4"/>
        <v>153.99</v>
      </c>
      <c r="N6" s="1">
        <v>2202.23</v>
      </c>
      <c r="O6" s="1">
        <f t="shared" si="5"/>
        <v>64.21</v>
      </c>
      <c r="P6" s="1">
        <v>2266.44</v>
      </c>
      <c r="Q6" s="1">
        <f t="shared" si="6"/>
        <v>47.5599999999999</v>
      </c>
      <c r="R6" s="1">
        <v>2314</v>
      </c>
      <c r="S6" s="1">
        <f t="shared" si="7"/>
        <v>59.6500000000001</v>
      </c>
      <c r="T6" s="1">
        <v>2373.65</v>
      </c>
      <c r="U6" s="1">
        <f t="shared" si="8"/>
        <v>70.6399999999999</v>
      </c>
      <c r="V6" s="11">
        <v>2444.29</v>
      </c>
      <c r="W6" s="1">
        <f t="shared" si="9"/>
        <v>95.9299999999998</v>
      </c>
      <c r="X6" s="11">
        <v>2540.22</v>
      </c>
      <c r="Y6" s="1">
        <f t="shared" si="10"/>
        <v>90.3200000000002</v>
      </c>
      <c r="Z6" s="1">
        <v>2630.54</v>
      </c>
      <c r="AA6" s="1">
        <f t="shared" si="11"/>
        <v>69.7800000000002</v>
      </c>
      <c r="AB6" s="1">
        <v>2700.32</v>
      </c>
      <c r="AC6" s="1">
        <f t="shared" si="12"/>
        <v>57.52</v>
      </c>
      <c r="AD6" s="1">
        <v>2757.84</v>
      </c>
      <c r="AE6" s="16">
        <f t="shared" si="13"/>
        <v>217.06</v>
      </c>
      <c r="AF6" s="16">
        <v>2974.9</v>
      </c>
      <c r="AG6" s="16">
        <f t="shared" si="14"/>
        <v>18.4400000000001</v>
      </c>
      <c r="AH6" s="16">
        <v>2993.34</v>
      </c>
      <c r="AI6" s="16">
        <f t="shared" si="15"/>
        <v>38.29</v>
      </c>
      <c r="AJ6" s="16">
        <v>3031.63</v>
      </c>
      <c r="AK6" s="16">
        <f t="shared" si="16"/>
        <v>71.1199999999999</v>
      </c>
      <c r="AL6" s="16">
        <v>3102.75</v>
      </c>
      <c r="AM6" s="16">
        <f t="shared" si="17"/>
        <v>69.4400000000001</v>
      </c>
      <c r="AN6" s="16">
        <v>3172.19</v>
      </c>
      <c r="AO6" s="16">
        <f t="shared" si="18"/>
        <v>69.0799999999999</v>
      </c>
      <c r="AP6" s="16">
        <v>3241.27</v>
      </c>
      <c r="AQ6" s="16">
        <f t="shared" si="19"/>
        <v>24.2199999999998</v>
      </c>
      <c r="AR6" s="16">
        <v>3265.49</v>
      </c>
      <c r="AS6" s="16">
        <f t="shared" si="20"/>
        <v>38.8000000000002</v>
      </c>
      <c r="AT6" s="16">
        <v>3304.29</v>
      </c>
      <c r="AU6" s="21" t="s">
        <v>49</v>
      </c>
      <c r="AV6" s="16">
        <v>660.12</v>
      </c>
      <c r="AW6" s="2">
        <v>300</v>
      </c>
      <c r="AX6" s="2">
        <v>2.2</v>
      </c>
      <c r="AY6" s="2">
        <v>132783</v>
      </c>
      <c r="AZ6" s="4">
        <f t="shared" si="21"/>
        <v>0.504436051315109</v>
      </c>
    </row>
    <row r="7" spans="1:52">
      <c r="A7" s="1" t="s">
        <v>46</v>
      </c>
      <c r="B7" s="1" t="s">
        <v>50</v>
      </c>
      <c r="C7" s="1" t="s">
        <v>35</v>
      </c>
      <c r="D7" s="1">
        <v>2136.24</v>
      </c>
      <c r="E7" s="1">
        <f t="shared" si="0"/>
        <v>40.8200000000002</v>
      </c>
      <c r="F7" s="1">
        <v>2177.06</v>
      </c>
      <c r="G7" s="1">
        <f t="shared" si="1"/>
        <v>62.5999999999999</v>
      </c>
      <c r="H7" s="1">
        <v>2239.66</v>
      </c>
      <c r="I7" s="1">
        <f t="shared" si="2"/>
        <v>47.0700000000002</v>
      </c>
      <c r="J7" s="1">
        <v>2286.73</v>
      </c>
      <c r="K7" s="1">
        <f t="shared" si="3"/>
        <v>25.52</v>
      </c>
      <c r="L7" s="1">
        <v>2312.25</v>
      </c>
      <c r="M7" s="1">
        <f t="shared" si="4"/>
        <v>36.7800000000002</v>
      </c>
      <c r="N7" s="1">
        <v>2349.03</v>
      </c>
      <c r="O7" s="1">
        <f t="shared" si="5"/>
        <v>-18.02</v>
      </c>
      <c r="P7" s="1">
        <v>2331.01</v>
      </c>
      <c r="Q7" s="1">
        <f t="shared" si="6"/>
        <v>62.7599999999998</v>
      </c>
      <c r="R7" s="1">
        <v>2393.77</v>
      </c>
      <c r="S7" s="1">
        <f t="shared" si="7"/>
        <v>55.5599999999999</v>
      </c>
      <c r="T7" s="1">
        <v>2449.33</v>
      </c>
      <c r="U7" s="1">
        <f t="shared" si="8"/>
        <v>31.96</v>
      </c>
      <c r="V7" s="11">
        <v>2481.29</v>
      </c>
      <c r="W7" s="1">
        <f t="shared" si="9"/>
        <v>109.47</v>
      </c>
      <c r="X7" s="11">
        <v>2590.76</v>
      </c>
      <c r="Y7" s="1">
        <f t="shared" si="10"/>
        <v>20.4299999999998</v>
      </c>
      <c r="Z7" s="1">
        <v>2611.19</v>
      </c>
      <c r="AA7" s="1">
        <f t="shared" si="11"/>
        <v>32.9899999999998</v>
      </c>
      <c r="AB7" s="1">
        <v>2644.18</v>
      </c>
      <c r="AC7" s="1">
        <f t="shared" si="12"/>
        <v>45.9000000000001</v>
      </c>
      <c r="AD7" s="1">
        <v>2690.08</v>
      </c>
      <c r="AE7" s="16">
        <f t="shared" si="13"/>
        <v>62.79</v>
      </c>
      <c r="AF7" s="16">
        <v>2752.87</v>
      </c>
      <c r="AG7" s="16">
        <f t="shared" si="14"/>
        <v>72.2800000000002</v>
      </c>
      <c r="AH7" s="16">
        <v>2825.15</v>
      </c>
      <c r="AI7" s="16">
        <f t="shared" si="15"/>
        <v>38.1900000000001</v>
      </c>
      <c r="AJ7" s="16">
        <v>2863.34</v>
      </c>
      <c r="AK7" s="16">
        <f t="shared" si="16"/>
        <v>82.1299999999997</v>
      </c>
      <c r="AL7" s="16">
        <v>2945.47</v>
      </c>
      <c r="AM7" s="16">
        <f t="shared" si="17"/>
        <v>39.5400000000004</v>
      </c>
      <c r="AN7" s="16">
        <v>2985.01</v>
      </c>
      <c r="AO7" s="16">
        <f t="shared" si="18"/>
        <v>42.0499999999997</v>
      </c>
      <c r="AP7" s="16">
        <v>3027.06</v>
      </c>
      <c r="AQ7" s="16">
        <f t="shared" si="19"/>
        <v>50.5799999999999</v>
      </c>
      <c r="AR7" s="16">
        <v>3077.64</v>
      </c>
      <c r="AS7" s="16">
        <f t="shared" si="20"/>
        <v>42.5599999999999</v>
      </c>
      <c r="AT7" s="16">
        <v>3120.2</v>
      </c>
      <c r="AU7" s="21" t="s">
        <v>51</v>
      </c>
      <c r="AV7" s="16">
        <v>1152.52</v>
      </c>
      <c r="AW7" s="2">
        <v>20</v>
      </c>
      <c r="AX7" s="2">
        <v>1.2</v>
      </c>
      <c r="AY7" s="2">
        <v>153852</v>
      </c>
      <c r="AZ7" s="4">
        <f t="shared" si="21"/>
        <v>0.932668739183386</v>
      </c>
    </row>
    <row r="8" spans="1:52">
      <c r="A8" s="2" t="s">
        <v>37</v>
      </c>
      <c r="B8" s="2" t="s">
        <v>52</v>
      </c>
      <c r="C8" s="2" t="s">
        <v>48</v>
      </c>
      <c r="D8" s="2">
        <v>2183.01</v>
      </c>
      <c r="E8" s="2">
        <f t="shared" si="0"/>
        <v>24.1199999999999</v>
      </c>
      <c r="F8" s="2">
        <v>2207.13</v>
      </c>
      <c r="G8" s="2">
        <f t="shared" si="1"/>
        <v>22.8599999999997</v>
      </c>
      <c r="H8" s="2">
        <v>2229.99</v>
      </c>
      <c r="I8" s="2">
        <f t="shared" si="2"/>
        <v>11.7800000000002</v>
      </c>
      <c r="J8" s="2">
        <v>2241.77</v>
      </c>
      <c r="K8" s="2">
        <f t="shared" si="3"/>
        <v>13.0100000000002</v>
      </c>
      <c r="L8" s="2">
        <v>2254.78</v>
      </c>
      <c r="M8" s="2">
        <f t="shared" si="4"/>
        <v>62.6399999999999</v>
      </c>
      <c r="N8" s="2">
        <v>2317.42</v>
      </c>
      <c r="O8" s="2">
        <f t="shared" si="5"/>
        <v>16.27</v>
      </c>
      <c r="P8" s="2">
        <v>2333.69</v>
      </c>
      <c r="Q8" s="2">
        <f t="shared" si="6"/>
        <v>36.5</v>
      </c>
      <c r="R8" s="2">
        <v>2370.19</v>
      </c>
      <c r="S8" s="2">
        <f t="shared" si="7"/>
        <v>65.1900000000001</v>
      </c>
      <c r="T8" s="2">
        <v>2435.38</v>
      </c>
      <c r="U8" s="2">
        <f t="shared" si="8"/>
        <v>31.7599999999998</v>
      </c>
      <c r="V8" s="12">
        <v>2467.14</v>
      </c>
      <c r="W8" s="2">
        <f t="shared" si="9"/>
        <v>53.75</v>
      </c>
      <c r="X8" s="12">
        <v>2520.89</v>
      </c>
      <c r="Y8" s="2">
        <f t="shared" si="10"/>
        <v>24.3299999999999</v>
      </c>
      <c r="Z8" s="2">
        <v>2545.22</v>
      </c>
      <c r="AA8" s="2">
        <f t="shared" si="11"/>
        <v>59.3900000000003</v>
      </c>
      <c r="AB8" s="2">
        <v>2604.61</v>
      </c>
      <c r="AC8" s="2">
        <f t="shared" si="12"/>
        <v>34.0499999999997</v>
      </c>
      <c r="AD8" s="2">
        <v>2638.66</v>
      </c>
      <c r="AE8" s="17">
        <f t="shared" si="13"/>
        <v>63.75</v>
      </c>
      <c r="AF8" s="17">
        <v>2702.41</v>
      </c>
      <c r="AG8" s="17">
        <f t="shared" si="14"/>
        <v>98.3600000000001</v>
      </c>
      <c r="AH8" s="17">
        <v>2800.77</v>
      </c>
      <c r="AI8" s="17">
        <f t="shared" si="15"/>
        <v>28.04</v>
      </c>
      <c r="AJ8" s="17">
        <v>2828.81</v>
      </c>
      <c r="AK8" s="17">
        <f t="shared" si="16"/>
        <v>51.0300000000002</v>
      </c>
      <c r="AL8" s="17">
        <v>2879.84</v>
      </c>
      <c r="AM8" s="17">
        <f t="shared" si="17"/>
        <v>20.0899999999997</v>
      </c>
      <c r="AN8" s="17">
        <v>2899.93</v>
      </c>
      <c r="AO8" s="17">
        <f t="shared" si="18"/>
        <v>43.02</v>
      </c>
      <c r="AP8" s="17">
        <v>2942.95</v>
      </c>
      <c r="AQ8" s="17">
        <f t="shared" si="19"/>
        <v>31.5800000000004</v>
      </c>
      <c r="AR8" s="17">
        <v>2974.53</v>
      </c>
      <c r="AS8" s="17">
        <f t="shared" si="20"/>
        <v>18.9599999999996</v>
      </c>
      <c r="AT8" s="17">
        <v>2993.49</v>
      </c>
      <c r="AU8" s="22" t="s">
        <v>53</v>
      </c>
      <c r="AV8" s="17">
        <v>722.92</v>
      </c>
      <c r="AW8" s="2">
        <v>0</v>
      </c>
      <c r="AX8" s="2">
        <v>0</v>
      </c>
      <c r="AY8" s="2">
        <v>133781</v>
      </c>
      <c r="AZ8" s="4">
        <f t="shared" si="21"/>
        <v>0.609780891200572</v>
      </c>
    </row>
    <row r="9" spans="1:52">
      <c r="A9" s="2" t="s">
        <v>54</v>
      </c>
      <c r="B9" s="2" t="s">
        <v>55</v>
      </c>
      <c r="C9" s="2" t="s">
        <v>56</v>
      </c>
      <c r="D9" s="2">
        <v>1735.94</v>
      </c>
      <c r="E9" s="2">
        <f t="shared" si="0"/>
        <v>48.5999999999999</v>
      </c>
      <c r="F9" s="2">
        <v>1784.54</v>
      </c>
      <c r="G9" s="2">
        <f t="shared" si="1"/>
        <v>74.1600000000001</v>
      </c>
      <c r="H9" s="2">
        <v>1858.7</v>
      </c>
      <c r="I9" s="2">
        <f t="shared" si="2"/>
        <v>65.55</v>
      </c>
      <c r="J9" s="2">
        <v>1924.25</v>
      </c>
      <c r="K9" s="2">
        <f t="shared" si="3"/>
        <v>35.73</v>
      </c>
      <c r="L9" s="2">
        <v>1959.98</v>
      </c>
      <c r="M9" s="2">
        <f t="shared" si="4"/>
        <v>41.8799999999999</v>
      </c>
      <c r="N9" s="2">
        <v>2001.86</v>
      </c>
      <c r="O9" s="2">
        <f t="shared" si="5"/>
        <v>74.6600000000001</v>
      </c>
      <c r="P9" s="2">
        <v>2076.52</v>
      </c>
      <c r="Q9" s="2">
        <f t="shared" si="6"/>
        <v>48.71</v>
      </c>
      <c r="R9" s="2">
        <v>2125.23</v>
      </c>
      <c r="S9" s="2">
        <f t="shared" si="7"/>
        <v>57.4200000000001</v>
      </c>
      <c r="T9" s="2">
        <v>2182.65</v>
      </c>
      <c r="U9" s="2">
        <f t="shared" si="8"/>
        <v>68.9400000000001</v>
      </c>
      <c r="V9" s="12">
        <v>2251.59</v>
      </c>
      <c r="W9" s="2">
        <f t="shared" si="9"/>
        <v>72.0299999999997</v>
      </c>
      <c r="X9" s="12">
        <v>2323.62</v>
      </c>
      <c r="Y9" s="2">
        <f t="shared" si="10"/>
        <v>23.6300000000001</v>
      </c>
      <c r="Z9" s="2">
        <v>2347.25</v>
      </c>
      <c r="AA9" s="2">
        <f t="shared" si="11"/>
        <v>64.5300000000002</v>
      </c>
      <c r="AB9" s="2">
        <v>2411.78</v>
      </c>
      <c r="AC9" s="2">
        <f t="shared" si="12"/>
        <v>30.2599999999998</v>
      </c>
      <c r="AD9" s="2">
        <v>2442.04</v>
      </c>
      <c r="AE9" s="17">
        <f t="shared" si="13"/>
        <v>104.94</v>
      </c>
      <c r="AF9" s="17">
        <v>2546.98</v>
      </c>
      <c r="AG9" s="17">
        <f t="shared" si="14"/>
        <v>38.04</v>
      </c>
      <c r="AH9" s="17">
        <v>2585.02</v>
      </c>
      <c r="AI9" s="17">
        <f t="shared" si="15"/>
        <v>96.6999999999998</v>
      </c>
      <c r="AJ9" s="17">
        <v>2681.72</v>
      </c>
      <c r="AK9" s="17">
        <f t="shared" si="16"/>
        <v>66.25</v>
      </c>
      <c r="AL9" s="17">
        <v>2747.97</v>
      </c>
      <c r="AM9" s="17">
        <f t="shared" si="17"/>
        <v>75.9900000000002</v>
      </c>
      <c r="AN9" s="17">
        <v>2823.96</v>
      </c>
      <c r="AO9" s="17">
        <f t="shared" si="18"/>
        <v>50.5</v>
      </c>
      <c r="AP9" s="17">
        <v>2874.46</v>
      </c>
      <c r="AQ9" s="17">
        <f t="shared" si="19"/>
        <v>48.75</v>
      </c>
      <c r="AR9" s="17">
        <v>2923.21</v>
      </c>
      <c r="AS9" s="17">
        <f t="shared" si="20"/>
        <v>48.6399999999999</v>
      </c>
      <c r="AT9" s="17">
        <v>2971.85</v>
      </c>
      <c r="AU9" s="22" t="s">
        <v>57</v>
      </c>
      <c r="AV9" s="17">
        <v>761.57</v>
      </c>
      <c r="AW9" s="2">
        <v>80</v>
      </c>
      <c r="AX9" s="2">
        <v>7.2</v>
      </c>
      <c r="AY9" s="2">
        <v>150192</v>
      </c>
      <c r="AZ9" s="4">
        <f t="shared" si="21"/>
        <v>0.647059659807864</v>
      </c>
    </row>
    <row r="10" spans="1:52">
      <c r="A10" s="2" t="s">
        <v>46</v>
      </c>
      <c r="B10" s="2" t="s">
        <v>58</v>
      </c>
      <c r="C10" s="2" t="s">
        <v>56</v>
      </c>
      <c r="D10" s="2">
        <v>1726.42</v>
      </c>
      <c r="E10" s="2">
        <f t="shared" si="0"/>
        <v>56.28</v>
      </c>
      <c r="F10" s="2">
        <v>1782.7</v>
      </c>
      <c r="G10" s="2">
        <f t="shared" si="1"/>
        <v>70.9199999999998</v>
      </c>
      <c r="H10" s="2">
        <v>1853.62</v>
      </c>
      <c r="I10" s="2">
        <f t="shared" si="2"/>
        <v>49.5800000000002</v>
      </c>
      <c r="J10" s="2">
        <v>1903.2</v>
      </c>
      <c r="K10" s="2">
        <f t="shared" si="3"/>
        <v>40.4099999999999</v>
      </c>
      <c r="L10" s="2">
        <v>1943.61</v>
      </c>
      <c r="M10" s="2">
        <f t="shared" si="4"/>
        <v>30.01</v>
      </c>
      <c r="N10" s="2">
        <v>1973.62</v>
      </c>
      <c r="O10" s="2">
        <f t="shared" si="5"/>
        <v>83.2800000000002</v>
      </c>
      <c r="P10" s="2">
        <v>2056.9</v>
      </c>
      <c r="Q10" s="2">
        <f t="shared" si="6"/>
        <v>25.6399999999999</v>
      </c>
      <c r="R10" s="2">
        <v>2082.54</v>
      </c>
      <c r="S10" s="2">
        <f t="shared" si="7"/>
        <v>66.46</v>
      </c>
      <c r="T10" s="2">
        <v>2149</v>
      </c>
      <c r="U10" s="2">
        <f t="shared" si="8"/>
        <v>43.5599999999999</v>
      </c>
      <c r="V10" s="12">
        <v>2192.56</v>
      </c>
      <c r="W10" s="2">
        <f t="shared" si="9"/>
        <v>46.3200000000002</v>
      </c>
      <c r="X10" s="12">
        <v>2238.88</v>
      </c>
      <c r="Y10" s="2">
        <f t="shared" si="10"/>
        <v>17.23</v>
      </c>
      <c r="Z10" s="2">
        <v>2256.11</v>
      </c>
      <c r="AA10" s="2">
        <f t="shared" si="11"/>
        <v>97.5799999999999</v>
      </c>
      <c r="AB10" s="2">
        <v>2353.69</v>
      </c>
      <c r="AC10" s="2">
        <f t="shared" si="12"/>
        <v>58.8600000000001</v>
      </c>
      <c r="AD10" s="2">
        <v>2412.55</v>
      </c>
      <c r="AE10" s="17">
        <f t="shared" si="13"/>
        <v>33.52</v>
      </c>
      <c r="AF10" s="17">
        <v>2446.07</v>
      </c>
      <c r="AG10" s="17">
        <f t="shared" si="14"/>
        <v>77.4199999999996</v>
      </c>
      <c r="AH10" s="17">
        <v>2523.49</v>
      </c>
      <c r="AI10" s="17">
        <f t="shared" si="15"/>
        <v>44.5500000000002</v>
      </c>
      <c r="AJ10" s="17">
        <v>2568.04</v>
      </c>
      <c r="AK10" s="17">
        <f t="shared" si="16"/>
        <v>60.6700000000001</v>
      </c>
      <c r="AL10" s="17">
        <v>2628.71</v>
      </c>
      <c r="AM10" s="17">
        <f t="shared" si="17"/>
        <v>38.8600000000001</v>
      </c>
      <c r="AN10" s="17">
        <v>2667.57</v>
      </c>
      <c r="AO10" s="17">
        <f t="shared" si="18"/>
        <v>40.96</v>
      </c>
      <c r="AP10" s="17">
        <v>2708.53</v>
      </c>
      <c r="AQ10" s="17">
        <f t="shared" si="19"/>
        <v>53.2099999999996</v>
      </c>
      <c r="AR10" s="17">
        <v>2761.74</v>
      </c>
      <c r="AS10" s="17">
        <f t="shared" si="20"/>
        <v>44</v>
      </c>
      <c r="AT10" s="17">
        <v>2805.74</v>
      </c>
      <c r="AU10" s="22" t="s">
        <v>59</v>
      </c>
      <c r="AV10" s="17">
        <v>673.42</v>
      </c>
      <c r="AW10" s="2">
        <v>50</v>
      </c>
      <c r="AX10" s="2">
        <v>1.3</v>
      </c>
      <c r="AY10" s="2">
        <v>124763</v>
      </c>
      <c r="AZ10" s="4">
        <f t="shared" si="21"/>
        <v>0.606038157491428</v>
      </c>
    </row>
    <row r="11" spans="1:52">
      <c r="A11" s="2" t="s">
        <v>37</v>
      </c>
      <c r="B11" s="2" t="s">
        <v>60</v>
      </c>
      <c r="C11" s="2" t="s">
        <v>48</v>
      </c>
      <c r="D11" s="2">
        <v>1350.52</v>
      </c>
      <c r="E11" s="2">
        <f t="shared" si="0"/>
        <v>52.6800000000001</v>
      </c>
      <c r="F11" s="2">
        <v>1403.2</v>
      </c>
      <c r="G11" s="2">
        <f t="shared" si="1"/>
        <v>55.3199999999999</v>
      </c>
      <c r="H11" s="2">
        <v>1458.52</v>
      </c>
      <c r="I11" s="2">
        <f t="shared" si="2"/>
        <v>32.6800000000001</v>
      </c>
      <c r="J11" s="2">
        <v>1491.2</v>
      </c>
      <c r="K11" s="2">
        <f t="shared" si="3"/>
        <v>54.96</v>
      </c>
      <c r="L11" s="2">
        <v>1546.16</v>
      </c>
      <c r="M11" s="2">
        <f t="shared" si="4"/>
        <v>92.1299999999999</v>
      </c>
      <c r="N11" s="2">
        <v>1638.29</v>
      </c>
      <c r="O11" s="2">
        <f t="shared" si="5"/>
        <v>59.4400000000001</v>
      </c>
      <c r="P11" s="2">
        <v>1697.73</v>
      </c>
      <c r="Q11" s="2">
        <f t="shared" si="6"/>
        <v>71.3399999999999</v>
      </c>
      <c r="R11" s="2">
        <v>1769.07</v>
      </c>
      <c r="S11" s="2">
        <f t="shared" si="7"/>
        <v>62.9000000000001</v>
      </c>
      <c r="T11" s="2">
        <v>1831.97</v>
      </c>
      <c r="U11" s="2">
        <f t="shared" si="8"/>
        <v>66.5899999999999</v>
      </c>
      <c r="V11" s="12">
        <v>1898.56</v>
      </c>
      <c r="W11" s="2">
        <f t="shared" si="9"/>
        <v>48.77</v>
      </c>
      <c r="X11" s="12">
        <v>1947.33</v>
      </c>
      <c r="Y11" s="2">
        <f t="shared" si="10"/>
        <v>59.47</v>
      </c>
      <c r="Z11" s="2">
        <v>2006.8</v>
      </c>
      <c r="AA11" s="2">
        <f t="shared" si="11"/>
        <v>82.3900000000001</v>
      </c>
      <c r="AB11" s="2">
        <v>2089.19</v>
      </c>
      <c r="AC11" s="2">
        <f t="shared" si="12"/>
        <v>98.8200000000002</v>
      </c>
      <c r="AD11" s="2">
        <v>2188.01</v>
      </c>
      <c r="AE11" s="17">
        <f t="shared" si="13"/>
        <v>16.2299999999996</v>
      </c>
      <c r="AF11" s="17">
        <v>2204.24</v>
      </c>
      <c r="AG11" s="17">
        <f t="shared" si="14"/>
        <v>95.3900000000003</v>
      </c>
      <c r="AH11" s="17">
        <v>2299.63</v>
      </c>
      <c r="AI11" s="17">
        <f t="shared" si="15"/>
        <v>60.0299999999997</v>
      </c>
      <c r="AJ11" s="17">
        <v>2359.66</v>
      </c>
      <c r="AK11" s="17">
        <f t="shared" si="16"/>
        <v>45.3800000000001</v>
      </c>
      <c r="AL11" s="17">
        <v>2405.04</v>
      </c>
      <c r="AM11" s="17">
        <f t="shared" si="17"/>
        <v>44.75</v>
      </c>
      <c r="AN11" s="17">
        <v>2449.79</v>
      </c>
      <c r="AO11" s="17">
        <f t="shared" si="18"/>
        <v>67.21</v>
      </c>
      <c r="AP11" s="17">
        <v>2517</v>
      </c>
      <c r="AQ11" s="17">
        <f t="shared" si="19"/>
        <v>77.1799999999998</v>
      </c>
      <c r="AR11" s="17">
        <v>2594.18</v>
      </c>
      <c r="AS11" s="17">
        <f t="shared" si="20"/>
        <v>66.6600000000003</v>
      </c>
      <c r="AT11" s="17">
        <v>2660.84</v>
      </c>
      <c r="AU11" s="22" t="s">
        <v>61</v>
      </c>
      <c r="AV11" s="17">
        <v>796.42</v>
      </c>
      <c r="AW11" s="8">
        <v>65</v>
      </c>
      <c r="AX11" s="8">
        <v>1.4</v>
      </c>
      <c r="AY11" s="8">
        <v>127603</v>
      </c>
      <c r="AZ11" s="4">
        <f t="shared" si="21"/>
        <v>0.755761526435261</v>
      </c>
    </row>
    <row r="12" spans="1:52">
      <c r="A12" s="2" t="s">
        <v>54</v>
      </c>
      <c r="B12" s="2" t="s">
        <v>62</v>
      </c>
      <c r="C12" s="2" t="s">
        <v>56</v>
      </c>
      <c r="D12" s="2">
        <v>1446.65</v>
      </c>
      <c r="E12" s="2">
        <f t="shared" si="0"/>
        <v>28.1799999999998</v>
      </c>
      <c r="F12" s="2">
        <v>1474.83</v>
      </c>
      <c r="G12" s="2">
        <f t="shared" si="1"/>
        <v>63.8200000000002</v>
      </c>
      <c r="H12" s="2">
        <v>1538.65</v>
      </c>
      <c r="I12" s="2">
        <f t="shared" si="2"/>
        <v>22.9199999999998</v>
      </c>
      <c r="J12" s="2">
        <v>1561.57</v>
      </c>
      <c r="K12" s="2">
        <f t="shared" si="3"/>
        <v>70.8600000000001</v>
      </c>
      <c r="L12" s="2">
        <v>1632.43</v>
      </c>
      <c r="M12" s="2">
        <f t="shared" si="4"/>
        <v>37.4099999999999</v>
      </c>
      <c r="N12" s="2">
        <v>1669.84</v>
      </c>
      <c r="O12" s="2">
        <f t="shared" si="5"/>
        <v>32.8300000000002</v>
      </c>
      <c r="P12" s="2">
        <v>1702.67</v>
      </c>
      <c r="Q12" s="2">
        <f t="shared" si="6"/>
        <v>51.9499999999998</v>
      </c>
      <c r="R12" s="2">
        <v>1754.62</v>
      </c>
      <c r="S12" s="2">
        <f t="shared" si="7"/>
        <v>40.1200000000001</v>
      </c>
      <c r="T12" s="2">
        <v>1794.74</v>
      </c>
      <c r="U12" s="2">
        <f t="shared" si="8"/>
        <v>77.5</v>
      </c>
      <c r="V12" s="12">
        <v>1872.24</v>
      </c>
      <c r="W12" s="2">
        <f t="shared" si="9"/>
        <v>79.5899999999999</v>
      </c>
      <c r="X12" s="12">
        <v>1951.83</v>
      </c>
      <c r="Y12" s="2">
        <f t="shared" si="10"/>
        <v>9.01999999999998</v>
      </c>
      <c r="Z12" s="2">
        <v>1960.85</v>
      </c>
      <c r="AA12" s="2">
        <f t="shared" si="11"/>
        <v>74</v>
      </c>
      <c r="AB12" s="2">
        <v>2034.85</v>
      </c>
      <c r="AC12" s="2">
        <f t="shared" si="12"/>
        <v>31.8000000000002</v>
      </c>
      <c r="AD12" s="2">
        <v>2066.65</v>
      </c>
      <c r="AE12" s="17">
        <f t="shared" si="13"/>
        <v>107.43</v>
      </c>
      <c r="AF12" s="17">
        <v>2174.08</v>
      </c>
      <c r="AG12" s="17">
        <f t="shared" si="14"/>
        <v>53.3499999999999</v>
      </c>
      <c r="AH12" s="17">
        <v>2227.43</v>
      </c>
      <c r="AI12" s="17">
        <f t="shared" si="15"/>
        <v>50.3300000000004</v>
      </c>
      <c r="AJ12" s="17">
        <v>2277.76</v>
      </c>
      <c r="AK12" s="17">
        <f t="shared" si="16"/>
        <v>58.7299999999996</v>
      </c>
      <c r="AL12" s="17">
        <v>2336.49</v>
      </c>
      <c r="AM12" s="17">
        <f t="shared" si="17"/>
        <v>77.9400000000001</v>
      </c>
      <c r="AN12" s="17">
        <v>2414.43</v>
      </c>
      <c r="AO12" s="17">
        <f t="shared" si="18"/>
        <v>88.73</v>
      </c>
      <c r="AP12" s="17">
        <v>2503.16</v>
      </c>
      <c r="AQ12" s="17">
        <f t="shared" si="19"/>
        <v>60.4900000000002</v>
      </c>
      <c r="AR12" s="17">
        <v>2563.65</v>
      </c>
      <c r="AS12" s="17">
        <f t="shared" si="20"/>
        <v>52.7799999999997</v>
      </c>
      <c r="AT12" s="17">
        <v>2616.43</v>
      </c>
      <c r="AU12" s="22" t="s">
        <v>61</v>
      </c>
      <c r="AV12" s="17">
        <v>1069.77</v>
      </c>
      <c r="AW12" s="8">
        <v>65</v>
      </c>
      <c r="AX12" s="8">
        <v>1.4</v>
      </c>
      <c r="AY12" s="8">
        <v>109333</v>
      </c>
      <c r="AZ12" s="4">
        <f t="shared" si="21"/>
        <v>1.03238735605386</v>
      </c>
    </row>
    <row r="13" spans="1:52">
      <c r="A13" s="2" t="s">
        <v>46</v>
      </c>
      <c r="B13" s="2" t="s">
        <v>63</v>
      </c>
      <c r="C13" s="2" t="s">
        <v>56</v>
      </c>
      <c r="D13" s="2">
        <v>1425.22</v>
      </c>
      <c r="E13" s="2">
        <f t="shared" si="0"/>
        <v>64.8599999999999</v>
      </c>
      <c r="F13" s="2">
        <v>1490.08</v>
      </c>
      <c r="G13" s="2">
        <f t="shared" si="1"/>
        <v>46</v>
      </c>
      <c r="H13" s="2">
        <v>1536.08</v>
      </c>
      <c r="I13" s="2">
        <f t="shared" si="2"/>
        <v>50.8500000000001</v>
      </c>
      <c r="J13" s="2">
        <v>1586.93</v>
      </c>
      <c r="K13" s="2">
        <f t="shared" si="3"/>
        <v>86.5599999999999</v>
      </c>
      <c r="L13" s="2">
        <v>1673.49</v>
      </c>
      <c r="M13" s="2">
        <f t="shared" si="4"/>
        <v>38.5599999999999</v>
      </c>
      <c r="N13" s="2">
        <v>1712.05</v>
      </c>
      <c r="O13" s="2">
        <f t="shared" si="5"/>
        <v>57.0900000000001</v>
      </c>
      <c r="P13" s="2">
        <v>1769.14</v>
      </c>
      <c r="Q13" s="2">
        <f t="shared" si="6"/>
        <v>50.8699999999999</v>
      </c>
      <c r="R13" s="2">
        <v>1820.01</v>
      </c>
      <c r="S13" s="2">
        <f t="shared" si="7"/>
        <v>94.4300000000001</v>
      </c>
      <c r="T13" s="2">
        <v>1914.44</v>
      </c>
      <c r="U13" s="2">
        <f t="shared" si="8"/>
        <v>31.51</v>
      </c>
      <c r="V13" s="12">
        <v>1945.95</v>
      </c>
      <c r="W13" s="2">
        <f t="shared" si="9"/>
        <v>92.5899999999999</v>
      </c>
      <c r="X13" s="12">
        <v>2038.54</v>
      </c>
      <c r="Y13" s="2">
        <f t="shared" si="10"/>
        <v>48.1399999999999</v>
      </c>
      <c r="Z13" s="2">
        <v>2086.68</v>
      </c>
      <c r="AA13" s="2">
        <f t="shared" si="11"/>
        <v>78.1300000000001</v>
      </c>
      <c r="AB13" s="2">
        <v>2164.81</v>
      </c>
      <c r="AC13" s="2">
        <f t="shared" si="12"/>
        <v>39.8400000000001</v>
      </c>
      <c r="AD13" s="2">
        <v>2204.65</v>
      </c>
      <c r="AE13" s="17">
        <f t="shared" si="13"/>
        <v>79.98</v>
      </c>
      <c r="AF13" s="17">
        <v>2284.63</v>
      </c>
      <c r="AG13" s="17">
        <f t="shared" si="14"/>
        <v>35.54</v>
      </c>
      <c r="AH13" s="17">
        <v>2320.17</v>
      </c>
      <c r="AI13" s="17">
        <f t="shared" si="15"/>
        <v>53.4000000000001</v>
      </c>
      <c r="AJ13" s="17">
        <v>2373.57</v>
      </c>
      <c r="AK13" s="17">
        <f t="shared" si="16"/>
        <v>36.6599999999999</v>
      </c>
      <c r="AL13" s="17">
        <v>2410.23</v>
      </c>
      <c r="AM13" s="17">
        <f t="shared" si="17"/>
        <v>51.25</v>
      </c>
      <c r="AN13" s="17">
        <v>2461.48</v>
      </c>
      <c r="AO13" s="17">
        <f t="shared" si="18"/>
        <v>66.4499999999998</v>
      </c>
      <c r="AP13" s="17">
        <v>2527.93</v>
      </c>
      <c r="AQ13" s="17">
        <f t="shared" si="19"/>
        <v>47.4900000000002</v>
      </c>
      <c r="AR13" s="17">
        <v>2575.42</v>
      </c>
      <c r="AS13" s="17">
        <f t="shared" si="20"/>
        <v>40.75</v>
      </c>
      <c r="AT13" s="17">
        <v>2616.17</v>
      </c>
      <c r="AU13" s="22" t="s">
        <v>64</v>
      </c>
      <c r="AV13" s="17">
        <v>617.85</v>
      </c>
      <c r="AW13" s="8">
        <v>20</v>
      </c>
      <c r="AX13" s="8">
        <v>1.1</v>
      </c>
      <c r="AY13" s="8">
        <v>106867</v>
      </c>
      <c r="AZ13" s="4">
        <f t="shared" si="21"/>
        <v>0.596318759866522</v>
      </c>
    </row>
    <row r="14" spans="1:52">
      <c r="A14" s="2" t="s">
        <v>37</v>
      </c>
      <c r="B14" s="2" t="s">
        <v>65</v>
      </c>
      <c r="C14" s="2" t="s">
        <v>39</v>
      </c>
      <c r="D14" s="2">
        <v>1576.18</v>
      </c>
      <c r="E14" s="2">
        <f t="shared" si="0"/>
        <v>38.8399999999999</v>
      </c>
      <c r="F14" s="2">
        <v>1615.02</v>
      </c>
      <c r="G14" s="2">
        <f t="shared" si="1"/>
        <v>35.5999999999999</v>
      </c>
      <c r="H14" s="2">
        <v>1650.62</v>
      </c>
      <c r="I14" s="2">
        <f t="shared" si="2"/>
        <v>37.47</v>
      </c>
      <c r="J14" s="2">
        <v>1688.09</v>
      </c>
      <c r="K14" s="2">
        <f t="shared" si="3"/>
        <v>21.49</v>
      </c>
      <c r="L14" s="2">
        <v>1709.58</v>
      </c>
      <c r="M14" s="2">
        <f t="shared" si="4"/>
        <v>24.53</v>
      </c>
      <c r="N14" s="2">
        <v>1734.11</v>
      </c>
      <c r="O14" s="2">
        <f t="shared" si="5"/>
        <v>19.5300000000002</v>
      </c>
      <c r="P14" s="2">
        <v>1753.64</v>
      </c>
      <c r="Q14" s="2">
        <f t="shared" si="6"/>
        <v>65.1099999999999</v>
      </c>
      <c r="R14" s="2">
        <v>1818.75</v>
      </c>
      <c r="S14" s="2">
        <f t="shared" si="7"/>
        <v>34.3699999999999</v>
      </c>
      <c r="T14" s="2">
        <v>1853.12</v>
      </c>
      <c r="U14" s="2">
        <f t="shared" si="8"/>
        <v>40.8400000000001</v>
      </c>
      <c r="V14" s="12">
        <v>1893.96</v>
      </c>
      <c r="W14" s="2">
        <f t="shared" si="9"/>
        <v>40.96</v>
      </c>
      <c r="X14" s="12">
        <v>1934.92</v>
      </c>
      <c r="Y14" s="2">
        <f t="shared" si="10"/>
        <v>59.05</v>
      </c>
      <c r="Z14" s="2">
        <v>1993.97</v>
      </c>
      <c r="AA14" s="2">
        <f t="shared" si="11"/>
        <v>58.4799999999998</v>
      </c>
      <c r="AB14" s="2">
        <v>2052.45</v>
      </c>
      <c r="AC14" s="2">
        <f t="shared" si="12"/>
        <v>26.7400000000002</v>
      </c>
      <c r="AD14" s="2">
        <v>2079.19</v>
      </c>
      <c r="AE14" s="17">
        <f t="shared" si="13"/>
        <v>34.79</v>
      </c>
      <c r="AF14" s="17">
        <v>2113.98</v>
      </c>
      <c r="AG14" s="17">
        <f t="shared" si="14"/>
        <v>17.4400000000001</v>
      </c>
      <c r="AH14" s="17">
        <v>2131.42</v>
      </c>
      <c r="AI14" s="17">
        <f t="shared" si="15"/>
        <v>38.7199999999998</v>
      </c>
      <c r="AJ14" s="17">
        <v>2170.14</v>
      </c>
      <c r="AK14" s="17">
        <f t="shared" si="16"/>
        <v>40.0500000000002</v>
      </c>
      <c r="AL14" s="17">
        <v>2210.19</v>
      </c>
      <c r="AM14" s="17">
        <f t="shared" si="17"/>
        <v>-2.25</v>
      </c>
      <c r="AN14" s="17">
        <v>2207.94</v>
      </c>
      <c r="AO14" s="17">
        <f t="shared" si="18"/>
        <v>18.5299999999997</v>
      </c>
      <c r="AP14" s="17">
        <v>2226.47</v>
      </c>
      <c r="AQ14" s="17">
        <f t="shared" si="19"/>
        <v>57.1400000000003</v>
      </c>
      <c r="AR14" s="17">
        <v>2283.61</v>
      </c>
      <c r="AS14" s="17">
        <f t="shared" si="20"/>
        <v>65.3099999999999</v>
      </c>
      <c r="AT14" s="17">
        <v>2348.92</v>
      </c>
      <c r="AU14" s="22" t="s">
        <v>66</v>
      </c>
      <c r="AV14" s="17">
        <v>521.37</v>
      </c>
      <c r="AW14" s="8">
        <v>0</v>
      </c>
      <c r="AX14" s="8">
        <v>0</v>
      </c>
      <c r="AY14" s="8">
        <v>127369</v>
      </c>
      <c r="AZ14" s="4">
        <f t="shared" si="21"/>
        <v>0.560452995419171</v>
      </c>
    </row>
    <row r="15" spans="1:52">
      <c r="A15" s="2" t="s">
        <v>46</v>
      </c>
      <c r="B15" s="2" t="s">
        <v>67</v>
      </c>
      <c r="C15" s="2" t="s">
        <v>56</v>
      </c>
      <c r="D15" s="2">
        <v>1349.35</v>
      </c>
      <c r="E15" s="2">
        <f t="shared" si="0"/>
        <v>49.6200000000001</v>
      </c>
      <c r="F15" s="2">
        <v>1398.97</v>
      </c>
      <c r="G15" s="2">
        <f t="shared" si="1"/>
        <v>27.79</v>
      </c>
      <c r="H15" s="2">
        <v>1426.76</v>
      </c>
      <c r="I15" s="2">
        <f t="shared" si="2"/>
        <v>29.02</v>
      </c>
      <c r="J15" s="2">
        <v>1455.78</v>
      </c>
      <c r="K15" s="2">
        <f t="shared" si="3"/>
        <v>97.8800000000001</v>
      </c>
      <c r="L15" s="2">
        <v>1553.66</v>
      </c>
      <c r="M15" s="2">
        <f t="shared" si="4"/>
        <v>42.3599999999999</v>
      </c>
      <c r="N15" s="2">
        <v>1596.02</v>
      </c>
      <c r="O15" s="2">
        <f t="shared" si="5"/>
        <v>54.22</v>
      </c>
      <c r="P15" s="2">
        <v>1650.24</v>
      </c>
      <c r="Q15" s="2">
        <f t="shared" si="6"/>
        <v>35.5899999999999</v>
      </c>
      <c r="R15" s="2">
        <v>1685.83</v>
      </c>
      <c r="S15" s="2">
        <f t="shared" si="7"/>
        <v>68.1300000000001</v>
      </c>
      <c r="T15" s="2">
        <v>1753.96</v>
      </c>
      <c r="U15" s="2">
        <f t="shared" si="8"/>
        <v>58.5599999999999</v>
      </c>
      <c r="V15" s="12">
        <v>1812.52</v>
      </c>
      <c r="W15" s="2">
        <f t="shared" si="9"/>
        <v>67.21</v>
      </c>
      <c r="X15" s="12">
        <v>1879.73</v>
      </c>
      <c r="Y15" s="2">
        <f t="shared" si="10"/>
        <v>20.22</v>
      </c>
      <c r="Z15" s="2">
        <v>1899.95</v>
      </c>
      <c r="AA15" s="2">
        <f t="shared" si="11"/>
        <v>35.0999999999999</v>
      </c>
      <c r="AB15" s="2">
        <v>1935.05</v>
      </c>
      <c r="AC15" s="2">
        <f t="shared" si="12"/>
        <v>44.73</v>
      </c>
      <c r="AD15" s="2">
        <v>1979.78</v>
      </c>
      <c r="AE15" s="17">
        <f t="shared" si="13"/>
        <v>31.1700000000001</v>
      </c>
      <c r="AF15" s="17">
        <v>2010.95</v>
      </c>
      <c r="AG15" s="17">
        <f t="shared" si="14"/>
        <v>51.4100000000001</v>
      </c>
      <c r="AH15" s="17">
        <v>2062.36</v>
      </c>
      <c r="AI15" s="17">
        <f t="shared" si="15"/>
        <v>64.9899999999998</v>
      </c>
      <c r="AJ15" s="17">
        <v>2127.35</v>
      </c>
      <c r="AK15" s="17">
        <f t="shared" si="16"/>
        <v>21.6500000000001</v>
      </c>
      <c r="AL15" s="17">
        <v>2149</v>
      </c>
      <c r="AM15" s="17">
        <f t="shared" si="17"/>
        <v>29.3899999999999</v>
      </c>
      <c r="AN15" s="17">
        <v>2178.39</v>
      </c>
      <c r="AO15" s="17">
        <f t="shared" si="18"/>
        <v>28.6100000000001</v>
      </c>
      <c r="AP15" s="17">
        <v>2207</v>
      </c>
      <c r="AQ15" s="17">
        <f t="shared" si="19"/>
        <v>17.4099999999999</v>
      </c>
      <c r="AR15" s="17">
        <v>2224.41</v>
      </c>
      <c r="AS15" s="17">
        <f t="shared" si="20"/>
        <v>21.0700000000002</v>
      </c>
      <c r="AT15" s="17">
        <v>2245.48</v>
      </c>
      <c r="AU15" s="22" t="s">
        <v>66</v>
      </c>
      <c r="AV15" s="17">
        <v>558.65</v>
      </c>
      <c r="AW15" s="8">
        <v>20</v>
      </c>
      <c r="AX15" s="8">
        <v>3.2</v>
      </c>
      <c r="AY15" s="8">
        <v>109106</v>
      </c>
      <c r="AZ15" s="4">
        <f t="shared" si="21"/>
        <v>0.62819141119048</v>
      </c>
    </row>
    <row r="16" spans="1:52">
      <c r="A16" s="2" t="s">
        <v>68</v>
      </c>
      <c r="B16" s="2" t="s">
        <v>69</v>
      </c>
      <c r="C16" s="2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2"/>
      <c r="W16" s="2"/>
      <c r="X16" s="12"/>
      <c r="Y16" s="2"/>
      <c r="Z16" s="2"/>
      <c r="AA16" s="2"/>
      <c r="AB16" s="2"/>
      <c r="AC16" s="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2239.6</v>
      </c>
      <c r="AS16" s="17">
        <f t="shared" si="20"/>
        <v>0</v>
      </c>
      <c r="AT16" s="17">
        <v>2239.6</v>
      </c>
      <c r="AU16" s="22" t="s">
        <v>70</v>
      </c>
      <c r="AV16" s="17">
        <v>317.92</v>
      </c>
      <c r="AW16" s="1"/>
      <c r="AX16" s="1"/>
      <c r="AY16" s="1"/>
      <c r="AZ16" s="4">
        <f t="shared" si="21"/>
        <v>0.358433648865869</v>
      </c>
    </row>
    <row r="17" spans="1:52">
      <c r="A17" s="2" t="s">
        <v>37</v>
      </c>
      <c r="B17" s="2" t="s">
        <v>71</v>
      </c>
      <c r="C17" s="2" t="s">
        <v>56</v>
      </c>
      <c r="D17" s="2">
        <v>1156.57</v>
      </c>
      <c r="E17" s="2">
        <f>F17-D17</f>
        <v>40.4400000000001</v>
      </c>
      <c r="F17" s="2">
        <v>1197.01</v>
      </c>
      <c r="G17" s="2">
        <f>H17-F17</f>
        <v>46.97</v>
      </c>
      <c r="H17" s="2">
        <v>1243.98</v>
      </c>
      <c r="I17" s="2">
        <f>J17-H17</f>
        <v>58.49</v>
      </c>
      <c r="J17" s="2">
        <v>1302.47</v>
      </c>
      <c r="K17" s="2">
        <f>L17-J17</f>
        <v>36.6399999999999</v>
      </c>
      <c r="L17" s="2">
        <v>1339.11</v>
      </c>
      <c r="M17" s="2">
        <f>N17-L17</f>
        <v>33.99</v>
      </c>
      <c r="N17" s="2">
        <v>1373.1</v>
      </c>
      <c r="O17" s="2">
        <f>P17-N17</f>
        <v>30.0600000000002</v>
      </c>
      <c r="P17" s="2">
        <v>1403.16</v>
      </c>
      <c r="Q17" s="2">
        <f>R17-P17</f>
        <v>47.3</v>
      </c>
      <c r="R17" s="2">
        <v>1450.46</v>
      </c>
      <c r="S17" s="2">
        <f>T17-R17</f>
        <v>46.8299999999999</v>
      </c>
      <c r="T17" s="2">
        <v>1497.29</v>
      </c>
      <c r="U17" s="2">
        <f>V17-T17</f>
        <v>58.6500000000001</v>
      </c>
      <c r="V17" s="12">
        <v>1555.94</v>
      </c>
      <c r="W17" s="2">
        <f>X17-V17</f>
        <v>70.3099999999999</v>
      </c>
      <c r="X17" s="12">
        <v>1626.25</v>
      </c>
      <c r="Y17" s="2">
        <f>Z17-X17</f>
        <v>31.49</v>
      </c>
      <c r="Z17" s="2">
        <v>1657.74</v>
      </c>
      <c r="AA17" s="2">
        <f>AB17-Z17</f>
        <v>59.21</v>
      </c>
      <c r="AB17" s="2">
        <v>1716.95</v>
      </c>
      <c r="AC17" s="2">
        <f>AD17-AB17</f>
        <v>31.99</v>
      </c>
      <c r="AD17" s="2">
        <v>1748.94</v>
      </c>
      <c r="AE17" s="17">
        <f>AF17-AD17</f>
        <v>52.0999999999999</v>
      </c>
      <c r="AF17" s="17">
        <v>1801.04</v>
      </c>
      <c r="AG17" s="17">
        <f>AH17-AF17</f>
        <v>74.74</v>
      </c>
      <c r="AH17" s="17">
        <v>1875.78</v>
      </c>
      <c r="AI17" s="17">
        <f>AJ17-AH17</f>
        <v>51.3700000000001</v>
      </c>
      <c r="AJ17" s="17">
        <v>1927.15</v>
      </c>
      <c r="AK17" s="17">
        <f>AL17-AJ17</f>
        <v>58.48</v>
      </c>
      <c r="AL17" s="17">
        <v>1985.63</v>
      </c>
      <c r="AM17" s="17">
        <f>AN17-AL17</f>
        <v>31.6599999999999</v>
      </c>
      <c r="AN17" s="17">
        <v>2017.29</v>
      </c>
      <c r="AO17" s="17">
        <f>AP17-AN17</f>
        <v>53.0100000000002</v>
      </c>
      <c r="AP17" s="17">
        <v>2070.3</v>
      </c>
      <c r="AQ17" s="17">
        <f>AR17-AP17</f>
        <v>52.5</v>
      </c>
      <c r="AR17" s="17">
        <v>2122.8</v>
      </c>
      <c r="AS17" s="17">
        <f t="shared" si="20"/>
        <v>65.02</v>
      </c>
      <c r="AT17" s="17">
        <v>2187.82</v>
      </c>
      <c r="AU17" s="22" t="s">
        <v>70</v>
      </c>
      <c r="AV17" s="17">
        <v>598.42</v>
      </c>
      <c r="AW17" s="8">
        <v>25</v>
      </c>
      <c r="AX17" s="8">
        <v>3</v>
      </c>
      <c r="AY17" s="8">
        <v>100457</v>
      </c>
      <c r="AZ17" s="4">
        <f t="shared" si="21"/>
        <v>0.69064662540794</v>
      </c>
    </row>
    <row r="18" spans="1:52">
      <c r="A18" s="8" t="s">
        <v>33</v>
      </c>
      <c r="B18" s="8" t="s">
        <v>72</v>
      </c>
      <c r="C18" s="8" t="s">
        <v>73</v>
      </c>
      <c r="D18" s="8">
        <v>1060.77</v>
      </c>
      <c r="E18" s="8">
        <f>F18-D18</f>
        <v>63.24</v>
      </c>
      <c r="F18" s="8">
        <v>1124.01</v>
      </c>
      <c r="G18" s="8">
        <f>H18-F18</f>
        <v>19.6700000000001</v>
      </c>
      <c r="H18" s="8">
        <v>1143.68</v>
      </c>
      <c r="I18" s="8">
        <f>J18-H18</f>
        <v>47.76</v>
      </c>
      <c r="J18" s="8">
        <v>1191.44</v>
      </c>
      <c r="K18" s="8">
        <f>L18-J18</f>
        <v>40.22</v>
      </c>
      <c r="L18" s="8">
        <v>1231.66</v>
      </c>
      <c r="M18" s="8">
        <f>N18-L18</f>
        <v>44.8</v>
      </c>
      <c r="N18" s="8">
        <v>1276.46</v>
      </c>
      <c r="O18" s="8">
        <f>P18-N18</f>
        <v>28.03</v>
      </c>
      <c r="P18" s="8">
        <v>1304.49</v>
      </c>
      <c r="Q18" s="8">
        <f>R18-P18</f>
        <v>31.78</v>
      </c>
      <c r="R18" s="8">
        <v>1336.27</v>
      </c>
      <c r="S18" s="8">
        <f>T18-R18</f>
        <v>44.9000000000001</v>
      </c>
      <c r="T18" s="8">
        <v>1381.17</v>
      </c>
      <c r="U18" s="8">
        <f>V18-T18</f>
        <v>53.1499999999999</v>
      </c>
      <c r="V18" s="13">
        <v>1434.32</v>
      </c>
      <c r="W18" s="8">
        <f>X18-V18</f>
        <v>41.46</v>
      </c>
      <c r="X18" s="13">
        <v>1475.78</v>
      </c>
      <c r="Y18" s="8">
        <f>Z18-X18</f>
        <v>38.55</v>
      </c>
      <c r="Z18" s="8">
        <v>1514.33</v>
      </c>
      <c r="AA18" s="8">
        <f>AB18-Z18</f>
        <v>85.23</v>
      </c>
      <c r="AB18" s="8">
        <v>1599.56</v>
      </c>
      <c r="AC18" s="8">
        <f>AD18-AB18</f>
        <v>73.21</v>
      </c>
      <c r="AD18" s="8">
        <v>1672.77</v>
      </c>
      <c r="AE18" s="18">
        <f>AF18-AD18</f>
        <v>43.3600000000001</v>
      </c>
      <c r="AF18" s="18">
        <v>1716.13</v>
      </c>
      <c r="AG18" s="18">
        <f>AH18-AF18</f>
        <v>52.6399999999999</v>
      </c>
      <c r="AH18" s="18">
        <v>1768.77</v>
      </c>
      <c r="AI18" s="18">
        <f>AJ18-AH18</f>
        <v>63.3199999999999</v>
      </c>
      <c r="AJ18" s="18">
        <v>1832.09</v>
      </c>
      <c r="AK18" s="18">
        <f>AL18-AJ18</f>
        <v>35.26</v>
      </c>
      <c r="AL18" s="18">
        <v>1867.35</v>
      </c>
      <c r="AM18" s="18">
        <f>AN18-AL18</f>
        <v>41.6400000000001</v>
      </c>
      <c r="AN18" s="18">
        <v>1908.99</v>
      </c>
      <c r="AO18" s="18">
        <f>AP18-AN18</f>
        <v>0</v>
      </c>
      <c r="AP18" s="18">
        <v>1908.99</v>
      </c>
      <c r="AQ18" s="18">
        <f>AR18-AP18</f>
        <v>0</v>
      </c>
      <c r="AR18" s="18">
        <v>1908.99</v>
      </c>
      <c r="AS18" s="18">
        <f t="shared" si="20"/>
        <v>0</v>
      </c>
      <c r="AT18" s="18">
        <v>1908.99</v>
      </c>
      <c r="AU18" s="23" t="s">
        <v>66</v>
      </c>
      <c r="AV18" s="18">
        <v>371.8</v>
      </c>
      <c r="AW18" s="8">
        <v>10</v>
      </c>
      <c r="AX18" s="8">
        <v>1.3</v>
      </c>
      <c r="AY18" s="8">
        <v>71153</v>
      </c>
      <c r="AZ18" s="4">
        <f t="shared" si="21"/>
        <v>0.491775755766138</v>
      </c>
    </row>
    <row r="19" spans="1:52">
      <c r="A19" s="8" t="s">
        <v>74</v>
      </c>
      <c r="B19" s="8" t="s">
        <v>75</v>
      </c>
      <c r="C19" s="8" t="s">
        <v>56</v>
      </c>
      <c r="D19" s="8">
        <v>953.78</v>
      </c>
      <c r="E19" s="8">
        <f>F19-D19</f>
        <v>28.97</v>
      </c>
      <c r="F19" s="8">
        <v>982.75</v>
      </c>
      <c r="G19" s="8">
        <f>H19-F19</f>
        <v>83.9300000000001</v>
      </c>
      <c r="H19" s="8">
        <v>1066.68</v>
      </c>
      <c r="I19" s="8">
        <f>J19-H19</f>
        <v>42.8399999999999</v>
      </c>
      <c r="J19" s="8">
        <v>1109.52</v>
      </c>
      <c r="K19" s="8">
        <f>L19-J19</f>
        <v>36.46</v>
      </c>
      <c r="L19" s="8">
        <v>1145.98</v>
      </c>
      <c r="M19" s="8">
        <f>N19-L19</f>
        <v>37.49</v>
      </c>
      <c r="N19" s="8">
        <v>1183.47</v>
      </c>
      <c r="O19" s="8">
        <f>P19-N19</f>
        <v>33.3699999999999</v>
      </c>
      <c r="P19" s="8">
        <v>1216.84</v>
      </c>
      <c r="Q19" s="8">
        <f>R19-P19</f>
        <v>24.8900000000001</v>
      </c>
      <c r="R19" s="8">
        <v>1241.73</v>
      </c>
      <c r="S19" s="8">
        <f>T19-R19</f>
        <v>42.3099999999999</v>
      </c>
      <c r="T19" s="8">
        <v>1284.04</v>
      </c>
      <c r="U19" s="8">
        <f>V19-T19</f>
        <v>44.8400000000001</v>
      </c>
      <c r="V19" s="13">
        <v>1328.88</v>
      </c>
      <c r="W19" s="8">
        <f>X19-V19</f>
        <v>45.9499999999998</v>
      </c>
      <c r="X19" s="13">
        <v>1374.83</v>
      </c>
      <c r="Y19" s="8">
        <f>Z19-X19</f>
        <v>16.4200000000001</v>
      </c>
      <c r="Z19" s="8">
        <v>1391.25</v>
      </c>
      <c r="AA19" s="8">
        <f>AB19-Z19</f>
        <v>22.0699999999999</v>
      </c>
      <c r="AB19" s="8">
        <v>1413.32</v>
      </c>
      <c r="AC19" s="8">
        <f>AD19-AB19</f>
        <v>73.72</v>
      </c>
      <c r="AD19" s="8">
        <v>1487.04</v>
      </c>
      <c r="AE19" s="18">
        <f>AF19-AD19</f>
        <v>48.22</v>
      </c>
      <c r="AF19" s="18">
        <v>1535.26</v>
      </c>
      <c r="AG19" s="18">
        <f>AH19-AF19</f>
        <v>71.02</v>
      </c>
      <c r="AH19" s="18">
        <v>1606.28</v>
      </c>
      <c r="AI19" s="18">
        <f>AJ19-AH19</f>
        <v>28.3</v>
      </c>
      <c r="AJ19" s="18">
        <v>1634.58</v>
      </c>
      <c r="AK19" s="18">
        <f>AL19-AJ19</f>
        <v>36.1500000000001</v>
      </c>
      <c r="AL19" s="18">
        <v>1670.73</v>
      </c>
      <c r="AM19" s="18">
        <f>AN19-AL19</f>
        <v>43.6199999999999</v>
      </c>
      <c r="AN19" s="18">
        <v>1714.35</v>
      </c>
      <c r="AO19" s="18">
        <f>AP19-AN19</f>
        <v>46.1400000000001</v>
      </c>
      <c r="AP19" s="18">
        <v>1760.49</v>
      </c>
      <c r="AQ19" s="18">
        <f>AR19-AP19</f>
        <v>50.98</v>
      </c>
      <c r="AR19" s="18">
        <v>1811.47</v>
      </c>
      <c r="AS19" s="18">
        <f t="shared" si="20"/>
        <v>52.1700000000001</v>
      </c>
      <c r="AT19" s="18">
        <v>1863.64</v>
      </c>
      <c r="AU19" s="23" t="s">
        <v>61</v>
      </c>
      <c r="AV19" s="18">
        <v>738.07</v>
      </c>
      <c r="AW19" s="8">
        <v>30</v>
      </c>
      <c r="AX19" s="8">
        <v>1</v>
      </c>
      <c r="AY19" s="8">
        <v>105419</v>
      </c>
      <c r="AZ19" s="4">
        <f t="shared" si="21"/>
        <v>0.999992890257775</v>
      </c>
    </row>
    <row r="20" spans="1:52">
      <c r="A20" s="8" t="s">
        <v>37</v>
      </c>
      <c r="B20" s="8" t="s">
        <v>76</v>
      </c>
      <c r="C20" s="8" t="s">
        <v>56</v>
      </c>
      <c r="D20" s="8">
        <v>907.94</v>
      </c>
      <c r="E20" s="8">
        <f>F20-D20</f>
        <v>64.0799999999999</v>
      </c>
      <c r="F20" s="8">
        <v>972.02</v>
      </c>
      <c r="G20" s="8">
        <f>H20-F20</f>
        <v>36.26</v>
      </c>
      <c r="H20" s="8">
        <v>1008.28</v>
      </c>
      <c r="I20" s="8">
        <f>J20-H20</f>
        <v>28.8</v>
      </c>
      <c r="J20" s="8">
        <v>1037.08</v>
      </c>
      <c r="K20" s="8">
        <f>L20-J20</f>
        <v>40.1000000000001</v>
      </c>
      <c r="L20" s="8">
        <v>1077.18</v>
      </c>
      <c r="M20" s="8">
        <f>N20-L20</f>
        <v>26.03</v>
      </c>
      <c r="N20" s="8">
        <v>1103.21</v>
      </c>
      <c r="O20" s="8">
        <f>P20-N20</f>
        <v>28.3499999999999</v>
      </c>
      <c r="P20" s="8">
        <v>1131.56</v>
      </c>
      <c r="Q20" s="8">
        <f>R20-P20</f>
        <v>50.1900000000001</v>
      </c>
      <c r="R20" s="8">
        <v>1181.75</v>
      </c>
      <c r="S20" s="8">
        <f>T20-R20</f>
        <v>26.8699999999999</v>
      </c>
      <c r="T20" s="8">
        <v>1208.62</v>
      </c>
      <c r="U20" s="8">
        <f>V20-T20</f>
        <v>58.3000000000002</v>
      </c>
      <c r="V20" s="13">
        <v>1266.92</v>
      </c>
      <c r="W20" s="8">
        <f>X20-V20</f>
        <v>41.0599999999999</v>
      </c>
      <c r="X20" s="13">
        <v>1307.98</v>
      </c>
      <c r="Y20" s="8">
        <f>Z20-X20</f>
        <v>31.49</v>
      </c>
      <c r="Z20" s="8">
        <v>1339.47</v>
      </c>
      <c r="AA20" s="8">
        <f>AB20-Z20</f>
        <v>50.5899999999999</v>
      </c>
      <c r="AB20" s="8">
        <v>1390.06</v>
      </c>
      <c r="AC20" s="8">
        <f>AD20-AB20</f>
        <v>35.8099999999999</v>
      </c>
      <c r="AD20" s="8">
        <v>1425.87</v>
      </c>
      <c r="AE20" s="18">
        <f>AF20-AD20</f>
        <v>62.6300000000001</v>
      </c>
      <c r="AF20" s="18">
        <v>1488.5</v>
      </c>
      <c r="AG20" s="18">
        <f>AH20-AF20</f>
        <v>53.9200000000001</v>
      </c>
      <c r="AH20" s="18">
        <v>1542.42</v>
      </c>
      <c r="AI20" s="18">
        <f>AJ20-AH20</f>
        <v>39.5799999999999</v>
      </c>
      <c r="AJ20" s="18">
        <v>1582</v>
      </c>
      <c r="AK20" s="18">
        <f>AL20-AJ20</f>
        <v>33.3099999999999</v>
      </c>
      <c r="AL20" s="18">
        <v>1615.31</v>
      </c>
      <c r="AM20" s="18">
        <f>AN20-AL20</f>
        <v>20.8099999999999</v>
      </c>
      <c r="AN20" s="18">
        <v>1636.12</v>
      </c>
      <c r="AO20" s="18">
        <f>AP20-AN20</f>
        <v>55.9200000000001</v>
      </c>
      <c r="AP20" s="18">
        <v>1692.04</v>
      </c>
      <c r="AQ20" s="18">
        <f>AR20-AP20</f>
        <v>16.02</v>
      </c>
      <c r="AR20" s="18">
        <v>1708.06</v>
      </c>
      <c r="AS20" s="18">
        <f t="shared" si="20"/>
        <v>34.8300000000002</v>
      </c>
      <c r="AT20" s="18">
        <v>1742.89</v>
      </c>
      <c r="AU20" s="23" t="s">
        <v>40</v>
      </c>
      <c r="AV20" s="18">
        <v>585.42</v>
      </c>
      <c r="AW20" s="8">
        <v>35</v>
      </c>
      <c r="AX20" s="8">
        <v>8.2</v>
      </c>
      <c r="AY20" s="8">
        <v>65285</v>
      </c>
      <c r="AZ20" s="4">
        <f t="shared" si="21"/>
        <v>0.848123232103001</v>
      </c>
    </row>
    <row r="21" spans="1:52">
      <c r="A21" s="8" t="s">
        <v>77</v>
      </c>
      <c r="B21" s="8" t="s">
        <v>78</v>
      </c>
      <c r="C21" s="8" t="s">
        <v>73</v>
      </c>
      <c r="D21" s="8">
        <v>950.09</v>
      </c>
      <c r="E21" s="8">
        <f>F21-D21</f>
        <v>42.4</v>
      </c>
      <c r="F21" s="8">
        <v>992.49</v>
      </c>
      <c r="G21" s="8">
        <f>H21-F21</f>
        <v>38.5899999999999</v>
      </c>
      <c r="H21" s="8">
        <v>1031.08</v>
      </c>
      <c r="I21" s="8">
        <f>J21-H21</f>
        <v>22.6000000000001</v>
      </c>
      <c r="J21" s="8">
        <v>1053.68</v>
      </c>
      <c r="K21" s="8">
        <f>L21-J21</f>
        <v>10.9299999999998</v>
      </c>
      <c r="L21" s="8">
        <v>1064.61</v>
      </c>
      <c r="M21" s="8">
        <f>N21-L21</f>
        <v>16.1800000000001</v>
      </c>
      <c r="N21" s="8">
        <v>1080.79</v>
      </c>
      <c r="O21" s="8">
        <f>P21-N21</f>
        <v>13.6700000000001</v>
      </c>
      <c r="P21" s="8">
        <v>1094.46</v>
      </c>
      <c r="Q21" s="8">
        <f>R21-P21</f>
        <v>56.26</v>
      </c>
      <c r="R21" s="8">
        <v>1150.72</v>
      </c>
      <c r="S21" s="8">
        <f>T21-R21</f>
        <v>41.27</v>
      </c>
      <c r="T21" s="8">
        <v>1191.99</v>
      </c>
      <c r="U21" s="8">
        <f>V21-T21</f>
        <v>35.21</v>
      </c>
      <c r="V21" s="13">
        <v>1227.2</v>
      </c>
      <c r="W21" s="8">
        <f>X21-V21</f>
        <v>33.3599999999999</v>
      </c>
      <c r="X21" s="13">
        <v>1260.56</v>
      </c>
      <c r="Y21" s="8">
        <f>Z21-X21</f>
        <v>46.0900000000001</v>
      </c>
      <c r="Z21" s="8">
        <v>1306.65</v>
      </c>
      <c r="AA21" s="8">
        <f>AB21-Z21</f>
        <v>31.1699999999998</v>
      </c>
      <c r="AB21" s="8">
        <v>1337.82</v>
      </c>
      <c r="AC21" s="8">
        <f>AD21-AB21</f>
        <v>18.79</v>
      </c>
      <c r="AD21" s="8">
        <v>1356.61</v>
      </c>
      <c r="AE21" s="18">
        <f>AF21-AD21</f>
        <v>31.5900000000001</v>
      </c>
      <c r="AF21" s="18">
        <v>1388.2</v>
      </c>
      <c r="AG21" s="18">
        <f>AH21-AF21</f>
        <v>61.74</v>
      </c>
      <c r="AH21" s="18">
        <v>1449.94</v>
      </c>
      <c r="AI21" s="18">
        <f>AJ21-AH21</f>
        <v>22.1699999999998</v>
      </c>
      <c r="AJ21" s="18">
        <v>1472.11</v>
      </c>
      <c r="AK21" s="18">
        <f>AL21-AJ21</f>
        <v>44.0300000000002</v>
      </c>
      <c r="AL21" s="18">
        <v>1516.14</v>
      </c>
      <c r="AM21" s="18">
        <f>AN21-AL21</f>
        <v>40.25</v>
      </c>
      <c r="AN21" s="18">
        <v>1556.39</v>
      </c>
      <c r="AO21" s="18">
        <f>AP21-AN21</f>
        <v>49.1499999999999</v>
      </c>
      <c r="AP21" s="18">
        <v>1605.54</v>
      </c>
      <c r="AQ21" s="18">
        <f>AR21-AP21</f>
        <v>51.48</v>
      </c>
      <c r="AR21" s="18">
        <v>1657.02</v>
      </c>
      <c r="AS21" s="18">
        <f t="shared" si="20"/>
        <v>20.53</v>
      </c>
      <c r="AT21" s="18">
        <v>1677.55</v>
      </c>
      <c r="AU21" s="23" t="s">
        <v>79</v>
      </c>
      <c r="AV21" s="18">
        <v>583.27</v>
      </c>
      <c r="AW21" s="8">
        <v>10</v>
      </c>
      <c r="AX21" s="8">
        <v>2.2</v>
      </c>
      <c r="AY21" s="8">
        <v>86194</v>
      </c>
      <c r="AZ21" s="4">
        <f t="shared" si="21"/>
        <v>0.877921224404638</v>
      </c>
    </row>
    <row r="22" spans="1:52">
      <c r="A22" s="8" t="s">
        <v>46</v>
      </c>
      <c r="B22" s="8" t="s">
        <v>80</v>
      </c>
      <c r="C22" s="8" t="s">
        <v>73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3"/>
      <c r="W22" s="8"/>
      <c r="X22" s="13"/>
      <c r="Y22" s="8"/>
      <c r="Z22" s="8"/>
      <c r="AA22" s="8"/>
      <c r="AB22" s="8"/>
      <c r="AC22" s="8"/>
      <c r="AD22" s="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>
        <v>1644.57</v>
      </c>
      <c r="AS22" s="18">
        <f t="shared" si="20"/>
        <v>0</v>
      </c>
      <c r="AT22" s="18">
        <v>1644.57</v>
      </c>
      <c r="AU22" s="23" t="s">
        <v>64</v>
      </c>
      <c r="AV22" s="18">
        <v>314.67</v>
      </c>
      <c r="AW22" s="8"/>
      <c r="AX22" s="8"/>
      <c r="AY22" s="8"/>
      <c r="AZ22" s="4">
        <f t="shared" si="21"/>
        <v>0.48313039274704</v>
      </c>
    </row>
    <row r="23" spans="1:52">
      <c r="A23" s="8" t="s">
        <v>46</v>
      </c>
      <c r="B23" s="8" t="s">
        <v>81</v>
      </c>
      <c r="C23" s="8" t="s">
        <v>73</v>
      </c>
      <c r="D23" s="8">
        <v>848.93</v>
      </c>
      <c r="E23" s="8">
        <f>F23-D23</f>
        <v>34.5600000000001</v>
      </c>
      <c r="F23" s="8">
        <v>883.49</v>
      </c>
      <c r="G23" s="8">
        <f>H23-F23</f>
        <v>46.08</v>
      </c>
      <c r="H23" s="8">
        <v>929.57</v>
      </c>
      <c r="I23" s="8">
        <f>J23-H23</f>
        <v>27.7399999999999</v>
      </c>
      <c r="J23" s="8">
        <v>957.31</v>
      </c>
      <c r="K23" s="8">
        <f>L23-J23</f>
        <v>47.36</v>
      </c>
      <c r="L23" s="8">
        <v>1004.67</v>
      </c>
      <c r="M23" s="8">
        <f>N23-L23</f>
        <v>25.9399999999999</v>
      </c>
      <c r="N23" s="8">
        <v>1030.61</v>
      </c>
      <c r="O23" s="8">
        <f>P23-N23</f>
        <v>37.71</v>
      </c>
      <c r="P23" s="8">
        <v>1068.32</v>
      </c>
      <c r="Q23" s="8">
        <f>R23-P23</f>
        <v>18.3800000000001</v>
      </c>
      <c r="R23" s="8">
        <v>1086.7</v>
      </c>
      <c r="S23" s="8">
        <f>T23-R23</f>
        <v>21.04</v>
      </c>
      <c r="T23" s="8">
        <v>1107.74</v>
      </c>
      <c r="U23" s="8">
        <f>V23-T23</f>
        <v>32.7</v>
      </c>
      <c r="V23" s="13">
        <v>1140.44</v>
      </c>
      <c r="W23" s="8">
        <f>X23-V23</f>
        <v>26.9299999999998</v>
      </c>
      <c r="X23" s="13">
        <v>1167.37</v>
      </c>
      <c r="Y23" s="8">
        <f>Z23-X23</f>
        <v>37.0300000000002</v>
      </c>
      <c r="Z23" s="8">
        <v>1204.4</v>
      </c>
      <c r="AA23" s="8">
        <f>AB23-Z23</f>
        <v>33.6199999999999</v>
      </c>
      <c r="AB23" s="8">
        <v>1238.02</v>
      </c>
      <c r="AC23" s="8">
        <f>AD23-AB23</f>
        <v>53.73</v>
      </c>
      <c r="AD23" s="8">
        <v>1291.75</v>
      </c>
      <c r="AE23" s="18">
        <f>AF23-AD23</f>
        <v>23.99</v>
      </c>
      <c r="AF23" s="18">
        <v>1315.74</v>
      </c>
      <c r="AG23" s="18">
        <f>AH23-AF23</f>
        <v>29.53</v>
      </c>
      <c r="AH23" s="18">
        <v>1345.27</v>
      </c>
      <c r="AI23" s="18">
        <f>AJ23-AH23</f>
        <v>26.6100000000001</v>
      </c>
      <c r="AJ23" s="18">
        <v>1371.88</v>
      </c>
      <c r="AK23" s="18">
        <f>AL23-AJ23</f>
        <v>40.3999999999999</v>
      </c>
      <c r="AL23" s="18">
        <v>1412.28</v>
      </c>
      <c r="AM23" s="18">
        <f>AN23-AL23</f>
        <v>19.74</v>
      </c>
      <c r="AN23" s="18">
        <v>1432.02</v>
      </c>
      <c r="AO23" s="18">
        <f>AP23-AN23</f>
        <v>53.23</v>
      </c>
      <c r="AP23" s="18">
        <v>1485.25</v>
      </c>
      <c r="AQ23" s="18">
        <f>AR23-AP23</f>
        <v>21.1800000000001</v>
      </c>
      <c r="AR23" s="18">
        <v>1506.43</v>
      </c>
      <c r="AS23" s="18">
        <f t="shared" si="20"/>
        <v>17.1199999999999</v>
      </c>
      <c r="AT23" s="18">
        <v>1523.55</v>
      </c>
      <c r="AU23" s="23" t="s">
        <v>61</v>
      </c>
      <c r="AV23" s="18">
        <v>592.85</v>
      </c>
      <c r="AW23" s="8">
        <v>30</v>
      </c>
      <c r="AX23" s="8">
        <v>3.2</v>
      </c>
      <c r="AY23" s="8">
        <v>78989</v>
      </c>
      <c r="AZ23" s="4">
        <f t="shared" si="21"/>
        <v>0.982538315119294</v>
      </c>
    </row>
    <row r="24" spans="1:52">
      <c r="A24" s="8" t="s">
        <v>74</v>
      </c>
      <c r="B24" s="8" t="s">
        <v>82</v>
      </c>
      <c r="C24" s="8" t="s">
        <v>83</v>
      </c>
      <c r="D24" s="8">
        <v>927.15</v>
      </c>
      <c r="E24" s="8">
        <f>F24-D24</f>
        <v>17.9300000000001</v>
      </c>
      <c r="F24" s="8">
        <v>945.08</v>
      </c>
      <c r="G24" s="8">
        <f>H24-F24</f>
        <v>24.04</v>
      </c>
      <c r="H24" s="8">
        <v>969.12</v>
      </c>
      <c r="I24" s="8">
        <f>J24-H24</f>
        <v>26.96</v>
      </c>
      <c r="J24" s="8">
        <v>996.08</v>
      </c>
      <c r="K24" s="8">
        <f>L24-J24</f>
        <v>23.3499999999999</v>
      </c>
      <c r="L24" s="8">
        <v>1019.43</v>
      </c>
      <c r="M24" s="8">
        <f>N24-L24</f>
        <v>23.7400000000001</v>
      </c>
      <c r="N24" s="8">
        <v>1043.17</v>
      </c>
      <c r="O24" s="8">
        <f>P24-N24</f>
        <v>24.99</v>
      </c>
      <c r="P24" s="8">
        <v>1068.16</v>
      </c>
      <c r="Q24" s="8">
        <f>R24-P24</f>
        <v>25.3499999999999</v>
      </c>
      <c r="R24" s="8">
        <v>1093.51</v>
      </c>
      <c r="S24" s="8">
        <f>T24-R24</f>
        <v>46.8499999999999</v>
      </c>
      <c r="T24" s="8">
        <v>1140.36</v>
      </c>
      <c r="U24" s="8">
        <f>V24-T24</f>
        <v>28.76</v>
      </c>
      <c r="V24" s="13">
        <v>1169.12</v>
      </c>
      <c r="W24" s="8">
        <f>X24-V24</f>
        <v>32.7600000000002</v>
      </c>
      <c r="X24" s="13">
        <v>1201.88</v>
      </c>
      <c r="Y24" s="8">
        <f>Z24-X24</f>
        <v>24.9599999999998</v>
      </c>
      <c r="Z24" s="8">
        <v>1226.84</v>
      </c>
      <c r="AA24" s="8">
        <f>AB24-Z24</f>
        <v>27.6900000000001</v>
      </c>
      <c r="AB24" s="8">
        <v>1254.53</v>
      </c>
      <c r="AC24" s="8">
        <f>AD24-AB24</f>
        <v>18.8900000000001</v>
      </c>
      <c r="AD24" s="8">
        <v>1273.42</v>
      </c>
      <c r="AE24" s="18">
        <f>AF24-AD24</f>
        <v>34.0999999999999</v>
      </c>
      <c r="AF24" s="18">
        <v>1307.52</v>
      </c>
      <c r="AG24" s="18">
        <f>AH24-AF24</f>
        <v>40.6600000000001</v>
      </c>
      <c r="AH24" s="18">
        <v>1348.18</v>
      </c>
      <c r="AI24" s="18">
        <f>AJ24-AH24</f>
        <v>31.0699999999999</v>
      </c>
      <c r="AJ24" s="18">
        <v>1379.25</v>
      </c>
      <c r="AK24" s="18">
        <f>AL24-AJ24</f>
        <v>30.6700000000001</v>
      </c>
      <c r="AL24" s="18">
        <v>1409.92</v>
      </c>
      <c r="AM24" s="18">
        <f>AN24-AL24</f>
        <v>17.21</v>
      </c>
      <c r="AN24" s="18">
        <v>1427.13</v>
      </c>
      <c r="AO24" s="18">
        <f>AP24-AN24</f>
        <v>20.4799999999998</v>
      </c>
      <c r="AP24" s="18">
        <v>1447.61</v>
      </c>
      <c r="AQ24" s="18">
        <f>AR24-AP24</f>
        <v>23.5400000000002</v>
      </c>
      <c r="AR24" s="18">
        <v>1471.15</v>
      </c>
      <c r="AS24" s="18">
        <f t="shared" si="20"/>
        <v>24.76</v>
      </c>
      <c r="AT24" s="18">
        <v>1495.91</v>
      </c>
      <c r="AU24" s="23" t="s">
        <v>64</v>
      </c>
      <c r="AV24" s="18">
        <v>416.92</v>
      </c>
      <c r="AW24" s="8">
        <v>10</v>
      </c>
      <c r="AX24" s="8">
        <v>1.1</v>
      </c>
      <c r="AY24" s="8">
        <v>80664</v>
      </c>
      <c r="AZ24" s="4">
        <f t="shared" si="21"/>
        <v>0.70373418186923</v>
      </c>
    </row>
    <row r="25" spans="1:52">
      <c r="A25" s="8" t="s">
        <v>77</v>
      </c>
      <c r="B25" s="8" t="s">
        <v>84</v>
      </c>
      <c r="C25" s="8" t="s">
        <v>83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8">
        <v>1444.24</v>
      </c>
      <c r="AS25" s="18">
        <f t="shared" si="20"/>
        <v>0</v>
      </c>
      <c r="AT25" s="18">
        <v>1444.24</v>
      </c>
      <c r="AU25" s="23" t="s">
        <v>40</v>
      </c>
      <c r="AV25" s="18">
        <v>288.41</v>
      </c>
      <c r="AZ25" s="4">
        <f t="shared" si="21"/>
        <v>0.50423423392234</v>
      </c>
    </row>
    <row r="26" spans="1:52">
      <c r="A26" s="8" t="s">
        <v>77</v>
      </c>
      <c r="B26" s="8" t="s">
        <v>85</v>
      </c>
      <c r="C26" s="8" t="s">
        <v>56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18">
        <v>1429.42</v>
      </c>
      <c r="AS26" s="18">
        <f t="shared" si="20"/>
        <v>0</v>
      </c>
      <c r="AT26" s="18">
        <v>1429.42</v>
      </c>
      <c r="AU26" s="23" t="s">
        <v>79</v>
      </c>
      <c r="AV26" s="18">
        <v>222.52</v>
      </c>
      <c r="AZ26" s="4">
        <f t="shared" si="21"/>
        <v>0.393070616054064</v>
      </c>
    </row>
    <row r="27" spans="1:52">
      <c r="A27" s="3" t="s">
        <v>37</v>
      </c>
      <c r="B27" s="3" t="s">
        <v>86</v>
      </c>
      <c r="C27" s="3" t="s">
        <v>83</v>
      </c>
      <c r="D27" s="3">
        <v>363.88</v>
      </c>
      <c r="E27" s="3">
        <f>F27-D27</f>
        <v>14.21</v>
      </c>
      <c r="F27" s="3">
        <v>378.09</v>
      </c>
      <c r="G27" s="3">
        <f>H27-F27</f>
        <v>11.22</v>
      </c>
      <c r="H27" s="3">
        <v>389.31</v>
      </c>
      <c r="I27" s="3">
        <f>J27-H27</f>
        <v>13.62</v>
      </c>
      <c r="J27" s="3">
        <v>402.93</v>
      </c>
      <c r="K27" s="3">
        <f>L27-J27</f>
        <v>11.13</v>
      </c>
      <c r="L27" s="3">
        <v>414.06</v>
      </c>
      <c r="M27" s="3">
        <f>N27-L27</f>
        <v>17.39</v>
      </c>
      <c r="N27" s="3">
        <v>431.45</v>
      </c>
      <c r="O27" s="3">
        <f>P27-N27</f>
        <v>6.32999999999998</v>
      </c>
      <c r="P27" s="3">
        <v>437.78</v>
      </c>
      <c r="Q27" s="3">
        <f>R27-P27</f>
        <v>53.01</v>
      </c>
      <c r="R27" s="3">
        <v>490.79</v>
      </c>
      <c r="S27" s="3">
        <f>T27-R27</f>
        <v>11.82</v>
      </c>
      <c r="T27" s="3">
        <v>502.61</v>
      </c>
      <c r="U27" s="3">
        <f>V27-T27</f>
        <v>19.3099999999999</v>
      </c>
      <c r="V27" s="14">
        <v>521.92</v>
      </c>
      <c r="W27" s="3">
        <f>X27-V27</f>
        <v>29.5400000000001</v>
      </c>
      <c r="X27" s="14">
        <v>551.46</v>
      </c>
      <c r="Y27" s="3">
        <f>Z27-X27</f>
        <v>36.98</v>
      </c>
      <c r="Z27" s="3">
        <v>588.44</v>
      </c>
      <c r="AA27" s="3">
        <f>AB27-Z27</f>
        <v>21.17</v>
      </c>
      <c r="AB27" s="3">
        <v>609.61</v>
      </c>
      <c r="AC27" s="3">
        <f>AD27-AB27</f>
        <v>17.4399999999999</v>
      </c>
      <c r="AD27" s="3">
        <v>627.05</v>
      </c>
      <c r="AE27" s="19">
        <f>AF27-AD27</f>
        <v>21.0500000000001</v>
      </c>
      <c r="AF27" s="19">
        <v>648.1</v>
      </c>
      <c r="AG27" s="19">
        <f>AH27-AF27</f>
        <v>37.27</v>
      </c>
      <c r="AH27" s="19">
        <v>685.37</v>
      </c>
      <c r="AI27" s="19">
        <f>AJ27-AH27</f>
        <v>25.0700000000001</v>
      </c>
      <c r="AJ27" s="19">
        <v>710.44</v>
      </c>
      <c r="AK27" s="19">
        <f>AL27-AJ27</f>
        <v>22.64</v>
      </c>
      <c r="AL27" s="19">
        <v>733.08</v>
      </c>
      <c r="AM27" s="19">
        <f>AN27-AL27</f>
        <v>28.76</v>
      </c>
      <c r="AN27" s="19">
        <v>761.84</v>
      </c>
      <c r="AO27" s="19">
        <f>AP27-AN27</f>
        <v>12.24</v>
      </c>
      <c r="AP27" s="19">
        <v>774.08</v>
      </c>
      <c r="AQ27" s="19">
        <f>AR27-AP27</f>
        <v>29.39</v>
      </c>
      <c r="AR27" s="19">
        <v>803.47</v>
      </c>
      <c r="AS27" s="19">
        <f t="shared" si="20"/>
        <v>33.97</v>
      </c>
      <c r="AT27" s="19">
        <v>837.44</v>
      </c>
      <c r="AU27" s="24" t="s">
        <v>64</v>
      </c>
      <c r="AV27" s="19">
        <v>276.41</v>
      </c>
      <c r="AW27" s="3">
        <v>0</v>
      </c>
      <c r="AX27" s="3">
        <v>1</v>
      </c>
      <c r="AY27" s="3">
        <v>47256</v>
      </c>
      <c r="AZ27" s="4">
        <f t="shared" si="21"/>
        <v>0.833415229747803</v>
      </c>
    </row>
    <row r="28" spans="1:52">
      <c r="A28" s="3" t="s">
        <v>46</v>
      </c>
      <c r="B28" s="3" t="s">
        <v>87</v>
      </c>
      <c r="C28" s="3" t="s">
        <v>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4"/>
      <c r="W28" s="3"/>
      <c r="X28" s="14"/>
      <c r="Y28" s="3"/>
      <c r="Z28" s="3"/>
      <c r="AA28" s="3"/>
      <c r="AB28" s="3"/>
      <c r="AC28" s="3"/>
      <c r="AD28" s="3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>
        <v>788.5</v>
      </c>
      <c r="AS28" s="19">
        <f t="shared" si="20"/>
        <v>0</v>
      </c>
      <c r="AT28" s="19">
        <v>788.5</v>
      </c>
      <c r="AU28" s="24" t="s">
        <v>64</v>
      </c>
      <c r="AV28" s="19">
        <v>132.82</v>
      </c>
      <c r="AW28" s="3"/>
      <c r="AX28" s="3"/>
      <c r="AY28" s="3"/>
      <c r="AZ28" s="4">
        <f t="shared" si="21"/>
        <v>0.425327203551046</v>
      </c>
    </row>
    <row r="29" spans="1:52">
      <c r="A29" s="3" t="s">
        <v>46</v>
      </c>
      <c r="B29" s="3" t="s">
        <v>88</v>
      </c>
      <c r="C29" s="3" t="s">
        <v>73</v>
      </c>
      <c r="D29" s="3">
        <v>407.35</v>
      </c>
      <c r="E29" s="3">
        <f>F29-D29</f>
        <v>13.86</v>
      </c>
      <c r="F29" s="3">
        <v>421.21</v>
      </c>
      <c r="G29" s="3">
        <f>H29-F29</f>
        <v>16.43</v>
      </c>
      <c r="H29" s="3">
        <v>437.64</v>
      </c>
      <c r="I29" s="3">
        <f>J29-H29</f>
        <v>13.64</v>
      </c>
      <c r="J29" s="3">
        <v>451.28</v>
      </c>
      <c r="K29" s="3">
        <f>L29-J29</f>
        <v>11.6</v>
      </c>
      <c r="L29" s="3">
        <v>462.88</v>
      </c>
      <c r="M29" s="3">
        <f>N29-L29</f>
        <v>47.68</v>
      </c>
      <c r="N29" s="3">
        <v>510.56</v>
      </c>
      <c r="O29" s="3">
        <f>P29-N29</f>
        <v>20.51</v>
      </c>
      <c r="P29" s="3">
        <v>531.07</v>
      </c>
      <c r="Q29" s="3">
        <f>R29-P29</f>
        <v>18.6099999999999</v>
      </c>
      <c r="R29" s="3">
        <v>549.68</v>
      </c>
      <c r="S29" s="3">
        <f>T29-R29</f>
        <v>11.9400000000001</v>
      </c>
      <c r="T29" s="3">
        <v>561.62</v>
      </c>
      <c r="U29" s="3">
        <f>V29-T29</f>
        <v>16.23</v>
      </c>
      <c r="V29" s="14">
        <v>577.85</v>
      </c>
      <c r="W29" s="3">
        <f>X29-V29</f>
        <v>15.28</v>
      </c>
      <c r="X29" s="14">
        <v>593.13</v>
      </c>
      <c r="Y29" s="3">
        <f>Z29-X29</f>
        <v>33.2</v>
      </c>
      <c r="Z29" s="3">
        <v>626.33</v>
      </c>
      <c r="AA29" s="3">
        <f>AB29-Z29</f>
        <v>16.7199999999999</v>
      </c>
      <c r="AB29" s="3">
        <v>643.05</v>
      </c>
      <c r="AC29" s="3">
        <f>AD29-AB29</f>
        <v>11.9300000000001</v>
      </c>
      <c r="AD29" s="3">
        <v>654.98</v>
      </c>
      <c r="AE29" s="19">
        <f>AF29-AD29</f>
        <v>9.16999999999996</v>
      </c>
      <c r="AF29" s="19">
        <v>664.15</v>
      </c>
      <c r="AG29" s="19">
        <f>AH29-AF29</f>
        <v>25.0500000000001</v>
      </c>
      <c r="AH29" s="19">
        <v>689.2</v>
      </c>
      <c r="AI29" s="19">
        <f>AJ29-AH29</f>
        <v>9.88999999999999</v>
      </c>
      <c r="AJ29" s="19">
        <v>699.09</v>
      </c>
      <c r="AK29" s="19">
        <f>AL29-AJ29</f>
        <v>19.55</v>
      </c>
      <c r="AL29" s="19">
        <v>718.64</v>
      </c>
      <c r="AM29" s="19">
        <f>AN29-AL29</f>
        <v>15.5</v>
      </c>
      <c r="AN29" s="19">
        <v>734.14</v>
      </c>
      <c r="AO29" s="19">
        <f>AP29-AN29</f>
        <v>17.77</v>
      </c>
      <c r="AP29" s="19">
        <v>751.91</v>
      </c>
      <c r="AQ29" s="19">
        <f>AR29-AP29</f>
        <v>6.73000000000002</v>
      </c>
      <c r="AR29" s="19">
        <v>758.64</v>
      </c>
      <c r="AS29" s="19">
        <f t="shared" si="20"/>
        <v>25.71</v>
      </c>
      <c r="AT29" s="19">
        <v>784.35</v>
      </c>
      <c r="AU29" s="24" t="s">
        <v>89</v>
      </c>
      <c r="AV29" s="19">
        <v>350.4</v>
      </c>
      <c r="AW29" s="3">
        <v>30</v>
      </c>
      <c r="AX29" s="3">
        <v>2.4</v>
      </c>
      <c r="AY29" s="3">
        <v>43895</v>
      </c>
      <c r="AZ29" s="4">
        <f t="shared" si="21"/>
        <v>1.12801682922165</v>
      </c>
    </row>
    <row r="30" spans="1:52">
      <c r="A30" s="3" t="s">
        <v>54</v>
      </c>
      <c r="B30" s="3" t="s">
        <v>90</v>
      </c>
      <c r="C30" s="3" t="s">
        <v>83</v>
      </c>
      <c r="D30" s="3">
        <v>305.29</v>
      </c>
      <c r="E30" s="3">
        <f>F30-D30</f>
        <v>17.97</v>
      </c>
      <c r="F30" s="3">
        <v>323.26</v>
      </c>
      <c r="G30" s="3">
        <f>H30-F30</f>
        <v>10.82</v>
      </c>
      <c r="H30" s="3">
        <v>334.08</v>
      </c>
      <c r="I30" s="3">
        <f>J30-H30</f>
        <v>16.2</v>
      </c>
      <c r="J30" s="3">
        <v>350.28</v>
      </c>
      <c r="K30" s="3">
        <f>L30-J30</f>
        <v>10.8</v>
      </c>
      <c r="L30" s="3">
        <v>361.08</v>
      </c>
      <c r="M30" s="3">
        <f>N30-L30</f>
        <v>9.98000000000002</v>
      </c>
      <c r="N30" s="3">
        <v>371.06</v>
      </c>
      <c r="O30" s="3">
        <f>P30-N30</f>
        <v>10.17</v>
      </c>
      <c r="P30" s="3">
        <v>381.23</v>
      </c>
      <c r="Q30" s="3">
        <f>R30-P30</f>
        <v>20.97</v>
      </c>
      <c r="R30" s="3">
        <v>402.2</v>
      </c>
      <c r="S30" s="3">
        <f>T30-R30</f>
        <v>5.68000000000001</v>
      </c>
      <c r="T30" s="3">
        <v>407.88</v>
      </c>
      <c r="U30" s="3">
        <f>V30-T30</f>
        <v>25.13</v>
      </c>
      <c r="V30" s="14">
        <v>433.01</v>
      </c>
      <c r="W30" s="3">
        <f>X30-V30</f>
        <v>37.15</v>
      </c>
      <c r="X30" s="14">
        <v>470.16</v>
      </c>
      <c r="Y30" s="3">
        <f>Z30-X30</f>
        <v>10.92</v>
      </c>
      <c r="Z30" s="3">
        <v>481.08</v>
      </c>
      <c r="AA30" s="3">
        <f>AB30-Z30</f>
        <v>13.68</v>
      </c>
      <c r="AB30" s="3">
        <v>494.76</v>
      </c>
      <c r="AC30" s="3">
        <f>AD30-AB30</f>
        <v>12.69</v>
      </c>
      <c r="AD30" s="3">
        <v>507.45</v>
      </c>
      <c r="AE30" s="19">
        <f>AF30-AD30</f>
        <v>42.97</v>
      </c>
      <c r="AF30" s="19">
        <v>550.42</v>
      </c>
      <c r="AG30" s="19">
        <f>AH30-AF30</f>
        <v>13</v>
      </c>
      <c r="AH30" s="19">
        <v>563.42</v>
      </c>
      <c r="AI30" s="19">
        <f>AJ30-AH30</f>
        <v>50.58</v>
      </c>
      <c r="AJ30" s="19">
        <v>614</v>
      </c>
      <c r="AK30" s="19">
        <f>AL30-AJ30</f>
        <v>26.13</v>
      </c>
      <c r="AL30" s="19">
        <v>640.13</v>
      </c>
      <c r="AM30" s="19">
        <f>AN30-AL30</f>
        <v>8.04999999999995</v>
      </c>
      <c r="AN30" s="19">
        <v>648.18</v>
      </c>
      <c r="AO30" s="19">
        <f>AP30-AN30</f>
        <v>9.7600000000001</v>
      </c>
      <c r="AP30" s="19">
        <v>657.94</v>
      </c>
      <c r="AQ30" s="19">
        <f>AR30-AP30</f>
        <v>24.02</v>
      </c>
      <c r="AR30" s="19">
        <v>681.96</v>
      </c>
      <c r="AS30" s="19">
        <f t="shared" si="20"/>
        <v>24.65</v>
      </c>
      <c r="AT30" s="19">
        <v>706.61</v>
      </c>
      <c r="AU30" s="24" t="s">
        <v>64</v>
      </c>
      <c r="AV30" s="19">
        <v>164.42</v>
      </c>
      <c r="AW30" s="3">
        <v>0</v>
      </c>
      <c r="AX30" s="3">
        <v>1</v>
      </c>
      <c r="AY30" s="3">
        <v>28066</v>
      </c>
      <c r="AZ30" s="4">
        <f t="shared" si="21"/>
        <v>0.587538387512206</v>
      </c>
    </row>
    <row r="31" spans="1:52">
      <c r="A31" s="3" t="s">
        <v>41</v>
      </c>
      <c r="B31" s="3" t="s">
        <v>91</v>
      </c>
      <c r="C31" s="3" t="s">
        <v>83</v>
      </c>
      <c r="D31" s="3">
        <v>552.79</v>
      </c>
      <c r="E31" s="3">
        <f>F31-D31</f>
        <v>15.9400000000001</v>
      </c>
      <c r="F31" s="3">
        <v>568.73</v>
      </c>
      <c r="G31" s="3">
        <f>H31-F31</f>
        <v>1.61000000000001</v>
      </c>
      <c r="H31" s="3">
        <v>570.34</v>
      </c>
      <c r="I31" s="3">
        <f>J31-H31</f>
        <v>7.13999999999999</v>
      </c>
      <c r="J31" s="3">
        <v>577.48</v>
      </c>
      <c r="K31" s="3">
        <f>L31-J31</f>
        <v>2.88999999999999</v>
      </c>
      <c r="L31" s="3">
        <v>580.37</v>
      </c>
      <c r="M31" s="3">
        <f>N31-L31</f>
        <v>2.55999999999995</v>
      </c>
      <c r="N31" s="3">
        <v>582.93</v>
      </c>
      <c r="O31" s="3">
        <f>P31-N31</f>
        <v>24.99</v>
      </c>
      <c r="P31" s="3">
        <v>607.92</v>
      </c>
      <c r="Q31" s="3">
        <f>R31-P31</f>
        <v>0.330000000000041</v>
      </c>
      <c r="R31" s="3">
        <v>608.25</v>
      </c>
      <c r="S31" s="3">
        <f>T31-R31</f>
        <v>1.80999999999995</v>
      </c>
      <c r="T31" s="3">
        <v>610.06</v>
      </c>
      <c r="U31" s="3">
        <f>V31-T31</f>
        <v>0.560000000000059</v>
      </c>
      <c r="V31" s="14">
        <v>610.62</v>
      </c>
      <c r="W31" s="3">
        <f>X31-V31</f>
        <v>3.83000000000004</v>
      </c>
      <c r="X31" s="14">
        <v>614.45</v>
      </c>
      <c r="Y31" s="3">
        <f>Z31-X31</f>
        <v>0.189999999999941</v>
      </c>
      <c r="Z31" s="3">
        <v>614.64</v>
      </c>
      <c r="AA31" s="3">
        <f>AB31-Z31</f>
        <v>0.690000000000055</v>
      </c>
      <c r="AB31" s="3">
        <v>615.33</v>
      </c>
      <c r="AC31" s="3">
        <f>AD31-AB31</f>
        <v>6.64999999999998</v>
      </c>
      <c r="AD31" s="3">
        <v>621.98</v>
      </c>
      <c r="AE31" s="19">
        <f>AF31-AD31</f>
        <v>0</v>
      </c>
      <c r="AF31" s="19">
        <v>621.98</v>
      </c>
      <c r="AG31" s="19">
        <f>AH31-AF31</f>
        <v>13.62</v>
      </c>
      <c r="AH31" s="19">
        <v>635.6</v>
      </c>
      <c r="AI31" s="19">
        <f>AJ31-AH31</f>
        <v>16.48</v>
      </c>
      <c r="AJ31" s="19">
        <v>652.08</v>
      </c>
      <c r="AK31" s="19">
        <f>AL31-AJ31</f>
        <v>5.84999999999991</v>
      </c>
      <c r="AL31" s="19">
        <v>657.93</v>
      </c>
      <c r="AM31" s="19">
        <f>AN31-AL31</f>
        <v>5.80000000000007</v>
      </c>
      <c r="AN31" s="19">
        <v>663.73</v>
      </c>
      <c r="AO31" s="19">
        <f>AP31-AN31</f>
        <v>13.75</v>
      </c>
      <c r="AP31" s="19">
        <v>677.48</v>
      </c>
      <c r="AQ31" s="19">
        <f>AR31-AP31</f>
        <v>3.60000000000002</v>
      </c>
      <c r="AR31" s="19">
        <v>681.08</v>
      </c>
      <c r="AS31" s="19">
        <f t="shared" si="20"/>
        <v>12.0799999999999</v>
      </c>
      <c r="AT31" s="19">
        <v>693.16</v>
      </c>
      <c r="AU31" s="24" t="s">
        <v>64</v>
      </c>
      <c r="AV31" s="19">
        <v>168.26</v>
      </c>
      <c r="AW31" s="3">
        <v>0</v>
      </c>
      <c r="AX31" s="3">
        <v>0.5</v>
      </c>
      <c r="AY31" s="3">
        <v>49654</v>
      </c>
      <c r="AZ31" s="4">
        <f t="shared" si="21"/>
        <v>0.612927029834382</v>
      </c>
    </row>
    <row r="32" spans="1:52">
      <c r="A32" s="3" t="s">
        <v>37</v>
      </c>
      <c r="B32" s="3" t="s">
        <v>92</v>
      </c>
      <c r="C32" s="3" t="s">
        <v>83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4"/>
      <c r="W32" s="3"/>
      <c r="X32" s="14"/>
      <c r="Y32" s="3"/>
      <c r="Z32" s="3"/>
      <c r="AA32" s="3"/>
      <c r="AB32" s="3"/>
      <c r="AC32" s="3"/>
      <c r="AD32" s="3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686.23</v>
      </c>
      <c r="AS32" s="19">
        <f t="shared" si="20"/>
        <v>0</v>
      </c>
      <c r="AT32" s="19">
        <v>686.23</v>
      </c>
      <c r="AU32" s="24" t="s">
        <v>79</v>
      </c>
      <c r="AV32" s="19">
        <v>145.69</v>
      </c>
      <c r="AW32" s="1"/>
      <c r="AX32" s="1"/>
      <c r="AY32" s="1"/>
      <c r="AZ32" s="4">
        <f t="shared" si="21"/>
        <v>0.53606990367661</v>
      </c>
    </row>
    <row r="33" spans="1:52">
      <c r="A33" s="3" t="s">
        <v>74</v>
      </c>
      <c r="B33" s="3" t="s">
        <v>93</v>
      </c>
      <c r="C33" s="3" t="s">
        <v>83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4"/>
      <c r="W33" s="3"/>
      <c r="X33" s="14"/>
      <c r="Y33" s="3"/>
      <c r="Z33" s="3"/>
      <c r="AA33" s="3"/>
      <c r="AB33" s="3"/>
      <c r="AC33" s="3"/>
      <c r="AD33" s="3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>
        <v>660.71</v>
      </c>
      <c r="AS33" s="19">
        <f t="shared" si="20"/>
        <v>0</v>
      </c>
      <c r="AT33" s="19">
        <v>660.71</v>
      </c>
      <c r="AU33" s="24" t="s">
        <v>66</v>
      </c>
      <c r="AV33" s="19">
        <v>116.92</v>
      </c>
      <c r="AW33" s="3"/>
      <c r="AX33" s="3"/>
      <c r="AY33" s="3"/>
      <c r="AZ33" s="4">
        <f t="shared" si="21"/>
        <v>0.446826898336638</v>
      </c>
    </row>
    <row r="34" spans="1:52">
      <c r="A34" s="3" t="s">
        <v>74</v>
      </c>
      <c r="B34" s="3" t="s">
        <v>94</v>
      </c>
      <c r="C34" s="3" t="s">
        <v>83</v>
      </c>
      <c r="D34" s="3">
        <v>262.39</v>
      </c>
      <c r="E34" s="3">
        <f>F34-D34</f>
        <v>11.5</v>
      </c>
      <c r="F34" s="3">
        <v>273.89</v>
      </c>
      <c r="G34" s="3">
        <f>H34-F34</f>
        <v>13.97</v>
      </c>
      <c r="H34" s="3">
        <v>287.86</v>
      </c>
      <c r="I34" s="3">
        <f>J34-H34</f>
        <v>16.24</v>
      </c>
      <c r="J34" s="3">
        <v>304.1</v>
      </c>
      <c r="K34" s="3">
        <f>L34-J34</f>
        <v>12.65</v>
      </c>
      <c r="L34" s="3">
        <v>316.75</v>
      </c>
      <c r="M34" s="3">
        <f>N34-L34</f>
        <v>9.99000000000001</v>
      </c>
      <c r="N34" s="3">
        <v>326.74</v>
      </c>
      <c r="O34" s="3">
        <f>P34-N34</f>
        <v>6.31999999999999</v>
      </c>
      <c r="P34" s="3">
        <v>333.06</v>
      </c>
      <c r="Q34" s="3">
        <f>R34-P34</f>
        <v>21.13</v>
      </c>
      <c r="R34" s="3">
        <v>354.19</v>
      </c>
      <c r="S34" s="3">
        <f>T34-R34</f>
        <v>17.68</v>
      </c>
      <c r="T34" s="3">
        <v>371.87</v>
      </c>
      <c r="U34" s="3">
        <f>V34-T34</f>
        <v>11.66</v>
      </c>
      <c r="V34" s="14">
        <v>383.53</v>
      </c>
      <c r="W34" s="3">
        <f>X34-V34</f>
        <v>20.5700000000001</v>
      </c>
      <c r="X34" s="14">
        <v>404.1</v>
      </c>
      <c r="Y34" s="3">
        <f>Z34-X34</f>
        <v>33.33</v>
      </c>
      <c r="Z34" s="3">
        <v>437.43</v>
      </c>
      <c r="AA34" s="3">
        <f>AB34-Z34</f>
        <v>27.72</v>
      </c>
      <c r="AB34" s="3">
        <v>465.15</v>
      </c>
      <c r="AC34" s="3">
        <f>AD34-AB34</f>
        <v>9.79000000000002</v>
      </c>
      <c r="AD34" s="3">
        <v>474.94</v>
      </c>
      <c r="AE34" s="19">
        <f>AF34-AD34</f>
        <v>13.05</v>
      </c>
      <c r="AF34" s="19">
        <v>487.99</v>
      </c>
      <c r="AG34" s="19">
        <f>AH34-AF34</f>
        <v>19.13</v>
      </c>
      <c r="AH34" s="19">
        <v>507.12</v>
      </c>
      <c r="AI34" s="19">
        <f>AJ34-AH34</f>
        <v>20.23</v>
      </c>
      <c r="AJ34" s="19">
        <v>527.35</v>
      </c>
      <c r="AK34" s="19">
        <f>AL34-AJ34</f>
        <v>22.49</v>
      </c>
      <c r="AL34" s="19">
        <v>549.84</v>
      </c>
      <c r="AM34" s="19">
        <f>AN34-AL34</f>
        <v>16.99</v>
      </c>
      <c r="AN34" s="19">
        <v>566.83</v>
      </c>
      <c r="AO34" s="19">
        <f>AP34-AN34</f>
        <v>6.14999999999998</v>
      </c>
      <c r="AP34" s="19">
        <v>572.98</v>
      </c>
      <c r="AQ34" s="19">
        <f>AR34-AP34</f>
        <v>21.8099999999999</v>
      </c>
      <c r="AR34" s="19">
        <v>594.79</v>
      </c>
      <c r="AS34" s="19">
        <f t="shared" si="20"/>
        <v>6.56000000000006</v>
      </c>
      <c r="AT34" s="19">
        <v>601.35</v>
      </c>
      <c r="AU34" s="24" t="s">
        <v>95</v>
      </c>
      <c r="AV34" s="19">
        <v>187.04</v>
      </c>
      <c r="AW34" s="3">
        <v>0</v>
      </c>
      <c r="AX34" s="3">
        <v>1</v>
      </c>
      <c r="AY34" s="3">
        <v>36684</v>
      </c>
      <c r="AZ34" s="4">
        <f t="shared" si="21"/>
        <v>0.78535960754968</v>
      </c>
    </row>
    <row r="37" spans="1:48">
      <c r="A37" t="s">
        <v>96</v>
      </c>
      <c r="B37" t="s">
        <v>97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9">
      <c r="A38" t="s">
        <v>98</v>
      </c>
      <c r="B38" t="s">
        <v>99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2">
      <c r="A39" t="s">
        <v>83</v>
      </c>
      <c r="B39" t="s">
        <v>100</v>
      </c>
    </row>
    <row r="40" spans="1:47">
      <c r="A40" t="s">
        <v>73</v>
      </c>
      <c r="B40" t="s">
        <v>101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2">
      <c r="A41" t="s">
        <v>56</v>
      </c>
      <c r="B41" t="s">
        <v>102</v>
      </c>
    </row>
    <row r="42" spans="1:2">
      <c r="A42" t="s">
        <v>48</v>
      </c>
      <c r="B42" t="s">
        <v>103</v>
      </c>
    </row>
    <row r="43" spans="1:2">
      <c r="A43" t="s">
        <v>39</v>
      </c>
      <c r="B43" t="s">
        <v>104</v>
      </c>
    </row>
    <row r="44" spans="1:2">
      <c r="A44" t="s">
        <v>35</v>
      </c>
      <c r="B44" t="s">
        <v>105</v>
      </c>
    </row>
    <row r="45" spans="1:2">
      <c r="A45" t="s">
        <v>106</v>
      </c>
      <c r="B45" t="s">
        <v>107</v>
      </c>
    </row>
    <row r="46" spans="1:2">
      <c r="A46" t="s">
        <v>108</v>
      </c>
      <c r="B46" t="s">
        <v>109</v>
      </c>
    </row>
  </sheetData>
  <sortState ref="A2:AZ34">
    <sortCondition ref="AT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topLeftCell="O1" workbookViewId="0">
      <selection activeCell="AC16" sqref="AC16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6" width="16.125" customWidth="1"/>
    <col min="27" max="27" width="12.75" customWidth="1"/>
    <col min="28" max="28" width="14" customWidth="1"/>
    <col min="30" max="30" width="11.75" customWidth="1"/>
  </cols>
  <sheetData>
    <row r="1" spans="1:26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</row>
    <row r="2" spans="1:26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1">
        <f>SUM(A2:Y2)</f>
        <v>211470</v>
      </c>
    </row>
    <row r="3" spans="1:26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1">
        <f t="shared" ref="Z3:Z9" si="0">SUM(A3:Y3)</f>
        <v>145561</v>
      </c>
    </row>
    <row r="4" spans="1:26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1">
        <f t="shared" si="0"/>
        <v>16182</v>
      </c>
    </row>
    <row r="5" spans="1:26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f t="shared" si="0"/>
        <v>198448</v>
      </c>
    </row>
    <row r="6" spans="1:26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1">
        <f t="shared" si="0"/>
        <v>42519</v>
      </c>
    </row>
    <row r="7" spans="1:26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1">
        <f t="shared" si="0"/>
        <v>59585</v>
      </c>
    </row>
    <row r="8" spans="1:26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1">
        <f t="shared" si="0"/>
        <v>82256</v>
      </c>
    </row>
    <row r="9" spans="1:26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1">
        <f t="shared" si="0"/>
        <v>58137</v>
      </c>
    </row>
    <row r="14" spans="1:26">
      <c r="A14" t="s">
        <v>135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Y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>SUM(B14:Y14)</f>
        <v>812970</v>
      </c>
    </row>
    <row r="18" ht="10" customHeight="1"/>
    <row r="19" spans="1:1">
      <c r="A19" t="s">
        <v>136</v>
      </c>
    </row>
    <row r="20" spans="1:25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</row>
    <row r="21" spans="1:25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</row>
    <row r="22" spans="1:25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</row>
    <row r="23" spans="1:25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</row>
    <row r="24" spans="1:25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</row>
    <row r="25" spans="1:25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</row>
    <row r="26" spans="1:25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</row>
    <row r="27" spans="1:25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</row>
    <row r="29" spans="1:26">
      <c r="A29" t="s">
        <v>137</v>
      </c>
      <c r="Z29" t="s">
        <v>138</v>
      </c>
    </row>
    <row r="30" spans="2:26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B31-Y31</f>
        <v>-0.5</v>
      </c>
    </row>
    <row r="32" spans="1:26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B32-Y32</f>
        <v>0.25</v>
      </c>
    </row>
    <row r="33" spans="1:26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0.083333333333333</v>
      </c>
    </row>
    <row r="34" spans="1:26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0.166666666666667</v>
      </c>
    </row>
    <row r="35" spans="1:26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27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-2.5</v>
      </c>
    </row>
    <row r="36" spans="1:26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27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0.541666666666667</v>
      </c>
    </row>
    <row r="37" spans="1:26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27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0.625</v>
      </c>
    </row>
    <row r="38" spans="1:26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27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1.33333333333333</v>
      </c>
    </row>
  </sheetData>
  <pageMargins left="0.7" right="0.7" top="0.75" bottom="0.75" header="0.3" footer="0.3"/>
  <pageSetup paperSize="9" orientation="portrait"/>
  <headerFooter/>
  <ignoredErrors>
    <ignoredError sqref="W36:X38 W31:X35 N31:V38 M31:M39 C31:L38 Y31:Y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2025-08-26T01:43:12Z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