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LTwfaMzVvqpWFLsAKKLGxESxNvohZFab8QNYVfjQeNs="/>
    </ext>
  </extLst>
</workbook>
</file>

<file path=xl/sharedStrings.xml><?xml version="1.0" encoding="utf-8"?>
<sst xmlns="http://schemas.openxmlformats.org/spreadsheetml/2006/main" count="30" uniqueCount="24">
  <si>
    <t>Grid size (Field datapoint No)</t>
  </si>
  <si>
    <t>10*10</t>
  </si>
  <si>
    <t>28*28</t>
  </si>
  <si>
    <t>46*46</t>
  </si>
  <si>
    <t>64*64</t>
  </si>
  <si>
    <t>82*82, 0.00568 for curl</t>
  </si>
  <si>
    <t>100*100</t>
  </si>
  <si>
    <t>118*118</t>
  </si>
  <si>
    <t>136*136</t>
  </si>
  <si>
    <t>154*154</t>
  </si>
  <si>
    <t>172*172</t>
  </si>
  <si>
    <t>1010*1010</t>
  </si>
  <si>
    <t>2710*2710</t>
  </si>
  <si>
    <t>I: 0.05 A, 6.28318531E-8</t>
  </si>
  <si>
    <t>Div_err</t>
  </si>
  <si>
    <t>Max_curl</t>
  </si>
  <si>
    <t>min_curl</t>
  </si>
  <si>
    <t>Origin_Div_err</t>
  </si>
  <si>
    <t>Origin_Max_curl</t>
  </si>
  <si>
    <t>Origin_min_curl</t>
  </si>
  <si>
    <t>Div error is normalized with the div error obtained from the original data</t>
  </si>
  <si>
    <t>discussions remain for whether normalizing the curl value or not</t>
  </si>
  <si>
    <t>I=400 A : 0.000512</t>
  </si>
  <si>
    <t>I: 400 A, 0.0005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</si>
</sst>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Malgun Gothic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7F7F7F"/>
        <bgColor rgb="FF7F7F7F"/>
      </patternFill>
    </fill>
    <fill>
      <patternFill patternType="solid">
        <fgColor rgb="FF7B7B7B"/>
        <bgColor rgb="FF7B7B7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Border="1" applyFill="1" applyFont="1"/>
    <xf borderId="1" fillId="2" fontId="2" numFmtId="11" xfId="0" applyBorder="1" applyFont="1" applyNumberFormat="1"/>
    <xf borderId="0" fillId="3" fontId="1" numFmtId="11" xfId="0" applyFill="1" applyFont="1" applyNumberFormat="1"/>
    <xf borderId="1" fillId="4" fontId="2" numFmtId="0" xfId="0" applyBorder="1" applyFill="1" applyFont="1"/>
    <xf borderId="1" fillId="4" fontId="2" numFmtId="11" xfId="0" applyBorder="1" applyFont="1" applyNumberFormat="1"/>
    <xf borderId="1" fillId="5" fontId="2" numFmtId="11" xfId="0" applyBorder="1" applyFill="1" applyFont="1" applyNumberFormat="1"/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Error compilation for 0.05 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Origin_Div_err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Sheet1!$B$4:$W$4</c:f>
            </c:numRef>
          </c:xVal>
          <c:yVal>
            <c:numRef>
              <c:f>Sheet1!$B$9:$W$9</c:f>
              <c:numCache/>
            </c:numRef>
          </c:yVal>
        </c:ser>
        <c:ser>
          <c:idx val="1"/>
          <c:order val="1"/>
          <c:tx>
            <c:v>Div_err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(Div_err)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Sheet1!$B$4:$W$4</c:f>
            </c:numRef>
          </c:xVal>
          <c:yVal>
            <c:numRef>
              <c:f>Sheet1!$B$5:$W$5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725"/>
        <c:axId val="807698131"/>
      </c:scatterChart>
      <c:valAx>
        <c:axId val="3373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Interpolation coefficient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07698131"/>
      </c:valAx>
      <c:valAx>
        <c:axId val="807698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37372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Curl value plot of actual field for 0.05 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Max_curl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Sheet1!$B$4:$W$4</c:f>
            </c:numRef>
          </c:xVal>
          <c:yVal>
            <c:numRef>
              <c:f>Sheet1!$B$6:$W$6</c:f>
              <c:numCache/>
            </c:numRef>
          </c:yVal>
        </c:ser>
        <c:ser>
          <c:idx val="1"/>
          <c:order val="1"/>
          <c:tx>
            <c:v>min_curl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Sheet1!$B$4:$W$4</c:f>
            </c:numRef>
          </c:xVal>
          <c:yVal>
            <c:numRef>
              <c:f>Sheet1!$B$7:$W$7</c:f>
              <c:numCache/>
            </c:numRef>
          </c:yVal>
        </c:ser>
        <c:ser>
          <c:idx val="2"/>
          <c:order val="2"/>
          <c:tx>
            <c:strRef>
              <c:f>Sheet1!$A$8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Sheet1!$B$4:$W$4</c:f>
            </c:numRef>
          </c:xVal>
          <c:yVal>
            <c:numRef>
              <c:f>Sheet1!$B$8:$W$8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81596"/>
        <c:axId val="1582829073"/>
      </c:scatterChart>
      <c:valAx>
        <c:axId val="712681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Interpolation coefficient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82829073"/>
      </c:valAx>
      <c:valAx>
        <c:axId val="1582829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curl value (T*m)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1268159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9.png"/><Relationship Id="rId42" Type="http://schemas.openxmlformats.org/officeDocument/2006/relationships/image" Target="../media/image37.png"/><Relationship Id="rId41" Type="http://schemas.openxmlformats.org/officeDocument/2006/relationships/image" Target="../media/image43.png"/><Relationship Id="rId44" Type="http://schemas.openxmlformats.org/officeDocument/2006/relationships/image" Target="../media/image47.png"/><Relationship Id="rId43" Type="http://schemas.openxmlformats.org/officeDocument/2006/relationships/image" Target="../media/image36.png"/><Relationship Id="rId46" Type="http://schemas.openxmlformats.org/officeDocument/2006/relationships/image" Target="../media/image46.png"/><Relationship Id="rId45" Type="http://schemas.openxmlformats.org/officeDocument/2006/relationships/image" Target="../media/image34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5.png"/><Relationship Id="rId4" Type="http://schemas.openxmlformats.org/officeDocument/2006/relationships/image" Target="../media/image22.png"/><Relationship Id="rId9" Type="http://schemas.openxmlformats.org/officeDocument/2006/relationships/image" Target="../media/image20.png"/><Relationship Id="rId48" Type="http://schemas.openxmlformats.org/officeDocument/2006/relationships/image" Target="../media/image42.png"/><Relationship Id="rId47" Type="http://schemas.openxmlformats.org/officeDocument/2006/relationships/image" Target="../media/image38.png"/><Relationship Id="rId49" Type="http://schemas.openxmlformats.org/officeDocument/2006/relationships/image" Target="../media/image33.png"/><Relationship Id="rId5" Type="http://schemas.openxmlformats.org/officeDocument/2006/relationships/image" Target="../media/image14.png"/><Relationship Id="rId6" Type="http://schemas.openxmlformats.org/officeDocument/2006/relationships/image" Target="../media/image6.png"/><Relationship Id="rId7" Type="http://schemas.openxmlformats.org/officeDocument/2006/relationships/image" Target="../media/image17.png"/><Relationship Id="rId8" Type="http://schemas.openxmlformats.org/officeDocument/2006/relationships/image" Target="../media/image11.png"/><Relationship Id="rId31" Type="http://schemas.openxmlformats.org/officeDocument/2006/relationships/image" Target="../media/image41.png"/><Relationship Id="rId30" Type="http://schemas.openxmlformats.org/officeDocument/2006/relationships/image" Target="../media/image27.png"/><Relationship Id="rId33" Type="http://schemas.openxmlformats.org/officeDocument/2006/relationships/image" Target="../media/image31.png"/><Relationship Id="rId32" Type="http://schemas.openxmlformats.org/officeDocument/2006/relationships/image" Target="../media/image57.png"/><Relationship Id="rId35" Type="http://schemas.openxmlformats.org/officeDocument/2006/relationships/image" Target="../media/image35.png"/><Relationship Id="rId34" Type="http://schemas.openxmlformats.org/officeDocument/2006/relationships/image" Target="../media/image28.png"/><Relationship Id="rId37" Type="http://schemas.openxmlformats.org/officeDocument/2006/relationships/image" Target="../media/image32.png"/><Relationship Id="rId36" Type="http://schemas.openxmlformats.org/officeDocument/2006/relationships/image" Target="../media/image44.png"/><Relationship Id="rId39" Type="http://schemas.openxmlformats.org/officeDocument/2006/relationships/image" Target="../media/image29.png"/><Relationship Id="rId38" Type="http://schemas.openxmlformats.org/officeDocument/2006/relationships/image" Target="../media/image40.png"/><Relationship Id="rId20" Type="http://schemas.openxmlformats.org/officeDocument/2006/relationships/image" Target="../media/image21.png"/><Relationship Id="rId22" Type="http://schemas.openxmlformats.org/officeDocument/2006/relationships/image" Target="../media/image1.png"/><Relationship Id="rId21" Type="http://schemas.openxmlformats.org/officeDocument/2006/relationships/image" Target="../media/image8.png"/><Relationship Id="rId24" Type="http://schemas.openxmlformats.org/officeDocument/2006/relationships/image" Target="../media/image13.png"/><Relationship Id="rId23" Type="http://schemas.openxmlformats.org/officeDocument/2006/relationships/image" Target="../media/image18.png"/><Relationship Id="rId26" Type="http://schemas.openxmlformats.org/officeDocument/2006/relationships/image" Target="../media/image12.png"/><Relationship Id="rId25" Type="http://schemas.openxmlformats.org/officeDocument/2006/relationships/image" Target="../media/image10.png"/><Relationship Id="rId28" Type="http://schemas.openxmlformats.org/officeDocument/2006/relationships/image" Target="../media/image25.png"/><Relationship Id="rId27" Type="http://schemas.openxmlformats.org/officeDocument/2006/relationships/image" Target="../media/image19.png"/><Relationship Id="rId29" Type="http://schemas.openxmlformats.org/officeDocument/2006/relationships/image" Target="../media/image26.png"/><Relationship Id="rId51" Type="http://schemas.openxmlformats.org/officeDocument/2006/relationships/image" Target="../media/image45.png"/><Relationship Id="rId50" Type="http://schemas.openxmlformats.org/officeDocument/2006/relationships/image" Target="../media/image30.png"/><Relationship Id="rId53" Type="http://schemas.openxmlformats.org/officeDocument/2006/relationships/image" Target="../media/image48.png"/><Relationship Id="rId52" Type="http://schemas.openxmlformats.org/officeDocument/2006/relationships/image" Target="../media/image49.png"/><Relationship Id="rId11" Type="http://schemas.openxmlformats.org/officeDocument/2006/relationships/image" Target="../media/image15.png"/><Relationship Id="rId55" Type="http://schemas.openxmlformats.org/officeDocument/2006/relationships/image" Target="../media/image55.png"/><Relationship Id="rId10" Type="http://schemas.openxmlformats.org/officeDocument/2006/relationships/image" Target="../media/image23.png"/><Relationship Id="rId54" Type="http://schemas.openxmlformats.org/officeDocument/2006/relationships/image" Target="../media/image52.png"/><Relationship Id="rId13" Type="http://schemas.openxmlformats.org/officeDocument/2006/relationships/image" Target="../media/image24.png"/><Relationship Id="rId57" Type="http://schemas.openxmlformats.org/officeDocument/2006/relationships/image" Target="../media/image51.png"/><Relationship Id="rId12" Type="http://schemas.openxmlformats.org/officeDocument/2006/relationships/image" Target="../media/image7.png"/><Relationship Id="rId56" Type="http://schemas.openxmlformats.org/officeDocument/2006/relationships/image" Target="../media/image50.png"/><Relationship Id="rId15" Type="http://schemas.openxmlformats.org/officeDocument/2006/relationships/image" Target="../media/image4.png"/><Relationship Id="rId59" Type="http://schemas.openxmlformats.org/officeDocument/2006/relationships/image" Target="../media/image54.png"/><Relationship Id="rId14" Type="http://schemas.openxmlformats.org/officeDocument/2006/relationships/image" Target="../media/image16.png"/><Relationship Id="rId58" Type="http://schemas.openxmlformats.org/officeDocument/2006/relationships/image" Target="../media/image53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9" Type="http://schemas.openxmlformats.org/officeDocument/2006/relationships/image" Target="../media/image9.png"/><Relationship Id="rId18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771525</xdr:colOff>
      <xdr:row>48</xdr:row>
      <xdr:rowOff>104775</xdr:rowOff>
    </xdr:from>
    <xdr:ext cx="4810125" cy="2914650"/>
    <xdr:graphicFrame>
      <xdr:nvGraphicFramePr>
        <xdr:cNvPr id="7857087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1238250</xdr:colOff>
      <xdr:row>48</xdr:row>
      <xdr:rowOff>104775</xdr:rowOff>
    </xdr:from>
    <xdr:ext cx="4619625" cy="2914650"/>
    <xdr:graphicFrame>
      <xdr:nvGraphicFramePr>
        <xdr:cNvPr id="6654095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28575</xdr:colOff>
      <xdr:row>13</xdr:row>
      <xdr:rowOff>0</xdr:rowOff>
    </xdr:from>
    <xdr:ext cx="1276350" cy="10477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17</xdr:row>
      <xdr:rowOff>190500</xdr:rowOff>
    </xdr:from>
    <xdr:ext cx="1057275" cy="914400"/>
    <xdr:pic>
      <xdr:nvPicPr>
        <xdr:cNvPr id="0" name="image2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22</xdr:row>
      <xdr:rowOff>171450</xdr:rowOff>
    </xdr:from>
    <xdr:ext cx="1152525" cy="981075"/>
    <xdr:pic>
      <xdr:nvPicPr>
        <xdr:cNvPr id="0" name="image1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13</xdr:row>
      <xdr:rowOff>0</xdr:rowOff>
    </xdr:from>
    <xdr:ext cx="1028700" cy="9810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35</xdr:row>
      <xdr:rowOff>38100</xdr:rowOff>
    </xdr:from>
    <xdr:ext cx="1152525" cy="981075"/>
    <xdr:pic>
      <xdr:nvPicPr>
        <xdr:cNvPr id="0" name="image1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29</xdr:row>
      <xdr:rowOff>152400</xdr:rowOff>
    </xdr:from>
    <xdr:ext cx="1171575" cy="981075"/>
    <xdr:pic>
      <xdr:nvPicPr>
        <xdr:cNvPr id="0" name="image1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40</xdr:row>
      <xdr:rowOff>133350</xdr:rowOff>
    </xdr:from>
    <xdr:ext cx="1152525" cy="990600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18</xdr:row>
      <xdr:rowOff>66675</xdr:rowOff>
    </xdr:from>
    <xdr:ext cx="1200150" cy="1038225"/>
    <xdr:pic>
      <xdr:nvPicPr>
        <xdr:cNvPr id="0" name="image2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23</xdr:row>
      <xdr:rowOff>180975</xdr:rowOff>
    </xdr:from>
    <xdr:ext cx="1400175" cy="1104900"/>
    <xdr:pic>
      <xdr:nvPicPr>
        <xdr:cNvPr id="0" name="image1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13</xdr:row>
      <xdr:rowOff>0</xdr:rowOff>
    </xdr:from>
    <xdr:ext cx="1247775" cy="1028700"/>
    <xdr:pic>
      <xdr:nvPicPr>
        <xdr:cNvPr id="0" name="image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35</xdr:row>
      <xdr:rowOff>104775</xdr:rowOff>
    </xdr:from>
    <xdr:ext cx="1123950" cy="962025"/>
    <xdr:pic>
      <xdr:nvPicPr>
        <xdr:cNvPr id="0" name="image2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40</xdr:row>
      <xdr:rowOff>142875</xdr:rowOff>
    </xdr:from>
    <xdr:ext cx="1228725" cy="1047750"/>
    <xdr:pic>
      <xdr:nvPicPr>
        <xdr:cNvPr id="0" name="image16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29</xdr:row>
      <xdr:rowOff>161925</xdr:rowOff>
    </xdr:from>
    <xdr:ext cx="1219200" cy="1028700"/>
    <xdr:pic>
      <xdr:nvPicPr>
        <xdr:cNvPr id="0" name="image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18</xdr:row>
      <xdr:rowOff>104775</xdr:rowOff>
    </xdr:from>
    <xdr:ext cx="1247775" cy="1066800"/>
    <xdr:pic>
      <xdr:nvPicPr>
        <xdr:cNvPr id="0" name="image2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1276350</xdr:colOff>
      <xdr:row>23</xdr:row>
      <xdr:rowOff>190500</xdr:rowOff>
    </xdr:from>
    <xdr:ext cx="1238250" cy="1085850"/>
    <xdr:pic>
      <xdr:nvPicPr>
        <xdr:cNvPr id="0" name="image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12</xdr:row>
      <xdr:rowOff>190500</xdr:rowOff>
    </xdr:from>
    <xdr:ext cx="1381125" cy="1133475"/>
    <xdr:pic>
      <xdr:nvPicPr>
        <xdr:cNvPr id="0" name="image5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29</xdr:row>
      <xdr:rowOff>209550</xdr:rowOff>
    </xdr:from>
    <xdr:ext cx="1381125" cy="1143000"/>
    <xdr:pic>
      <xdr:nvPicPr>
        <xdr:cNvPr id="0" name="image9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</xdr:colOff>
      <xdr:row>24</xdr:row>
      <xdr:rowOff>114300</xdr:rowOff>
    </xdr:from>
    <xdr:ext cx="1257300" cy="1009650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18</xdr:row>
      <xdr:rowOff>180975</xdr:rowOff>
    </xdr:from>
    <xdr:ext cx="1219200" cy="1085850"/>
    <xdr:pic>
      <xdr:nvPicPr>
        <xdr:cNvPr id="0" name="image8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36</xdr:row>
      <xdr:rowOff>66675</xdr:rowOff>
    </xdr:from>
    <xdr:ext cx="1181100" cy="1019175"/>
    <xdr:pic>
      <xdr:nvPicPr>
        <xdr:cNvPr id="0" name="image1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41</xdr:row>
      <xdr:rowOff>133350</xdr:rowOff>
    </xdr:from>
    <xdr:ext cx="1104900" cy="971550"/>
    <xdr:pic>
      <xdr:nvPicPr>
        <xdr:cNvPr id="0" name="image18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209550</xdr:colOff>
      <xdr:row>30</xdr:row>
      <xdr:rowOff>47625</xdr:rowOff>
    </xdr:from>
    <xdr:ext cx="1219200" cy="1123950"/>
    <xdr:pic>
      <xdr:nvPicPr>
        <xdr:cNvPr id="0" name="image13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114300</xdr:colOff>
      <xdr:row>12</xdr:row>
      <xdr:rowOff>161925</xdr:rowOff>
    </xdr:from>
    <xdr:ext cx="1276350" cy="1209675"/>
    <xdr:pic>
      <xdr:nvPicPr>
        <xdr:cNvPr id="0" name="image10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238125</xdr:colOff>
      <xdr:row>19</xdr:row>
      <xdr:rowOff>57150</xdr:rowOff>
    </xdr:from>
    <xdr:ext cx="1228725" cy="1057275"/>
    <xdr:pic>
      <xdr:nvPicPr>
        <xdr:cNvPr id="0" name="image1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247650</xdr:colOff>
      <xdr:row>24</xdr:row>
      <xdr:rowOff>161925</xdr:rowOff>
    </xdr:from>
    <xdr:ext cx="1162050" cy="990600"/>
    <xdr:pic>
      <xdr:nvPicPr>
        <xdr:cNvPr id="0" name="image19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200025</xdr:colOff>
      <xdr:row>37</xdr:row>
      <xdr:rowOff>123825</xdr:rowOff>
    </xdr:from>
    <xdr:ext cx="1333500" cy="1162050"/>
    <xdr:pic>
      <xdr:nvPicPr>
        <xdr:cNvPr id="0" name="image25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44</xdr:row>
      <xdr:rowOff>114300</xdr:rowOff>
    </xdr:from>
    <xdr:ext cx="1495425" cy="1171575"/>
    <xdr:pic>
      <xdr:nvPicPr>
        <xdr:cNvPr id="0" name="image26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47625</xdr:colOff>
      <xdr:row>29</xdr:row>
      <xdr:rowOff>209550</xdr:rowOff>
    </xdr:from>
    <xdr:ext cx="1381125" cy="1266825"/>
    <xdr:pic>
      <xdr:nvPicPr>
        <xdr:cNvPr id="0" name="image27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171450</xdr:colOff>
      <xdr:row>13</xdr:row>
      <xdr:rowOff>28575</xdr:rowOff>
    </xdr:from>
    <xdr:ext cx="1257300" cy="1190625"/>
    <xdr:pic>
      <xdr:nvPicPr>
        <xdr:cNvPr id="0" name="image41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200025</xdr:colOff>
      <xdr:row>30</xdr:row>
      <xdr:rowOff>47625</xdr:rowOff>
    </xdr:from>
    <xdr:ext cx="1295400" cy="1209675"/>
    <xdr:pic>
      <xdr:nvPicPr>
        <xdr:cNvPr id="0" name="image57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190500</xdr:colOff>
      <xdr:row>13</xdr:row>
      <xdr:rowOff>28575</xdr:rowOff>
    </xdr:from>
    <xdr:ext cx="1352550" cy="1247775"/>
    <xdr:pic>
      <xdr:nvPicPr>
        <xdr:cNvPr id="0" name="image31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13</xdr:row>
      <xdr:rowOff>47625</xdr:rowOff>
    </xdr:from>
    <xdr:ext cx="962025" cy="904875"/>
    <xdr:pic>
      <xdr:nvPicPr>
        <xdr:cNvPr id="0" name="image28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35</xdr:row>
      <xdr:rowOff>104775</xdr:rowOff>
    </xdr:from>
    <xdr:ext cx="952500" cy="942975"/>
    <xdr:pic>
      <xdr:nvPicPr>
        <xdr:cNvPr id="0" name="image35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40</xdr:row>
      <xdr:rowOff>28575</xdr:rowOff>
    </xdr:from>
    <xdr:ext cx="971550" cy="952500"/>
    <xdr:pic>
      <xdr:nvPicPr>
        <xdr:cNvPr id="0" name="image44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17</xdr:row>
      <xdr:rowOff>161925</xdr:rowOff>
    </xdr:from>
    <xdr:ext cx="962025" cy="971550"/>
    <xdr:pic>
      <xdr:nvPicPr>
        <xdr:cNvPr id="0" name="image32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22</xdr:row>
      <xdr:rowOff>190500</xdr:rowOff>
    </xdr:from>
    <xdr:ext cx="1057275" cy="914400"/>
    <xdr:pic>
      <xdr:nvPicPr>
        <xdr:cNvPr id="0" name="image40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30</xdr:row>
      <xdr:rowOff>47625</xdr:rowOff>
    </xdr:from>
    <xdr:ext cx="1076325" cy="1019175"/>
    <xdr:pic>
      <xdr:nvPicPr>
        <xdr:cNvPr id="0" name="image29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13</xdr:row>
      <xdr:rowOff>9525</xdr:rowOff>
    </xdr:from>
    <xdr:ext cx="1047750" cy="990600"/>
    <xdr:pic>
      <xdr:nvPicPr>
        <xdr:cNvPr id="0" name="image39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161925</xdr:colOff>
      <xdr:row>35</xdr:row>
      <xdr:rowOff>133350</xdr:rowOff>
    </xdr:from>
    <xdr:ext cx="1123950" cy="971550"/>
    <xdr:pic>
      <xdr:nvPicPr>
        <xdr:cNvPr id="0" name="image43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40</xdr:row>
      <xdr:rowOff>47625</xdr:rowOff>
    </xdr:from>
    <xdr:ext cx="1066800" cy="914400"/>
    <xdr:pic>
      <xdr:nvPicPr>
        <xdr:cNvPr id="0" name="image37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30</xdr:row>
      <xdr:rowOff>66675</xdr:rowOff>
    </xdr:from>
    <xdr:ext cx="1066800" cy="1009650"/>
    <xdr:pic>
      <xdr:nvPicPr>
        <xdr:cNvPr id="0" name="image36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17</xdr:row>
      <xdr:rowOff>161925</xdr:rowOff>
    </xdr:from>
    <xdr:ext cx="1181100" cy="1019175"/>
    <xdr:pic>
      <xdr:nvPicPr>
        <xdr:cNvPr id="0" name="image47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161925</xdr:colOff>
      <xdr:row>22</xdr:row>
      <xdr:rowOff>190500</xdr:rowOff>
    </xdr:from>
    <xdr:ext cx="1143000" cy="990600"/>
    <xdr:pic>
      <xdr:nvPicPr>
        <xdr:cNvPr id="0" name="image34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30</xdr:row>
      <xdr:rowOff>76200</xdr:rowOff>
    </xdr:from>
    <xdr:ext cx="1066800" cy="1019175"/>
    <xdr:pic>
      <xdr:nvPicPr>
        <xdr:cNvPr id="0" name="image46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12</xdr:row>
      <xdr:rowOff>180975</xdr:rowOff>
    </xdr:from>
    <xdr:ext cx="1143000" cy="1076325"/>
    <xdr:pic>
      <xdr:nvPicPr>
        <xdr:cNvPr id="0" name="image38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35</xdr:row>
      <xdr:rowOff>133350</xdr:rowOff>
    </xdr:from>
    <xdr:ext cx="1181100" cy="1019175"/>
    <xdr:pic>
      <xdr:nvPicPr>
        <xdr:cNvPr id="0" name="image42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40</xdr:row>
      <xdr:rowOff>161925</xdr:rowOff>
    </xdr:from>
    <xdr:ext cx="1162050" cy="1009650"/>
    <xdr:pic>
      <xdr:nvPicPr>
        <xdr:cNvPr id="0" name="image33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17</xdr:row>
      <xdr:rowOff>200025</xdr:rowOff>
    </xdr:from>
    <xdr:ext cx="1238250" cy="1047750"/>
    <xdr:pic>
      <xdr:nvPicPr>
        <xdr:cNvPr id="0" name="image30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1323975</xdr:colOff>
      <xdr:row>23</xdr:row>
      <xdr:rowOff>190500</xdr:rowOff>
    </xdr:from>
    <xdr:ext cx="1247775" cy="1095375"/>
    <xdr:pic>
      <xdr:nvPicPr>
        <xdr:cNvPr id="0" name="image45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29</xdr:row>
      <xdr:rowOff>190500</xdr:rowOff>
    </xdr:from>
    <xdr:ext cx="1085850" cy="1019175"/>
    <xdr:pic>
      <xdr:nvPicPr>
        <xdr:cNvPr id="0" name="image49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</xdr:colOff>
      <xdr:row>13</xdr:row>
      <xdr:rowOff>0</xdr:rowOff>
    </xdr:from>
    <xdr:ext cx="1143000" cy="1057275"/>
    <xdr:pic>
      <xdr:nvPicPr>
        <xdr:cNvPr id="0" name="image48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35</xdr:row>
      <xdr:rowOff>152400</xdr:rowOff>
    </xdr:from>
    <xdr:ext cx="1114425" cy="952500"/>
    <xdr:pic>
      <xdr:nvPicPr>
        <xdr:cNvPr id="0" name="image52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41</xdr:row>
      <xdr:rowOff>28575</xdr:rowOff>
    </xdr:from>
    <xdr:ext cx="1114425" cy="942975"/>
    <xdr:pic>
      <xdr:nvPicPr>
        <xdr:cNvPr id="0" name="image55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18</xdr:row>
      <xdr:rowOff>133350</xdr:rowOff>
    </xdr:from>
    <xdr:ext cx="1219200" cy="1038225"/>
    <xdr:pic>
      <xdr:nvPicPr>
        <xdr:cNvPr id="0" name="image50.pn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23</xdr:row>
      <xdr:rowOff>200025</xdr:rowOff>
    </xdr:from>
    <xdr:ext cx="1314450" cy="1047750"/>
    <xdr:pic>
      <xdr:nvPicPr>
        <xdr:cNvPr id="0" name="image51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247650</xdr:colOff>
      <xdr:row>30</xdr:row>
      <xdr:rowOff>47625</xdr:rowOff>
    </xdr:from>
    <xdr:ext cx="1323975" cy="1228725"/>
    <xdr:pic>
      <xdr:nvPicPr>
        <xdr:cNvPr id="0" name="image53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266700</xdr:colOff>
      <xdr:row>13</xdr:row>
      <xdr:rowOff>85725</xdr:rowOff>
    </xdr:from>
    <xdr:ext cx="1333500" cy="1238250"/>
    <xdr:pic>
      <xdr:nvPicPr>
        <xdr:cNvPr id="0" name="image54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8.0"/>
    <col customWidth="1" min="3" max="3" width="15.43"/>
    <col customWidth="1" min="4" max="4" width="18.57"/>
    <col customWidth="1" min="5" max="5" width="17.57"/>
    <col customWidth="1" min="6" max="6" width="21.14"/>
    <col customWidth="1" min="7" max="7" width="18.29"/>
    <col customWidth="1" min="8" max="8" width="22.14"/>
    <col customWidth="1" min="9" max="9" width="16.86"/>
    <col customWidth="1" min="10" max="10" width="21.43"/>
    <col customWidth="1" min="11" max="11" width="19.86"/>
    <col customWidth="1" min="12" max="12" width="15.71"/>
    <col customWidth="1" min="13" max="13" width="19.86"/>
    <col customWidth="1" min="14" max="15" width="12.14"/>
    <col customWidth="1" min="16" max="16" width="9.57"/>
    <col customWidth="1" min="17" max="17" width="23.0"/>
    <col customWidth="1" min="18" max="18" width="21.43"/>
    <col customWidth="1" min="19" max="19" width="22.86"/>
    <col customWidth="1" min="20" max="20" width="20.14"/>
    <col customWidth="1" min="21" max="21" width="23.86"/>
    <col customWidth="1" min="22" max="22" width="21.86"/>
    <col customWidth="1" min="23" max="23" width="22.29"/>
    <col customWidth="1" min="24" max="26" width="8.71"/>
  </cols>
  <sheetData>
    <row r="1" ht="16.5" customHeight="1">
      <c r="B1" s="1">
        <f t="shared" ref="B1:Q1" si="1">0.46/9/B4</f>
        <v>0.05111111111</v>
      </c>
      <c r="C1" s="1">
        <f t="shared" si="1"/>
        <v>0.01703703704</v>
      </c>
      <c r="D1" s="1">
        <f t="shared" si="1"/>
        <v>0.01022222222</v>
      </c>
      <c r="E1" s="1">
        <f t="shared" si="1"/>
        <v>0.007301587302</v>
      </c>
      <c r="F1" s="1">
        <f t="shared" si="1"/>
        <v>0.005679012346</v>
      </c>
      <c r="G1" s="1">
        <f t="shared" si="1"/>
        <v>0.004646464646</v>
      </c>
      <c r="H1" s="1">
        <f t="shared" si="1"/>
        <v>0.003931623932</v>
      </c>
      <c r="I1" s="1">
        <f t="shared" si="1"/>
        <v>0.003407407407</v>
      </c>
      <c r="J1" s="1">
        <f t="shared" si="1"/>
        <v>0.003006535948</v>
      </c>
      <c r="K1" s="1">
        <f t="shared" si="1"/>
        <v>0.00269005848</v>
      </c>
      <c r="L1" s="1">
        <f t="shared" si="1"/>
        <v>0.002433862434</v>
      </c>
      <c r="M1" s="1">
        <f t="shared" si="1"/>
        <v>0.002222222222</v>
      </c>
      <c r="N1" s="1">
        <f t="shared" si="1"/>
        <v>0.002044444444</v>
      </c>
      <c r="O1" s="1">
        <f t="shared" si="1"/>
        <v>0.001893004115</v>
      </c>
      <c r="P1" s="1">
        <f t="shared" si="1"/>
        <v>0.001762452107</v>
      </c>
      <c r="Q1" s="1">
        <f t="shared" si="1"/>
        <v>0.00164874552</v>
      </c>
    </row>
    <row r="2" ht="16.5" customHeight="1">
      <c r="B2" s="2">
        <f t="shared" ref="B2:Q2" si="2">B6*B1</f>
        <v>0.0000006203355556</v>
      </c>
      <c r="C2" s="2">
        <f t="shared" si="2"/>
        <v>0.0000006834237037</v>
      </c>
      <c r="D2" s="2">
        <f t="shared" si="2"/>
        <v>0.0000006916662222</v>
      </c>
      <c r="E2" s="2">
        <f t="shared" si="2"/>
        <v>0.0000006911244444</v>
      </c>
      <c r="F2" s="2">
        <f t="shared" si="2"/>
        <v>0.0000005679012346</v>
      </c>
      <c r="G2" s="2">
        <f t="shared" si="2"/>
        <v>0</v>
      </c>
      <c r="H2" s="2">
        <f t="shared" si="2"/>
        <v>0.0000007863247863</v>
      </c>
      <c r="I2" s="2">
        <f t="shared" si="2"/>
        <v>0</v>
      </c>
      <c r="J2" s="2">
        <f t="shared" si="2"/>
        <v>0.0000006013071895</v>
      </c>
      <c r="K2" s="2">
        <f t="shared" si="2"/>
        <v>0.0000008070175439</v>
      </c>
      <c r="L2" s="2">
        <f t="shared" si="2"/>
        <v>0</v>
      </c>
      <c r="M2" s="2">
        <f t="shared" si="2"/>
        <v>0.0000006666666667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0.0000006594982079</v>
      </c>
    </row>
    <row r="3" ht="16.5" customHeight="1">
      <c r="A3" s="3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U3" s="1" t="s">
        <v>11</v>
      </c>
      <c r="W3" s="1" t="s">
        <v>12</v>
      </c>
    </row>
    <row r="4" ht="16.5" customHeight="1">
      <c r="A4" s="4" t="s">
        <v>13</v>
      </c>
      <c r="B4" s="4">
        <v>1.0</v>
      </c>
      <c r="C4" s="4">
        <v>3.0</v>
      </c>
      <c r="D4" s="4">
        <v>5.0</v>
      </c>
      <c r="E4" s="4">
        <v>7.0</v>
      </c>
      <c r="F4" s="4">
        <v>9.0</v>
      </c>
      <c r="G4" s="4">
        <v>11.0</v>
      </c>
      <c r="H4" s="4">
        <v>13.0</v>
      </c>
      <c r="I4" s="4">
        <v>15.0</v>
      </c>
      <c r="J4" s="4">
        <v>17.0</v>
      </c>
      <c r="K4" s="4">
        <v>19.0</v>
      </c>
      <c r="L4" s="4">
        <v>21.0</v>
      </c>
      <c r="M4" s="4">
        <v>23.0</v>
      </c>
      <c r="N4" s="4">
        <v>25.0</v>
      </c>
      <c r="O4" s="4">
        <v>27.0</v>
      </c>
      <c r="P4" s="4">
        <v>29.0</v>
      </c>
      <c r="Q4" s="4">
        <v>31.0</v>
      </c>
      <c r="R4" s="4"/>
      <c r="S4" s="4"/>
      <c r="T4" s="4">
        <v>71.0</v>
      </c>
      <c r="U4" s="4">
        <v>101.0</v>
      </c>
      <c r="V4" s="4">
        <v>201.0</v>
      </c>
      <c r="W4" s="4">
        <v>301.0</v>
      </c>
    </row>
    <row r="5" ht="16.5" customHeight="1">
      <c r="A5" s="5" t="s">
        <v>14</v>
      </c>
      <c r="B5" s="6">
        <v>1.64094365311615E-5</v>
      </c>
      <c r="C5" s="6">
        <v>4.09280946311784E-5</v>
      </c>
      <c r="D5" s="6">
        <v>4.58769765345812E-5</v>
      </c>
      <c r="E5" s="6">
        <v>7.56689974231972E-5</v>
      </c>
      <c r="F5" s="5">
        <v>1.35959108643971E-4</v>
      </c>
      <c r="G5" s="5"/>
      <c r="H5" s="5">
        <v>2.09605534158052E-4</v>
      </c>
      <c r="I5" s="5"/>
      <c r="J5" s="5">
        <v>1.32886706729505E-4</v>
      </c>
      <c r="K5" s="5">
        <v>2.35822461566976E-4</v>
      </c>
      <c r="L5" s="5"/>
      <c r="M5" s="5">
        <v>4.00980130678264E-4</v>
      </c>
      <c r="N5" s="5"/>
      <c r="O5" s="5"/>
      <c r="P5" s="5"/>
      <c r="Q5" s="5">
        <v>4.32013477766044E-4</v>
      </c>
      <c r="R5" s="5"/>
      <c r="S5" s="5"/>
      <c r="T5" s="5">
        <v>9.40557016679948E-4</v>
      </c>
      <c r="U5" s="5"/>
      <c r="V5" s="6">
        <v>0.00301760493910966</v>
      </c>
      <c r="W5" s="5">
        <v>0.00344362991257844</v>
      </c>
    </row>
    <row r="6" ht="16.5" customHeight="1">
      <c r="A6" s="5" t="s">
        <v>15</v>
      </c>
      <c r="B6" s="6">
        <v>1.2137E-5</v>
      </c>
      <c r="C6" s="6">
        <v>4.0114E-5</v>
      </c>
      <c r="D6" s="6">
        <v>6.7663E-5</v>
      </c>
      <c r="E6" s="6">
        <v>9.4654E-5</v>
      </c>
      <c r="F6" s="5">
        <v>1.0E-4</v>
      </c>
      <c r="G6" s="5"/>
      <c r="H6" s="5">
        <v>2.0E-4</v>
      </c>
      <c r="I6" s="5"/>
      <c r="J6" s="5">
        <v>2.0E-4</v>
      </c>
      <c r="K6" s="5">
        <v>3.0E-4</v>
      </c>
      <c r="L6" s="5"/>
      <c r="M6" s="5">
        <v>3.0E-4</v>
      </c>
      <c r="N6" s="5"/>
      <c r="O6" s="5"/>
      <c r="P6" s="5"/>
      <c r="Q6" s="5">
        <v>4.0E-4</v>
      </c>
      <c r="R6" s="5"/>
      <c r="S6" s="5"/>
      <c r="T6" s="5">
        <v>0.001</v>
      </c>
      <c r="U6" s="5"/>
      <c r="V6" s="5">
        <v>0.0026</v>
      </c>
      <c r="W6" s="5">
        <v>0.0041</v>
      </c>
    </row>
    <row r="7" ht="16.5" customHeight="1">
      <c r="A7" s="5" t="s">
        <v>16</v>
      </c>
      <c r="B7" s="6">
        <v>-1.0819E-5</v>
      </c>
      <c r="C7" s="6">
        <v>-3.2479E-5</v>
      </c>
      <c r="D7" s="6">
        <v>-5.4133E-5</v>
      </c>
      <c r="E7" s="6">
        <v>-7.5789E-5</v>
      </c>
      <c r="F7" s="6">
        <v>-9.7439E-5</v>
      </c>
      <c r="G7" s="5"/>
      <c r="H7" s="5">
        <v>-1.0E-4</v>
      </c>
      <c r="I7" s="5"/>
      <c r="J7" s="5">
        <v>-2.0E-4</v>
      </c>
      <c r="K7" s="5">
        <v>-2.0E-4</v>
      </c>
      <c r="L7" s="5"/>
      <c r="M7" s="5">
        <v>-2.0E-4</v>
      </c>
      <c r="N7" s="5"/>
      <c r="O7" s="5"/>
      <c r="P7" s="5"/>
      <c r="Q7" s="5">
        <v>-3.0E-4</v>
      </c>
      <c r="R7" s="5"/>
      <c r="S7" s="5"/>
      <c r="T7" s="5">
        <v>-8.0E-4</v>
      </c>
      <c r="U7" s="5"/>
      <c r="V7" s="5">
        <v>-0.0022</v>
      </c>
      <c r="W7" s="5">
        <v>-0.0033</v>
      </c>
    </row>
    <row r="8" ht="16.5" customHeight="1">
      <c r="A8" s="6">
        <f>B5/100</f>
        <v>0.0000001640943653</v>
      </c>
      <c r="B8" s="7">
        <f>0.000000164/A8</f>
        <v>0.9994249327</v>
      </c>
      <c r="C8" s="6">
        <f>C5/(28*28)/A8</f>
        <v>0.3181352525</v>
      </c>
      <c r="D8" s="6">
        <f>D5/(46*46)/A8</f>
        <v>0.1321251388</v>
      </c>
      <c r="E8" s="6">
        <f>E5/(64*64)/A8</f>
        <v>0.1125808085</v>
      </c>
      <c r="F8" s="6">
        <f>F5/(82*82)/A8</f>
        <v>0.123221626</v>
      </c>
      <c r="G8" s="5"/>
      <c r="H8" s="6">
        <f>H5/(118*118)/A8</f>
        <v>0.09173711159</v>
      </c>
      <c r="I8" s="5"/>
      <c r="J8" s="6">
        <f>J5/(154*154)/A8</f>
        <v>0.03414651833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>
        <f>J5/(2710*2710)/A8</f>
        <v>0.0001102679469</v>
      </c>
    </row>
    <row r="9" ht="16.5" customHeight="1">
      <c r="A9" s="8" t="s">
        <v>17</v>
      </c>
      <c r="B9" s="9">
        <v>1.64094365311615E-5</v>
      </c>
      <c r="C9" s="8">
        <v>2.28395606295202E-4</v>
      </c>
      <c r="D9" s="8">
        <v>2.28395606295202E-4</v>
      </c>
      <c r="E9" s="8">
        <v>2.28395606295202E-4</v>
      </c>
      <c r="F9" s="8">
        <v>2.28395606295202E-4</v>
      </c>
      <c r="G9" s="8">
        <v>2.28395606295202E-4</v>
      </c>
      <c r="H9" s="8">
        <v>2.28395606295202E-4</v>
      </c>
      <c r="I9" s="8">
        <v>2.28395606295202E-4</v>
      </c>
      <c r="J9" s="8">
        <v>2.28395606295202E-4</v>
      </c>
      <c r="K9" s="8">
        <v>2.28395606295202E-4</v>
      </c>
      <c r="L9" s="8">
        <v>2.28395606295202E-4</v>
      </c>
      <c r="M9" s="8">
        <v>2.28395606295202E-4</v>
      </c>
      <c r="N9" s="8">
        <v>2.28395606295202E-4</v>
      </c>
      <c r="O9" s="8">
        <v>2.28395606295202E-4</v>
      </c>
      <c r="P9" s="8">
        <v>2.28395606295202E-4</v>
      </c>
      <c r="Q9" s="8">
        <v>2.28395606295202E-4</v>
      </c>
      <c r="R9" s="8">
        <v>2.28395606295202E-4</v>
      </c>
      <c r="S9" s="8">
        <v>2.28395606295202E-4</v>
      </c>
      <c r="T9" s="8">
        <v>2.28395606295202E-4</v>
      </c>
      <c r="U9" s="8">
        <v>2.28395606295202E-4</v>
      </c>
      <c r="V9" s="10">
        <v>2.284E-4</v>
      </c>
      <c r="W9" s="8">
        <v>2.28395606295202E-4</v>
      </c>
    </row>
    <row r="10" ht="16.5" customHeight="1">
      <c r="A10" s="8" t="s">
        <v>18</v>
      </c>
      <c r="B10" s="9">
        <v>1.2137E-5</v>
      </c>
      <c r="C10" s="9">
        <v>4.1627E-6</v>
      </c>
      <c r="D10" s="9">
        <v>4.1627E-6</v>
      </c>
      <c r="E10" s="9">
        <v>4.1627E-6</v>
      </c>
      <c r="F10" s="9">
        <v>4.1627E-6</v>
      </c>
      <c r="G10" s="9">
        <v>4.1627E-6</v>
      </c>
      <c r="H10" s="9">
        <v>4.1627E-6</v>
      </c>
      <c r="I10" s="9">
        <v>4.1627E-6</v>
      </c>
      <c r="J10" s="9">
        <v>4.1627E-6</v>
      </c>
      <c r="K10" s="9">
        <v>4.1627E-6</v>
      </c>
      <c r="L10" s="9">
        <v>4.1627E-6</v>
      </c>
      <c r="M10" s="9">
        <v>4.1627E-6</v>
      </c>
      <c r="N10" s="9">
        <v>4.1627E-6</v>
      </c>
      <c r="O10" s="9">
        <v>4.1627E-6</v>
      </c>
      <c r="P10" s="9">
        <v>4.1627E-6</v>
      </c>
      <c r="Q10" s="9">
        <v>4.1627E-6</v>
      </c>
      <c r="R10" s="9">
        <v>4.1627E-6</v>
      </c>
      <c r="S10" s="9">
        <v>4.1627E-6</v>
      </c>
      <c r="T10" s="9">
        <v>4.1627E-6</v>
      </c>
      <c r="U10" s="9">
        <v>4.1627E-6</v>
      </c>
      <c r="V10" s="9">
        <v>4.1627E-6</v>
      </c>
      <c r="W10" s="9">
        <v>4.1627E-6</v>
      </c>
    </row>
    <row r="11" ht="16.5" customHeight="1">
      <c r="A11" s="8" t="s">
        <v>19</v>
      </c>
      <c r="B11" s="9">
        <v>-1.0819E-5</v>
      </c>
      <c r="C11" s="9">
        <v>-4.1627E-6</v>
      </c>
      <c r="D11" s="9">
        <v>-4.1627E-6</v>
      </c>
      <c r="E11" s="9">
        <v>-4.1627E-6</v>
      </c>
      <c r="F11" s="9">
        <v>-4.1627E-6</v>
      </c>
      <c r="G11" s="9">
        <v>-4.1627E-6</v>
      </c>
      <c r="H11" s="9">
        <v>-4.1627E-6</v>
      </c>
      <c r="I11" s="9">
        <v>-4.1627E-6</v>
      </c>
      <c r="J11" s="8">
        <v>-4.1627E-6</v>
      </c>
      <c r="K11" s="9">
        <v>-4.1627E-6</v>
      </c>
      <c r="L11" s="9">
        <v>-4.1627E-6</v>
      </c>
      <c r="M11" s="8">
        <v>-4.1627E-6</v>
      </c>
      <c r="N11" s="9">
        <v>-4.1627E-6</v>
      </c>
      <c r="O11" s="9">
        <v>-4.1627E-6</v>
      </c>
      <c r="P11" s="9">
        <v>-4.1627E-6</v>
      </c>
      <c r="Q11" s="8">
        <v>-4.1627E-6</v>
      </c>
      <c r="R11" s="9">
        <v>-4.1627E-6</v>
      </c>
      <c r="S11" s="9">
        <v>-4.1627E-6</v>
      </c>
      <c r="T11" s="8">
        <v>-4.1627E-6</v>
      </c>
      <c r="U11" s="9">
        <v>-4.1627E-6</v>
      </c>
      <c r="V11" s="9">
        <v>-4.1627E-6</v>
      </c>
      <c r="W11" s="9">
        <v>-4.1627E-6</v>
      </c>
    </row>
    <row r="12" ht="16.5" customHeight="1">
      <c r="A12" s="8"/>
      <c r="B12" s="9"/>
      <c r="C12" s="8"/>
      <c r="D12" s="8"/>
      <c r="E12" s="9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ht="16.5" customHeight="1">
      <c r="A13" s="11" t="s">
        <v>20</v>
      </c>
    </row>
    <row r="14" ht="16.5" customHeight="1">
      <c r="A14" s="12" t="s">
        <v>21</v>
      </c>
    </row>
    <row r="15" ht="16.5" customHeight="1"/>
    <row r="16" ht="16.5" customHeight="1"/>
    <row r="17" ht="16.5" customHeight="1"/>
    <row r="18" ht="16.5" customHeight="1"/>
    <row r="19" ht="16.5" customHeight="1">
      <c r="A19" s="4" t="s">
        <v>22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4.71"/>
    <col customWidth="1" min="3" max="5" width="8.71"/>
    <col customWidth="1" min="6" max="6" width="9.0"/>
    <col customWidth="1" min="7" max="26" width="8.71"/>
  </cols>
  <sheetData>
    <row r="1" ht="16.5" customHeight="1">
      <c r="B1" s="1">
        <f t="shared" ref="B1:W1" si="1">0.46/9/B4</f>
        <v>0.05111111111</v>
      </c>
      <c r="C1" s="1">
        <f t="shared" si="1"/>
        <v>0.01703703704</v>
      </c>
      <c r="D1" s="1">
        <f t="shared" si="1"/>
        <v>0.01022222222</v>
      </c>
      <c r="E1" s="1">
        <f t="shared" si="1"/>
        <v>0.007301587302</v>
      </c>
      <c r="F1" s="1">
        <f t="shared" si="1"/>
        <v>0.005679012346</v>
      </c>
      <c r="G1" s="1">
        <f t="shared" si="1"/>
        <v>0.004646464646</v>
      </c>
      <c r="H1" s="1">
        <f t="shared" si="1"/>
        <v>0.003931623932</v>
      </c>
      <c r="I1" s="1">
        <f t="shared" si="1"/>
        <v>0.003407407407</v>
      </c>
      <c r="J1" s="1">
        <f t="shared" si="1"/>
        <v>0.003006535948</v>
      </c>
      <c r="K1" s="1">
        <f t="shared" si="1"/>
        <v>0.00269005848</v>
      </c>
      <c r="L1" s="1">
        <f t="shared" si="1"/>
        <v>0.002433862434</v>
      </c>
      <c r="M1" s="1">
        <f t="shared" si="1"/>
        <v>0.002222222222</v>
      </c>
      <c r="N1" s="1">
        <f t="shared" si="1"/>
        <v>0.002044444444</v>
      </c>
      <c r="O1" s="1">
        <f t="shared" si="1"/>
        <v>0.001893004115</v>
      </c>
      <c r="P1" s="1">
        <f t="shared" si="1"/>
        <v>0.001762452107</v>
      </c>
      <c r="Q1" s="1">
        <f t="shared" si="1"/>
        <v>0.00164874552</v>
      </c>
      <c r="R1" s="1" t="str">
        <f t="shared" si="1"/>
        <v>#DIV/0!</v>
      </c>
      <c r="S1" s="1" t="str">
        <f t="shared" si="1"/>
        <v>#DIV/0!</v>
      </c>
      <c r="T1" s="1">
        <f t="shared" si="1"/>
        <v>0.0007198748044</v>
      </c>
      <c r="U1" s="1">
        <f t="shared" si="1"/>
        <v>0.0005060506051</v>
      </c>
      <c r="V1" s="1">
        <f t="shared" si="1"/>
        <v>0.0002542841349</v>
      </c>
      <c r="W1" s="1">
        <f t="shared" si="1"/>
        <v>0.0001698043559</v>
      </c>
    </row>
    <row r="2" ht="16.5" customHeight="1">
      <c r="B2" s="2">
        <f t="shared" ref="B2:W2" si="2">B6*B1</f>
        <v>0.001702</v>
      </c>
      <c r="C2" s="2">
        <f t="shared" si="2"/>
        <v>0</v>
      </c>
      <c r="D2" s="2">
        <f t="shared" si="2"/>
        <v>0</v>
      </c>
      <c r="E2" s="2">
        <f t="shared" si="2"/>
        <v>0</v>
      </c>
      <c r="F2" s="2">
        <f t="shared" si="2"/>
        <v>0.005367234568</v>
      </c>
      <c r="G2" s="2">
        <f t="shared" si="2"/>
        <v>0</v>
      </c>
      <c r="H2" s="2">
        <f t="shared" si="2"/>
        <v>0</v>
      </c>
      <c r="I2" s="2">
        <f t="shared" si="2"/>
        <v>0.005514207407</v>
      </c>
      <c r="J2" s="2">
        <f t="shared" si="2"/>
        <v>0</v>
      </c>
      <c r="K2" s="2">
        <f t="shared" si="2"/>
        <v>0</v>
      </c>
      <c r="L2" s="2">
        <f t="shared" si="2"/>
        <v>0</v>
      </c>
      <c r="M2" s="2">
        <f t="shared" si="2"/>
        <v>0</v>
      </c>
      <c r="N2" s="2">
        <f t="shared" si="2"/>
        <v>0.005387111111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 t="str">
        <f t="shared" si="2"/>
        <v>#DIV/0!</v>
      </c>
      <c r="S2" s="2" t="str">
        <f t="shared" si="2"/>
        <v>#DIV/0!</v>
      </c>
      <c r="T2" s="2">
        <f t="shared" si="2"/>
        <v>0.005486381847</v>
      </c>
      <c r="U2" s="2">
        <f t="shared" si="2"/>
        <v>0</v>
      </c>
      <c r="V2" s="2">
        <f t="shared" si="2"/>
        <v>0</v>
      </c>
      <c r="W2" s="2">
        <f t="shared" si="2"/>
        <v>0</v>
      </c>
    </row>
    <row r="3" ht="16.5" customHeight="1">
      <c r="A3" s="1">
        <f>4*PI()*0.0000001*400</f>
        <v>0.0005026548246</v>
      </c>
    </row>
    <row r="4" ht="16.5" customHeight="1">
      <c r="A4" s="4" t="s">
        <v>23</v>
      </c>
      <c r="B4" s="4">
        <v>1.0</v>
      </c>
      <c r="C4" s="4">
        <v>3.0</v>
      </c>
      <c r="D4" s="4">
        <v>5.0</v>
      </c>
      <c r="E4" s="4">
        <v>7.0</v>
      </c>
      <c r="F4" s="4">
        <v>9.0</v>
      </c>
      <c r="G4" s="4">
        <v>11.0</v>
      </c>
      <c r="H4" s="4">
        <v>13.0</v>
      </c>
      <c r="I4" s="4">
        <v>15.0</v>
      </c>
      <c r="J4" s="4">
        <v>17.0</v>
      </c>
      <c r="K4" s="4">
        <v>19.0</v>
      </c>
      <c r="L4" s="4">
        <v>21.0</v>
      </c>
      <c r="M4" s="4">
        <v>23.0</v>
      </c>
      <c r="N4" s="4">
        <v>25.0</v>
      </c>
      <c r="O4" s="4">
        <v>27.0</v>
      </c>
      <c r="P4" s="4">
        <v>29.0</v>
      </c>
      <c r="Q4" s="4">
        <v>31.0</v>
      </c>
      <c r="R4" s="4"/>
      <c r="S4" s="4"/>
      <c r="T4" s="4">
        <v>71.0</v>
      </c>
      <c r="U4" s="4">
        <v>101.0</v>
      </c>
      <c r="V4" s="4">
        <v>201.0</v>
      </c>
      <c r="W4" s="4">
        <v>301.0</v>
      </c>
    </row>
    <row r="5" ht="16.5" customHeight="1">
      <c r="A5" s="5" t="s">
        <v>14</v>
      </c>
      <c r="B5" s="6">
        <v>0.131275505224034</v>
      </c>
      <c r="C5" s="6"/>
      <c r="D5" s="6"/>
      <c r="E5" s="6"/>
      <c r="F5" s="5">
        <v>1.08767288333025</v>
      </c>
      <c r="G5" s="5"/>
      <c r="H5" s="5"/>
      <c r="I5" s="5">
        <v>1.46051657127566</v>
      </c>
      <c r="J5" s="5"/>
      <c r="K5" s="5"/>
      <c r="L5" s="5"/>
      <c r="M5" s="5"/>
      <c r="N5" s="5">
        <v>2.98184281282078</v>
      </c>
      <c r="O5" s="5"/>
      <c r="P5" s="5"/>
      <c r="Q5" s="5"/>
      <c r="R5" s="5"/>
      <c r="S5" s="5"/>
      <c r="T5" s="5">
        <v>7.52445642758098</v>
      </c>
      <c r="U5" s="5"/>
      <c r="V5" s="6"/>
      <c r="W5" s="5"/>
    </row>
    <row r="6" ht="16.5" customHeight="1">
      <c r="A6" s="5" t="s">
        <v>15</v>
      </c>
      <c r="B6" s="6">
        <v>0.0333</v>
      </c>
      <c r="C6" s="6"/>
      <c r="D6" s="6"/>
      <c r="E6" s="6"/>
      <c r="F6" s="5">
        <v>0.9451</v>
      </c>
      <c r="G6" s="5"/>
      <c r="H6" s="5"/>
      <c r="I6" s="5">
        <v>1.6183</v>
      </c>
      <c r="J6" s="5"/>
      <c r="K6" s="5"/>
      <c r="L6" s="5"/>
      <c r="M6" s="5"/>
      <c r="N6" s="5">
        <v>2.635</v>
      </c>
      <c r="O6" s="5"/>
      <c r="P6" s="5"/>
      <c r="Q6" s="5"/>
      <c r="R6" s="5"/>
      <c r="S6" s="5"/>
      <c r="T6" s="5">
        <v>7.6213</v>
      </c>
      <c r="U6" s="5"/>
      <c r="V6" s="5"/>
      <c r="W6" s="5"/>
    </row>
    <row r="7" ht="16.5" customHeight="1">
      <c r="A7" s="5" t="s">
        <v>16</v>
      </c>
      <c r="B7" s="6">
        <v>-0.0333</v>
      </c>
      <c r="C7" s="6"/>
      <c r="D7" s="6"/>
      <c r="E7" s="6"/>
      <c r="F7" s="6">
        <v>-0.7795</v>
      </c>
      <c r="G7" s="5"/>
      <c r="H7" s="5"/>
      <c r="I7" s="5">
        <v>-1.2992</v>
      </c>
      <c r="J7" s="5"/>
      <c r="K7" s="5"/>
      <c r="L7" s="5"/>
      <c r="M7" s="5"/>
      <c r="N7" s="5">
        <v>-2.1653</v>
      </c>
      <c r="O7" s="5"/>
      <c r="P7" s="5"/>
      <c r="Q7" s="5"/>
      <c r="R7" s="5"/>
      <c r="S7" s="5"/>
      <c r="T7" s="5">
        <v>-6.1495</v>
      </c>
      <c r="U7" s="5"/>
      <c r="V7" s="5"/>
      <c r="W7" s="5"/>
    </row>
    <row r="8" ht="16.5" customHeight="1">
      <c r="A8" s="5"/>
      <c r="B8" s="6"/>
      <c r="C8" s="5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16.5" customHeight="1">
      <c r="A9" s="8" t="s">
        <v>17</v>
      </c>
      <c r="B9" s="10">
        <v>0.131275505224034</v>
      </c>
      <c r="C9" s="8"/>
      <c r="D9" s="8"/>
      <c r="E9" s="8"/>
      <c r="F9" s="8">
        <v>1.82716486140478</v>
      </c>
      <c r="G9" s="8"/>
      <c r="H9" s="8"/>
      <c r="I9" s="8">
        <v>1.82716486140478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0"/>
      <c r="W9" s="8"/>
    </row>
    <row r="10" ht="16.5" customHeight="1">
      <c r="A10" s="8" t="s">
        <v>18</v>
      </c>
      <c r="B10" s="10">
        <v>0.0333</v>
      </c>
      <c r="C10" s="9"/>
      <c r="D10" s="9"/>
      <c r="E10" s="9"/>
      <c r="F10" s="9">
        <v>0.0333</v>
      </c>
      <c r="G10" s="9"/>
      <c r="H10" s="9"/>
      <c r="I10" s="9">
        <v>0.0333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ht="16.5" customHeight="1">
      <c r="A11" s="8" t="s">
        <v>19</v>
      </c>
      <c r="B11" s="10">
        <v>-0.0333</v>
      </c>
      <c r="C11" s="9"/>
      <c r="D11" s="9"/>
      <c r="E11" s="9"/>
      <c r="F11" s="9">
        <v>-0.0333</v>
      </c>
      <c r="G11" s="9"/>
      <c r="H11" s="9"/>
      <c r="I11" s="9">
        <v>-0.0333</v>
      </c>
      <c r="J11" s="8"/>
      <c r="K11" s="9"/>
      <c r="L11" s="9"/>
      <c r="M11" s="8"/>
      <c r="N11" s="9"/>
      <c r="O11" s="9"/>
      <c r="P11" s="9"/>
      <c r="Q11" s="8"/>
      <c r="R11" s="9"/>
      <c r="S11" s="9"/>
      <c r="T11" s="8"/>
      <c r="U11" s="9"/>
      <c r="V11" s="9"/>
      <c r="W11" s="9"/>
    </row>
    <row r="12" ht="16.5" customHeight="1">
      <c r="A12" s="8"/>
      <c r="B12" s="9"/>
      <c r="C12" s="8"/>
      <c r="D12" s="8"/>
      <c r="E12" s="9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서준명</dc:creator>
</cp:coreProperties>
</file>