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2d37319ecc2133/Desktop/ITMOrbius/Physics_XVIIstarPt_/III semester/Решатели лаб по физике/"/>
    </mc:Choice>
  </mc:AlternateContent>
  <xr:revisionPtr revIDLastSave="0" documentId="8_{0648C9CB-B455-4A8B-869F-A8037C826294}" xr6:coauthVersionLast="36" xr6:coauthVersionMax="36" xr10:uidLastSave="{00000000-0000-0000-0000-000000000000}"/>
  <bookViews>
    <workbookView xWindow="0" yWindow="0" windowWidth="17256" windowHeight="4920" xr2:uid="{0048CD1E-3195-423D-AF6C-F3D78C9DBF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R12" i="1"/>
  <c r="S12" i="1"/>
  <c r="T12" i="1"/>
  <c r="U12" i="1"/>
  <c r="Q12" i="1"/>
  <c r="C24" i="1"/>
  <c r="D24" i="1"/>
  <c r="E24" i="1"/>
  <c r="F24" i="1"/>
  <c r="G24" i="1"/>
  <c r="B24" i="1"/>
  <c r="C23" i="1"/>
  <c r="D23" i="1"/>
  <c r="E23" i="1"/>
  <c r="F23" i="1"/>
  <c r="G23" i="1"/>
  <c r="B23" i="1"/>
  <c r="B20" i="1"/>
  <c r="C20" i="1"/>
  <c r="D20" i="1"/>
  <c r="E20" i="1"/>
  <c r="F20" i="1"/>
  <c r="G20" i="1"/>
  <c r="C12" i="1"/>
  <c r="D12" i="1"/>
  <c r="E12" i="1"/>
  <c r="F12" i="1"/>
  <c r="G12" i="1"/>
  <c r="B12" i="1"/>
  <c r="J5" i="1"/>
  <c r="D4" i="1"/>
  <c r="D5" i="1"/>
  <c r="D6" i="1"/>
  <c r="D7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<sst xmlns="http://schemas.openxmlformats.org/spreadsheetml/2006/main" count="40" uniqueCount="39">
  <si>
    <t>m</t>
  </si>
  <si>
    <t>f</t>
  </si>
  <si>
    <t>f^2</t>
  </si>
  <si>
    <t>T</t>
  </si>
  <si>
    <t>T1</t>
  </si>
  <si>
    <t>T2</t>
  </si>
  <si>
    <t>T3</t>
  </si>
  <si>
    <t>T4</t>
  </si>
  <si>
    <t>T5</t>
  </si>
  <si>
    <t>T6</t>
  </si>
  <si>
    <t>n</t>
  </si>
  <si>
    <t>f1</t>
  </si>
  <si>
    <t>f2</t>
  </si>
  <si>
    <t>f3</t>
  </si>
  <si>
    <t>f4</t>
  </si>
  <si>
    <t>f5</t>
  </si>
  <si>
    <t>f6</t>
  </si>
  <si>
    <t>u1</t>
  </si>
  <si>
    <t>u2</t>
  </si>
  <si>
    <t>u3</t>
  </si>
  <si>
    <t>u4</t>
  </si>
  <si>
    <t>u5</t>
  </si>
  <si>
    <t>u6</t>
  </si>
  <si>
    <t>g</t>
  </si>
  <si>
    <t>l</t>
  </si>
  <si>
    <t>pl</t>
  </si>
  <si>
    <r>
      <t>k</t>
    </r>
    <r>
      <rPr>
        <sz val="8"/>
        <color rgb="FF000000"/>
        <rFont val="Calibri"/>
        <family val="2"/>
        <charset val="204"/>
        <scheme val="minor"/>
      </rPr>
      <t>1</t>
    </r>
  </si>
  <si>
    <r>
      <t>k</t>
    </r>
    <r>
      <rPr>
        <sz val="8"/>
        <color rgb="FF000000"/>
        <rFont val="Calibri"/>
        <family val="2"/>
        <charset val="204"/>
        <scheme val="minor"/>
      </rPr>
      <t>2</t>
    </r>
  </si>
  <si>
    <r>
      <t>k</t>
    </r>
    <r>
      <rPr>
        <sz val="8"/>
        <color rgb="FF000000"/>
        <rFont val="Calibri"/>
        <family val="2"/>
        <charset val="204"/>
        <scheme val="minor"/>
      </rPr>
      <t>3</t>
    </r>
  </si>
  <si>
    <r>
      <t>k</t>
    </r>
    <r>
      <rPr>
        <sz val="8"/>
        <color rgb="FF000000"/>
        <rFont val="Calibri"/>
        <family val="2"/>
        <charset val="204"/>
        <scheme val="minor"/>
      </rPr>
      <t>4</t>
    </r>
  </si>
  <si>
    <r>
      <t>k</t>
    </r>
    <r>
      <rPr>
        <sz val="8"/>
        <color rgb="FF000000"/>
        <rFont val="Calibri"/>
        <family val="2"/>
        <charset val="204"/>
        <scheme val="minor"/>
      </rPr>
      <t>5</t>
    </r>
  </si>
  <si>
    <r>
      <t>k</t>
    </r>
    <r>
      <rPr>
        <sz val="8"/>
        <color rgb="FF000000"/>
        <rFont val="Calibri"/>
        <family val="2"/>
        <charset val="204"/>
        <scheme val="minor"/>
      </rPr>
      <t>6</t>
    </r>
  </si>
  <si>
    <t>Исходные данные</t>
  </si>
  <si>
    <t>m1</t>
  </si>
  <si>
    <t>m2</t>
  </si>
  <si>
    <t>m3</t>
  </si>
  <si>
    <t>m4</t>
  </si>
  <si>
    <t>m5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</si>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</sst>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График зависимости резонансной частоты от силы натяжения струны</a:t>
            </a:r>
            <a:endParaRPr lang="ru-RU" sz="10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sq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Лист1!$D$3:$D$7</c:f>
              <c:numCache>
                <c:formatCode>General</c:formatCode>
                <c:ptCount val="5"/>
                <c:pt idx="0">
                  <c:v>0.49100000000000005</c:v>
                </c:pt>
                <c:pt idx="1">
                  <c:v>0.9820000000000001</c:v>
                </c:pt>
                <c:pt idx="2">
                  <c:v>1.4730000000000001</c:v>
                </c:pt>
                <c:pt idx="3">
                  <c:v>1.9640000000000002</c:v>
                </c:pt>
                <c:pt idx="4">
                  <c:v>2.4550000000000001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416.15999999999997</c:v>
                </c:pt>
                <c:pt idx="1">
                  <c:v>778.41</c:v>
                </c:pt>
                <c:pt idx="2">
                  <c:v>1149.2099999999998</c:v>
                </c:pt>
                <c:pt idx="3">
                  <c:v>1544.4899999999998</c:v>
                </c:pt>
                <c:pt idx="4">
                  <c:v>1944.8100000000002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2-47C9-8104-36BEF779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1440"/>
        <c:axId val="154985056"/>
      </c:scatterChart>
      <c:valAx>
        <c:axId val="1548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85056"/>
        <c:crosses val="autoZero"/>
        <c:crossBetween val="midCat"/>
      </c:valAx>
      <c:valAx>
        <c:axId val="1549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2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График зависимости резонансных частот от номера их гармоники</a:t>
            </a:r>
            <a:endParaRPr lang="ru-RU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Лист1!$B$14:$B$18</c:f>
              <c:numCache>
                <c:formatCode>General</c:formatCode>
                <c:ptCount val="5"/>
                <c:pt idx="0">
                  <c:v>7.4</c:v>
                </c:pt>
                <c:pt idx="1">
                  <c:v>14.9</c:v>
                </c:pt>
                <c:pt idx="2">
                  <c:v>22.3</c:v>
                </c:pt>
                <c:pt idx="3">
                  <c:v>29.2</c:v>
                </c:pt>
                <c:pt idx="4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6-495B-A6A6-9032BEEAAF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Лист1!$C$14:$C$18</c:f>
              <c:numCache>
                <c:formatCode>General</c:formatCode>
                <c:ptCount val="5"/>
                <c:pt idx="0">
                  <c:v>8.5</c:v>
                </c:pt>
                <c:pt idx="1">
                  <c:v>17.399999999999999</c:v>
                </c:pt>
                <c:pt idx="2">
                  <c:v>25.3</c:v>
                </c:pt>
                <c:pt idx="3">
                  <c:v>33.700000000000003</c:v>
                </c:pt>
                <c:pt idx="4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6-495B-A6A6-9032BEEAAFE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Лист1!$D$14:$D$18</c:f>
              <c:numCache>
                <c:formatCode>General</c:formatCode>
                <c:ptCount val="5"/>
                <c:pt idx="0">
                  <c:v>9.1</c:v>
                </c:pt>
                <c:pt idx="1">
                  <c:v>18.399999999999999</c:v>
                </c:pt>
                <c:pt idx="2">
                  <c:v>27.7</c:v>
                </c:pt>
                <c:pt idx="3">
                  <c:v>36.4</c:v>
                </c:pt>
                <c:pt idx="4">
                  <c:v>45.2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6-495B-A6A6-9032BEEAAFE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Лист1!$E$14:$E$18</c:f>
              <c:numCache>
                <c:formatCode>General</c:formatCode>
                <c:ptCount val="5"/>
                <c:pt idx="0">
                  <c:v>9.9</c:v>
                </c:pt>
                <c:pt idx="1">
                  <c:v>19.7</c:v>
                </c:pt>
                <c:pt idx="2">
                  <c:v>29.9</c:v>
                </c:pt>
                <c:pt idx="3">
                  <c:v>39.1</c:v>
                </c:pt>
                <c:pt idx="4">
                  <c:v>48.9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6-495B-A6A6-9032BEEAAFE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Лист1!$F$14:$F$18</c:f>
              <c:numCache>
                <c:formatCode>General</c:formatCode>
                <c:ptCount val="5"/>
                <c:pt idx="0">
                  <c:v>10.9</c:v>
                </c:pt>
                <c:pt idx="1">
                  <c:v>21.7</c:v>
                </c:pt>
                <c:pt idx="2">
                  <c:v>32.700000000000003</c:v>
                </c:pt>
                <c:pt idx="3">
                  <c:v>43.5</c:v>
                </c:pt>
                <c:pt idx="4">
                  <c:v>54.3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6-495B-A6A6-9032BEEAAFE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Лист1!$G$14:$G$18</c:f>
              <c:numCache>
                <c:formatCode>General</c:formatCode>
                <c:ptCount val="5"/>
                <c:pt idx="0">
                  <c:v>11.7</c:v>
                </c:pt>
                <c:pt idx="1">
                  <c:v>23.4</c:v>
                </c:pt>
                <c:pt idx="2">
                  <c:v>35.1</c:v>
                </c:pt>
                <c:pt idx="3">
                  <c:v>46.5</c:v>
                </c:pt>
                <c:pt idx="4">
                  <c:v>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A6-495B-A6A6-9032BEEA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5664"/>
        <c:axId val="154896320"/>
      </c:scatterChart>
      <c:valAx>
        <c:axId val="1538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96320"/>
        <c:crosses val="autoZero"/>
        <c:crossBetween val="midCat"/>
      </c:valAx>
      <c:valAx>
        <c:axId val="1548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3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График зависимости квадрата фазовой скорости от силы натяжения</a:t>
            </a:r>
            <a:endParaRPr lang="ru-RU" sz="10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Лист1!$B$23:$G$23</c:f>
              <c:numCache>
                <c:formatCode>General</c:formatCode>
                <c:ptCount val="6"/>
                <c:pt idx="0">
                  <c:v>1.1783999999999999</c:v>
                </c:pt>
                <c:pt idx="1">
                  <c:v>1.4730000000000001</c:v>
                </c:pt>
                <c:pt idx="2">
                  <c:v>1.7676000000000001</c:v>
                </c:pt>
                <c:pt idx="3">
                  <c:v>2.0621999999999998</c:v>
                </c:pt>
                <c:pt idx="4">
                  <c:v>2.3567999999999998</c:v>
                </c:pt>
                <c:pt idx="5">
                  <c:v>2.6514000000000002</c:v>
                </c:pt>
              </c:numCache>
            </c:numRef>
          </c:xVal>
          <c:yVal>
            <c:numRef>
              <c:f>Лист1!$B$24:$G$24</c:f>
              <c:numCache>
                <c:formatCode>General</c:formatCode>
                <c:ptCount val="6"/>
                <c:pt idx="0">
                  <c:v>756.6091177005045</c:v>
                </c:pt>
                <c:pt idx="1">
                  <c:v>994.44917238091784</c:v>
                </c:pt>
                <c:pt idx="2">
                  <c:v>1143.018965992489</c:v>
                </c:pt>
                <c:pt idx="3">
                  <c:v>1328.8173272798724</c:v>
                </c:pt>
                <c:pt idx="4">
                  <c:v>1624.7597955319297</c:v>
                </c:pt>
                <c:pt idx="5">
                  <c:v>1861.9573149278606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4-487D-A615-56BF51F90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10336"/>
        <c:axId val="707338896"/>
      </c:scatterChart>
      <c:valAx>
        <c:axId val="5870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338896"/>
        <c:crosses val="autoZero"/>
        <c:crossBetween val="midCat"/>
      </c:valAx>
      <c:valAx>
        <c:axId val="707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0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121920</xdr:rowOff>
    </xdr:to>
    <xdr:sp macro="" textlink="">
      <xdr:nvSpPr>
        <xdr:cNvPr id="1025" name="AutoShape 1" descr="data:image/png;base64,iVBORw0KGgoAAAANSUhEUgAAAeIAAAFmCAYAAACxyJltAAAAAXNSR0IArs4c6QAAIABJREFUeF7tnW1sVdeZ7x/zYpsXY15sxyEJzqsdQ+Ia6paGS9JkcFsyLWkI0kSIXmtsyZcrjW4s91OExCc0ljUfxnKu8gFRYckSyvTeS8jEMxPa0iFNO1BaCg5JcEjIixPigG3AxmBsA/bVs9x1sry9zznrnPPsffY+57+lKMZee621/+t5nt9623vlEC4oAAWgABSAAlAgbQrkcMm9vb1TY2NjaasECoYCUAAKQAEokI0KTE5O/k6B+Ny5c1Pl5eXZqAGeGQpAASgABaBA2hT46KOPCCBOm/woGApAASgABbJdAYA42y0Azw8FoAAUgAJpVQAgTqv8KBwKQAEoAAWyXQGAONstAM8PBaAAFIACaVUAIE6r/CgcCkABKAAFsl0BgDjbLQDPDwWgABSAAmlVACBOq/woHApAASgABbJdAYA42y0Azw8FoAAUgAJpVQAgTqv8KBwKQAEoAAWyXQGAONstAM8PBaAAFIACaVUAIE6r/CgcCkABKAAFsl0BgDjbLQDPDwWgABSAAmlVACBOq/woHApAASgABbJdAYA4IBZw5swZevXVV2nXrl1UVlYWkFqhGlAACjgV6O3tpZaWFvqHf/gHqqqqovHxcWpvb1c/b968GYJBgYQVAIhdJDt8+DB1dnbO+kt1dTU1NTVRXl5ewkLHuwEgjqcQ/g4FgqHA8PAw7dmzh1avXk0NDQ18lvsMMAejlqhFmBQAiKOA+MiRI7R7924qLCz0pT0BYl9kRiFQQEQBDd+RkRGVX11dHUbDIspmZyYAMUCcnZaPp4YCUAAKBEQBgDgBEOspKe799vX1RaavV65cOWv0rNNyOr4KCgpc1395JNza2jqrFs4ets6vtrZ2Rs9b3//yyy+rNSq+9u/fT4ODg5FpdL2GVVRUpKbS3C6+h2cB9MXlONM60zjr6Dal75zO5zTO2QZdPy7bnPp3amjqHG06kPM/dOjQDK11vZ110eV2d3e7jmicz+u2NGHmYbYz192tXTmNzufo0aPWWphtlogdansw29a0Ff67s93cntM5AuT73PKxbVtnmU57S6R9Y9lJIn7jppVTi0Tz0+0W7T6nr7q1h5svRnvm48ePuy6rcb46H6fNmn9zK9+0Pc5j27ZtamreGYt0umj+bBN3TL2jxUbTh7xYJkwHmwHiJEDMcHUadX9/fwTGHEQ6OjqoublZTW1rwzTTaKc/e/asuo/v0Zu1+G+8GeShhx6KgMnNkU1njAXieGtYbPAnT56MgFen37p1q4K+rj//rGGvA6lZrhOybg7pBmKdl+mEznU41sSsp9sz6d9xWr3pTdfh0qVLqqVfeumlyGY4Tv/KK6+o369Zsyby/G7tFet3ZgeC8+zq6qLGxsbIXgK3Z9YBzwkuNy2cJmq2eyw7dKuzDm66E+WsbzTduVNhdryc+UR7HjcbYPhwp0pvbHLLyxbE8ezEFpy2bZ6IH7p1npzwcoLYRpt4z6zLdYO8vrekpGRWbDF/Z5NHKiC21VvXI5oPpQOaXpQJECcBYqfBxgOdhoi5K9q5Juz2bw5+GnRuAcAcscUCsZtDxjImmxG0W32iQdaEjTONOdIyQRzP8aLtXOXRrTn7oJ9l4cKFNDo6OmNnK5ehZyzMGYRo6/XOMm3X9W1BHE2LaCCOZ4fR6hfPHsy/c9m8I9htNsWZTyKzHeYzudmbLYjj2YktiG3bPBE/TAbEzrZ20ybeM8eCaLR7E7GVaJomMiK21Rsg9gL7IckzmrFGM8B4hqlBbILVGcSchuns9TrL0FOwO3bsoAMHDkRepdAjbQ2WixcvJryj0226OxoM9M5RtxGRW8/d1Jbv0btP+WddZx38zZGms3xnoGY9eXbhueeeU3roEbGpG0PXWQaP8M3f81SXzsu5Wc/5PNHSOetqA+JoWrhNvdnaoU25zs2IztkQ57/NZ3MuA6QKYrO9bUBcWlqqOgmx7MQWxLZtnogfSoJYP6ONb0QDcawp42jtHGtUrTuxujw9GLCZmrbVGyAOCTS9qGayIDah5LamxnXVxhoPxM6esBkAKisrFVx56lj/rN9p1CCOtSbopplzPca5/uu2rsT5mOtXbmvEzvVzU9uDBw8qeDLw+GcnJGOtaZuBmuuhOzn8sznz4Eyn/8Z66p97enpmrNVGGzE62yTeyDJeELHRIhkQazt0rnGb7e623q53AJttGmu2x9l5dGt/XaZzrdWtbmaaaP7D+ekZDw3iWHbiXEt12n40f9TpUvFDsyw3OEUDVixtNIhjPXM8ELvdm8gatltas/NeUVERt4Nk62PxfMiL+J+OPDE17aJ6siDWayZua17OUWY8EDuNXf9748aNxI2mncktUJp5j42NxdxY4WZ0znUknYfbulKsEbHuFJw4cSIyQtXaOkeubtOhsUY6+rl5RuDNN9+MbBxxwsHUhz+UojeZ6N48b0hz3mPbW5caEcfSIhkQazu0ncJ0A4bezzA0NBTp9Dk/VpHMiFiDxNwv4QakoI+IbfzQ6VvROgW6A2KjTZBGxOYasdlhYZ+MN1Nh62MAcTq6BQEpMx6ITfhwld0gq0d6eurPmcYZxGzXiBkg8XYPu63dOXcSx5PadBQOiua0Ot8bb9o51nPrj6WYo263TStODc06R1tPjbf2zuV88cUXKqsXXnhBrRnHu0eX64SDsw2jaRprithGi2gBPZ4d2q5hO/M3nyvWqDOZNWK9VKI3AnLZyYKYO1bxOkO2U9O2a5YmTOP5YTwf0x1V5zJSPG3iPXO0ETH/3qs1YjMe2IDYVm+A2MaKMjRNPBC77Zo2R2/OAG1Cw7mOokcGnMa5a3r9+vWRnbxmADA3ZsUbEfOIKt4aNteXLz3icY6IncHTnKZ2Tk07dwE7g4aevnSbqjQ3TOnnMjVg5+X7+RUnXSeut/lZULfpUrNOukMUK4ja7ix1S8f1NnfMxwp+tlrEGlk5d02bdhht6pPLZRvWswHmjnm33ay6ns4d8tyJiLVr3g2yenbF7EToqVi3qWlzyUVraXYq49lJtBkhZ8c40TZn/eL5oU14dJu9stUmmm/oWRS36V83vdx+FwvmbvHEtBGbqWlbvQFiGyvK0DTxQMzBjx1Rr8O6vXdprvPwmpbbpiodWNw+p+l8RzMaTG1ArHvesUaYznUp57uLzjXkv/u7v5sxRR7tWWKtEZsbhWIFDb12aTMCcQMx/06/n+w2knfTNt67ltr0ndONbu+LJ7ppKt7as3MDWiw71G0f6x1x59qumz0729/2OWONds01aa6nW0csHoj5Pud6smkntiNis9PAO+/15fSDRPzQJjw629r5LFy+U5t4zxwLovw3tynyaF8Gs92s5famgtkpdNPC1sdidWZtNA5DGqwRJ9BK8UaWCWQ1K2my04iplIl7w6mAl3YYTkVQaygQbgUA4gTaz8sACBAn0BBZntRLO8xyafH4UCAtCgDECcjuZQAEiBNoiCxP6qUdZrm0eHwokBYFAOK0yI5CoQAUgAJQAApMKwAQwxKgABSAAlAACqRRAYA4jeKjaCgABaAAFIACADFsAApAASgABaBAGhUAiNMoPoqGAlAACkABKAAQwwagABSAAlAACqRRAYA4jeKjaCgABaAAFIACADFsAApAASgABaBAGhUAiNMoPoqGAlAACkABKAAQwwagABSAAlAACqRRAYA4jeKjaCgABaAAFIACADFswHMFnEfomUfLuR3jyBVynumsK+nMi38f70xk8wGd59C6PbzbsYXRzvaNdQSf83hBsyxdZ+f9nMY8xs9NB+fRdLpuRUVFkfOrOR/n0ZbOozVtn9M2HZfp1j5uxyo6dXdqxcfyPfHEE7Rnzx515Kjz0sfu9fT0qDL//u//nv7pn/4pktY81s95JrZpS/oM8KVLl6qyuF30udzm85jaxTumMprteu5oKCC0CgDEoW26cFTcDXwcyGpqaqiqqipylqx57qyGEz/hrl27qKysLPKwHOT0+cL8y/b2dvU3fd5wtLN/nSB3QslU0xY8XA9O6zzruKSkJPI7na9b8NbamNBwlu12wIMzL6fGGsz9/f20e/du4nOfbcriurp1ONz00OA0IWseDs9tqzsD5jnD0To+hw4dirQ112Hfvn20ZcuWSNvH6rDxed7mebjOZ43W+TJ1HBsbA4jDEVIyspYAcUY2azAeKtpIzaydM8Cah4W7HT5vBs90gzgaVI4cORIBYCwQRwOc834neOP9O9pJXs77bDscznTmKN4EsVtnI97o0fYkqXggdnas3OzEnDFwlhutHtE6krE6FxgRByP+hKkWAHGYWitkddXBc+vWrTOm+2KBWE8jPvfcc3TgwIEZI2In2KON3niEZF4mLKSnpp1NEi0IJzsi5vydOpp5Xbx4kVpaWsicUYg2K+D8fTIg5vrwFO7q1avVo5tASmZEbNMepgbmc/LvE3lWc9Tt7KwkCmLuLJmXc3nELCtkbovqpkEBgDgNomdLkdFGMdFAzL9vbW0lHt3wpdfv9NS0M1jaTKM605w7dy5Shp4+dYOpE+Y6jXO9021NNN5IPi8vL1JkvDVinVA/u9t6qdto0AkKnY9z/dnmOU3YHTx4kM6ePatG/Pyzc2SY6Bqx7TncsUbEbjMQzg5RrM4Mt0csfVm7WGvE+l7unDQ0NETd35Atfo/nTFwBgDhxzXCHpQKJjIh37NhBb775ZmSzjFuA5vxeeeUVeumll9TaoQ2IuapmXhw0NexjgdgZ3GONvs0gnciI2G1E5zbCc44a3UbE5qxDvHVy3XyJjoidsxQ2U9Hxpqb9GhGb7ac3dpkbsxIdETs7IKaWx48fJ4yILYMEkikFAGIYgmcKOEcKbgVFW290A7G5UYtHMbYgNuEoBWJ+FudGMQ1WtyDsBiS3jooTjm7r7G5rvbGmXaM1cCIg1iNn525kE0jJrKfadNa4/onsro+2w13bwbPPPktvvfXWjGWPVEFs7swGiD0LKRmbMUCcsU0bjAeLtm7IU6T8mki0HdLR1vAYBHokawNiHWD1TmbbqWmbEbHztRgNItupaZvNWjZwc8IsFoh4apunT91G4/y7WCN/57R8vE1jnF+8EbFOc+LEiRm7prmTw/ah2zreZi23XdPOKXtz+tn5LKmAWNdt/fr1mJoORtgJXS0A4tA1WfgqrGGsa27zHrHbdLI5GosHDVMlszybqVDbkaK5w5vL486F2yYzNyBFmy0wy87Pz3cddUebEtZrt/y6ki7TXCs2dUgUxPF2gutNY86NeTYgdqurs63jrRFzet5TMDIyop492utp+t3qaJC2fY/YuQbvfAUNU9Phi1PprDFAnE71UTYUgAIpKWC7Hq4LifZxj5QqgZuhQIoKAMQpCojboQAUSJ8CiYDYZs9C+p4EJWezAgBxNrc+nh0KhFyBRECMD22EvLEzuPoAcQY3Lh4NCkABKAAFgq8AQBz8NkINoQAUgAJQIIMVAIgzuHHxaFAACkABKBB8BQDi4LcRaggFoAAUgAIZrABAnMGNi0eDAlAACkCB4CsAEAe/jVBDKAAFoAAUyGAFAOIMblw8GhSAAlAACgRfAYA4+G2EGkIBKAAFoEAGKwAQZ3Dj4tGgABSAAlAg+AoAxMFvI9QQCkABKAAFMlgBgDiDGxePBgWgABSAAsFXACAOfhuhhlAACkABKJDBCgDEGdy4eDQoAAWgABQIvgKhAHG0g9D14dzV1dXU1NREeXl5ZB5C73YAPR8czge47969m/QB6sFvJtQQCkABKAAFMlWBQINYnx+6ceNGunDhAjU2NirY9vb2UldXV+TfDOqamhoF1o6ODmpubqb8/Hxqb2+nzZs3U0VFReTnqqoqBeu+vj5qaGjI1HbFc0EBKAAFoEBIFAg0iLWGTvA6//3aa6/Rhg0bqKenR93C8OWLgctXZWXlDHA77w9JW6GaUAAKQAEokIEKhBLEGrKdnZ2qSV5++WXSI10niHnku2nTplkg1iNnTE9noFXjkaAAFIACIVIgtCDm6Wh9nT17Vq35Hj9+fMaI+MyZM3Ty5MlZIOYp771799LOnTuxThwiY0VVoQAUgAKZqEAoQexc49VT0LqBvJia/uCDD2j+/PmZaAPWzzQ1NUU5OTnW6TMxITQgggbQgH0bdkBqL9KqVatSDnUZAWIeHfNOaF4L1lPOrExbWxvV19dTaWnpjM1aOr0Gto2Kb7/9Nj399NM2STM2DRtLeXl5xj6fzYNBAyJoAA3YV2AHchoEGsR61zSv8+qrrq6OnnnmGQXW7u5u9etory9xWg1b3qDV0tJC/PqSmd4m+HIagFjO6Gw1D2I6BB/YASA07ZnwBTkNAg3iIAVigFjO6ILUronWBcEHdgAIAcQ6bkjFA4DYMhIDxAjACMAIwNIB2DL8BDKZFIQC+XCWlZLSACC2FBwgBogBYoAYIP4mYEpByDIEBzKZlAYAsWXzAsQAMUAMEAPEALGJDIDYEqBSyQBigBggBogBYoAYIJaiahL5AMQAMUAMEAPEADFAnARApW4BiAFigBggBogBYoBYiqpJ5AMQA8QAMUAMEAPEAHESAJW6BSAGiAFigDibQPz2uSF6s3uQ+kcmqKQgl56rLqKnK5ZGQqrURiWpGJ2OfKQ0wK5py9YDiAFigBggzhYQM4QPnLhEYxN3aIqI+Avz+blzacf6uyIwloKQZQgOZDIpDQBiy+YFiAFigBggzhYQ//yX52lgZEJBWF8M4+KCXPrnFx9Wv5KCkGUIDmQyKQ0AYsvmBYjheAg+AHG2gPhnvzjrGhm3ri2ibd8uAYj/qg5AbAlQqWQAMUAMEAPE2QJijIjtyAEQ2+kklgogBogBYoA4W0CMNWI7dADEdjqJpQKIAWKAGCDOFhDzc2LXdHx8AMTxNRJNARADxAAxQJxNII4XQKUgFK+cIP9dSgNs1rJsZYAYIAaIAWKA+JuAKQUhyxAcyGRSGoQCxPv376fBwUFqamqivLw81SDDw8O0Z88e6uvro4KCAtq1axeVlZXR4cOHqbOzU6Wpra2lhoYG9XNvby+1tLTQyMgIrVy5knbv3k2FhYXWjQsQA8QAMUCcTSD+/PIYHTo1QPPm5ND/2nTvrFgpBSHrIBzAhFIaBBrEGrYbN26kCxcuUGNjowLx+Pg4tbe30+bNm6mqqirSPAzbjo4Oam5upvz8/EiaioqKGekZ1gxwDWmb9gWIAWKAGCDOFhD/27uD9Eb3II3dmqT1DywBiKNAIitArJ+dAdvV1RUBsfPfOh0Dli8GNF/635WVlVb3xwIyQAwQA8QAcaaD+KNLN+nQqX5676sbVJA/l15YV0I/WL3MNTRKQchmIBTUNFIaBHpEHA3EZ86codbW1kjb6Knm48ePzwIxj3w3bdo0C8R65Gw7PQ0QA8QAMUCcqSDmL2jxNPQbpwdocoroew8uURBeuTQ3KgOlIBRUyNrUS0qD0IL45MmTkallXkNmGOtLj4gZ2JzOCWKe8t67dy/t3LnTep0YIAaIAWKAOBNB/H7fDQXhcxdHacXi+bR1bfGMwx2iAUkKQjbAC2oaKQ0yAsQauBrGXk1Nm7APqmGgXlAACkABGwVu3SH6Xe8dOnZh+ovS1aVz6Ptlc6hwej8sLksFysvLLVNGTxZKEEfblMXTzHrKmR+5ra2N6uvrqbS0dMZmLT2C1sC2UREjYoyIMSLGiDhTRsSnekfo0OkB+mxwjO4uzKWt64ppw0P2b5HAF2R9IdAgNl9R0g5QV1enNmNFe03J/L1Oy/eary9VV1fPeBUKILZRACBG8JENPnZWF8xUUlOSfj/d9fE7ahr6Vx9cUUX/YPVyen5tERUumJdwVcKqQcIPGuMGKQ0CDWJJwVLNCyNigBggBojDPCL+46fD9MbpQbpwdZzKVuSrteCa+wuSDo1SEEq6AgG4UUoDgNiyMQFigBggBojDCOIrN26rV5KOnhtS1f9x1Qp6fm0xLZg/xzL6uSeTglBKlUjzzVIaAMSWDQkQA8QAMUAcNhC/89GQeiWpf+QWPXLXQuLzhKvuXWwZ9WInk4KQSGXSlImUBgCxZQMCxAAxQAwQhwXEXw+Pq2no/zo/rKrM09C8Fjx3To5lxIufTApC8UsKbgopDQBiyzYGiAFigBggDgOIj/RcURAeGr1Na+5ZRFuri+nRuxdaRjr7ZFIQsi8xeCmlNACILdsWIAaIAWKAOMgg/oIPaTg9SH/+/BrNn5ujXkl67ltFlhEu8WRSEEq85ODcIaUBQGzZpgAxQAwQA8RBBfFb711WEB6duENrVxWoaeiHihdYRrfkkklBKLnSg3GXlAYAsWV7AsQAMUAMEAcNxOf7R9U0dPeX12lx3ly1G3rzY8sto1pqyaQglFot0nu3lAYAsWU7AsQAMUAMEAcJxP/aPah2RN+6M0XrH1xCz1cX033L/fs+pRSELENwIJNJaQAQWzYvQAwQA8QAcRBAfLbvhhoFn/36Bi1fNF9NQ//No+5HFVqGt6SSSUEoqcIDcpOUBgCxZYMCxAAxQAwQpxPEPPLlETCPhPl68pGlCsJ3LYl+VKFleEsqmRSEkio8IDdJaQAQWzYoQAwQA8QAcbpAzGvADOHz/TcVePm94I2PJHZIg2Wos04mBSHrAgOYUEoDgNiycQFigBggBoj9BjHvgubd0Lwrmq+/qVym3gtetijxQxosQ511MikIWRcYwIRSGngOYj4ruLW1VUlonnrEJyvt3buXdu7cSXx8YdAvgBggBogBYj9B/OfPrikIf3FljO5bnq+modc/sCQwoVIKQoF5oCQqIqWBpyAeHx+fcQ4wH1F45MgR2r17t3pkgDiJlk/jLVJGl8ZHSLloaIAOmdcdMv4iFk9DH+m5qux182N8SEORej0pSBd8Qc4XPAWx26iXzwXu6OighoYG+pd/+ReMiIPkWXHqAseTc7wQNfusqsIOvLMD/jb0odMDdHF4Qn2QgwHMH+gI4gU7kLMDT0HMI+IDBw7Qtm3bZkw/6+nqlStXqtExpqaD6Gaz6wTHk3O8cLS4ey1hB/J20D8yoV5J4tOS+Hquuoiery6i3HmpHVXopZ3BDuTswFMQsxHwdLSaXtm8eYZNMIw7OzutQLx//34aHBykpqYmysv75oV1HnHv2bOHVq9erUbYujzOl6/a2trI73kk3tLSQiMjI5RMBwBrxHJG52Vw8DpvBB/YgfTU9NEPryoIX75xiyrvXqRGwWtWLvLalFPOH74g5wuegziV1tag3bhxI124cIEaGxtngJgBrS8GsZ72bm5upvz8/Mj6dEVFxay16r6+vgikbeoIEMsZnY3eQU2D4AM7kALxhat8VOEA/fHTa+p4Qj4rmD9RGZYLviDnC76CmEF57Ngx2r59e0K2xvd1dXXNADGPqE+ePEk1NTXq/wxi5+hb/7uysnLG/W75xasQQCxndPG0DvLfEXxgBxIg/tUHfFThAI2M3aGqexcrCD9yl/xRhV76EnxBzhd8AbFeEy4oKKBdu3ZRWVlZQvbhBKe59sx/iwViHvlu2rRpFoh5wxiPnG3XpwFiOaNLqPEDlhjBB3aQCog/G7ypXkk61TtCC3LnqBHwjx9fETArt6sOfEHOFzwFsZ5aLikpmbW+a9fU06mcIDZHvnpk7DYi1n9zgjiZd5gBYjmjS6Ttg5YWwQd2kCyIu97lQxoGafz2JNXcz0cVFtP9K/KDZuLW9YEvyPmCpyDmFuV1XH532Nw4Zd3Sf03oBLHO08yH8+dNWHzpjWHSU9M6/0Trj/RQAApkrwJfDE/RO19M0qdXp2hxbg49uSqHvrMyuLuhs7elknvy8vLy5G407vIcxLoshiLvZk4GyLHWdM0RsblZi8tta2uj+vp6Ki0tnbFZi0HOUHXu5I6lJkbEcr2/lK02jRlgFAA7sB0RT07xIQ2Daip6amqKNjxUqHZEr1zq31GFXroKfEHOF3wDcTIGoae2eZ1XX3V1dTMAaoKY02jg889mWvP1JfNTm7b1AojljM5W8yCmQ/CBHdiA+L2v+JCGQTp3cZSKC+ars4K/X7E0iCaddJ3gC3K+EGgQJ20hHtwIEMsZnQfN41uWCD6wg1ggHrs1qQD8b2emjyp8uoKPKiymosXzfbNRvwqCL8j5AkBsabUAsZzRWUoeyGQIPrCDaCD+S++IgjDvjObpZ34l6YmHgn+gTbKOBl+Q8wWA2NIKAWI5o7OUPJDJEHxgB04QXxvjQxoG6dcfXFE2+4PVyxWElyxI/1GFXjoRfEHOFwBiS0sFiOWMzlLyQCZD8IEdmCA+/uk19WGOr66O0/1F+WotmF9NyoYLviDnC2kDsT4isbu7O6lvP/tt6ACxnNH53XaS5SH4wA7Ynv585hy9O7yE3j43fVThj6tW0Na1xZQ/P3teS4IvyPmCLyB22/3MxpvM4QuSQTWRvABiOaNLRPegpUXwgR3wCUn/509f09DYFJXftVC9ksSfqcy2C74g5wu+gNjNQKMdkRhUYwaI5YwuqG1sUy8En+y1g6+H+ajCAeIzg3OI1G5ohjAf2JCNF3xBzhcAYksPAojljM5S8kAmQ/DJTjs40sNHFQ7Q0OhteuyeRfTtFWP0g+9WBNJG/aoUfEHOFwBiS6sFiOWMzlLyQCZD8MkuO+i9PKZ2RP/582uUO2+O2g295VtFBDvILjuIFoyk7MAXEGONOJBMSbhSUkaXcMEBugEaZE8A/o/3LisIj07cobWrChSEHyxeoKwRdgANJO3AFxAHKI4mXRWMiOF4ko6XtCEG4MZMh9DH/TfVNPS7X16nxXlzFYB/9NjMowozXQMbM4MGcjHRUxA7vwNt07hBTQMQyxldUNvYpl4IPpltB290D9KhU/10Z5Jo/YNL6N6lefT7j4epf2SCSgpy6bnqIvXZSthBZtuBTSyQ7JgDxJaKA8RwPEnHszS7QCbLRAid7buhTknq+foGLV80X+2GnpOTQwdOXKJ1dwNqAAAgAElEQVSxiTs0RaR2SufnzqUd6++ilTn9JHH8XSAb2LJSmWgHlo8eSSalAUBsqTxADBADxNPOIhV8LF3P02S37vBRhQP0r93ThzQ8+QgfVVhMdy3JpZ//8jwNjEwoCOuLYVxckEv/c+0kQPzRR9BASAPPQdza2hrVkfBBD09jjHjmmRSAkxUHGmQOiLu/5KMKB+h8/00qXZKrRsEbH/nmqMKf/eKsq5nwmvHjBUOAkBCEkvXFINwnFQ88BXEQhJKqA0bEmROAU7EJKcdLpQ7pvjfsGtwYv0O8FvzWe5eVlJsql6nPUy5dOPOQBoyIY1ta2O1Awo+kNACILVsDIAaIM21a1tL0ZyWTCj7Jlp/KfX/67BodOjVAX14dp1XL89Q09HcfWOKa5dvnhrBGHEPsMNtBKjZk3iulQShAvH//fhocHKSmpibKy8tTOvDvjhw5on6uq6ujzZs3q58PHz5MnZ2d6ufa2lpqaGhQP/f29lJLSwuNjIwk9Y1rgBggBoinQ5BU8JEKhjb5XB2dPqrwtz3TRxU++9hy2rquhBbmxj6kgWH8Zvcgdk27iBxGO7CxlUTSSGkQaBDrD4Fs3LiRLly4QI2NjQrEDNVjx47R9u3b1c8dHR3U3NxMQ0NDkZ/z8/Opvb1dAbqioiLyc1VVlYJ1X19fBNI2wgPE4QzANm2bSBopx0ukzKClDZsGfzg/rEbBl65N0EPFC+iFdcX0rftSO6QhbBp4YUPQQC4m+gZifqfYuXHLdrMWw7arqysCYtOoGNZtbW1UX19PPT096k/m6Jj/XVlZOeP+WPlFM1iAWM7ovAgKfuWJ4BMeO+i/NkGvnx6gP3w8rMyD3wF+YW0xzZub+iENsIPw2IGXsUHKDnwBMZ+0tG/fPtqyZYuCJQO4sLAwMqqNJ1QscJp/O3r06CwQ88h306ZNs0CsR9FcD5sLIIbjhXVa1sa+E0kjFXwSKTPRtEc/HKLXT/UTT0lX3r1QTUOvvnthotlETR8GDcQeNkpG0EAuJvoCYh61Hjx4kHbs2EEMSwYxTxcfOHCAtm3bpqAc64oGYhPwZWVlasrZHBHrL3s5Qcz12bt3L+3cuTNu2bpeALGc0XkdILzMH8En2HZw4eq4moY+8dk1mjcnR72SxBuypC/YQbDtQLq9o+UnZQe+gViDj6F68uRJBWBbGEYDMW/YYqg7p6K9mprmsnBBASgQTAX+1DdFb39+h8ZuEz28LIeeKptD9y5JfRo6mE+LWgVFAYkvrPkCYhaMoVlTUxPZONXd3T1jt3MiI2IeCfNGLN54paHL95sbt/jfeu24tLR0xmYtJ8BtGhQjYvSA2U6kesA2NhfUNEHT4NOBMTp0up9Of3Fd7YLmaWjeFe3lFTQNvHxWr0eD6ai7VJlSduAbiJN5cLfjE/lVJR6ZOjd+6VeYzNeXzNeazNeXqqurZ7wKZVM3gBgQAoinPUUq+Nj4Xbw0/GoRfx1r4s4Ufef+AgVhfj/Y6ytIGnj9rABxdIWl7MAXEJtrxPo94HQZT7LlAsTBCsDJtmOq90k5Xqr1SOf9QdDgw4ujai34g74bVLhgnnolib+Q5dcVBA38elaAGCBOt61FygeIAeKgjQbT5RzphNDkFKnd0PxxDr42PFSoIFxamOurHOnUwNcHjVEYNJCLib6NiPfs2aM+omFetu8RB8HwAGI5owtCeyZbBwSf9NnBexdu0Oun++njSzepuGC+moZ+6hG71w+TbW+MBr0fDUq3jZ/5ScUD30CsX1/C1LSfZiJblpTRydbK39yggf8gHrs1Sa+fGqD/+OshDc88uky9lrRi0Xx/G98oDXbgvx2krbF9mBUAiC1bFyNiOB6mpqedxU8Infz8Gh06PUi9l8fonqV5tHVdMX3vQfdDGixdWSSZnxqIVNiDTKCBnC/4AmIPbMD3LAFiOaPzvfEEC0Tw8ccOro3doUOn+uk3Z6+q1vvRmuXqwxwF+XMFWzP5rGAH/thB8i3kz51SduAbiJ2vIoVpfZibFCCG4/k9GvQnlCReilTwiVbysfPD9Eb3APUNTdADRflqFLxuVUHiFfXwDq818LDqYllDA7mY6AuI9Qc4+OMb/BEOvvjzk/zOr3m0oZiFeJARQCxndB40j29ZIvh4ZweD12+pV5J+99GQas8t3+LPUxZR3rzYRxX61vhGQbAD7+wgHe2ZbJlSduALiN3eI2Y4235rOlmRJO8DiOF4GBFPe5RU8DH98+1zV9UrSQzjitKFtHVtMT12zyJJFxbNywsNRCvoQ2bQQM4XfAExRsQ+eIUPRcDx5BzPh+byrAhJO/hqaFx9Gev4J9coJ4cUgPk//jnIl6QGQX7OWHWDBnLxwBcQc2NijTis7vZNveF4co4XZmuQsoNff3CF3ugepGs3b9Pj9y5W09AVd8kdVeilxlIaeFlHr/OGBnLxwDcQe20UXuePqWk5o/O6rbzMH8EndTv4fPCmeiXpL70jlD9/jtoN/ZOqFV42m3jesIPU7UC8UdKQoZQd+AJifGs6DRbiQZFSRudB1XzLEhqkFoD//cxlOnR6gPgjHd8uK1AQ5p3RYbtgB6nZQdjaO1p9pewAILa0CIyI4XhsKlKOZ2l2gUyWjAYfXRpVm7HOXLhOSxbMo+eri+iHa7w9qtBL8ZLRwMv6pCNvaCAXD3wDMb41nQ5XkS0TjifneLIt429uidjB1NSUAjCvBd+ZnKInHipUa8H8lawwX4loEObnjFV3aCAXD3wDMb41HX53hOPJOV6YrcHWDt7/6obaEc1HFq5YPF/thn66YmmYHz1Sd1sNMuJhozwENJCLB76B+B//8R/pqaeeop/85CeqWfljHnwaU0NDQyhsFVPTckYXigZH8InaTPEC8PjtSTUK7np3+qjCp8qXKgjziUmZcsXTIFOeEyPi2C0pZQe+gXjv3r20c+dOKiycPraMN3A5fxftkffv30+Dg4MzvsLFIO/s7FS31NbWRoAe7fe9vb3U0tJCIyMjlMznNQFigJhtTcrxwhyoY2lw6osRBeFPB27S3YV5tHVtEW14OD1HFXqpMewAviAZD3wDsXNq2ubLWvrd440bN9KFCxeosbGR+BhFhmpHRwc1NzdTfn4+tbe3E38+kyHv9vuKiopIGv7EZjKjcYAYjifpeF5Cwuu83SB0nQ9pOD1Av/rgynTnePVyBeHCBfO8rk5a8geIEQ8k44EvIOYK86iWR6IMTD01zd+btvnWNIO3q6srAmIGKV9mXqY3On9fWVk5435nfjaeDBDD8SQdz8bmgprGCaETn/JRhQN04eo4la3IV68kfef+YB3SIK0lQIx4IBkPfAOx/sxld3e38olEpodtQMzrzZynE9D8+02bNs0CsR4566nyeI4KEMPxJB0vnr0F+e8aQldu3FLT0P/54fRRhX/7+Aq1I3phbjCOKvRSQ4AY8UAyHvgG4lScIh6IeWR98uTJWSDWv3eCOJH1aV1vgBiOJ+l4qfhDuu/loHEpp0RB+NK1CXqkZKEC8LfuW5zuqvlWPkCMeCAZD3wDMUOxtbV1hqPYjorjgVhPVevMvZqa1iNu37wdBUGBgClw5SbRO7136Ez/lKrZU2Vz6MlVc2huwA9pCJiMqE4GKVBeXp7y0/gCYp6W3rdvH23ZsoV6enrUyJWnhI8dO0bbt2+P+xBOEJubtfjmtrY2qq+vV/noKWfz96WlpTM2aznXq+NWgIgwIkYPWLIHbGNzQUvz2x4+qnCAro7epjUrF6lRcOXdwT2q0Ev9MCJGPJCMB76A2PzW9NGjRxWIeSdzvPOInSc28YPX1dWpTVrma0r6d/z3aL83X1+qrq622iRmOjJADMeTdDwvISGd9xdXxtQ09J8+u0bz586hJ+8jaqh9VLqYUOUHECMeSMYD30Cs3xlmIPJ67rZt26zfIw6ChwLEcDxJxwuCTdvU4a33LysI3xi/Q9X3LVYf5rgz9CVJTMfZlB/UNAAx4oFkPPAFxFxhng6uqalRI2F+75d3T5sj2aA6nK4XQAzHk3S8oNv7J/18VOEAdX95nRblzVXT0M8+Nn1UISAEDWAH0x4s5Qu+gTjogSde/QBiOaOLp3WQ/y7leEF+xje7B9V5wbfuTNJ3H1iiILxq+TdHFWaDBvHaBxogHgDE8bzEg78DxHA8ScfzwERTzrLnaz6kYZA+6LtByxbOUx/m2FS5bFa+gBB8IdN9wdaZpHwBI2JLxQFiBJ9MDT63J/mowgEFYb42PsxHFRZTaWEuvX1uiHiE3D8yQSUFufRcdRGtzOnHGvFHH0EDaBCuqWm33c/s8LbvEVuy0tNkADFAnIkgfvfL6wrAH/eP0l1LctU09JOPTB9VyBA+cOISjU3cIX5rmF8Vzs+dS7X3E734VIWn/hb0zKVGQkF/zlj1gwZyMdH3ETHvmrZ9fzhIRgoQyxldkNo10bpkSvAZnbijAPwf711WEvzNo8sUhJcv+uaowp//8jwNjEwoCOuLYbw0P4f+988qE5Uuo9Jnih2k0ijQQC4m+g5i851iPkkpLBdALGd0YWlzt3pmQvD58+d8VOEA9V4eo3uX8VGFxbT+wSWzHvdnvzjr2lRPrcqh//FDgBivcGF6Xioe+A7iZE4+CkLgBogB4rBPTQ/fvK12Qx85O31U4Y/W8FGFxbQ43/2QBoyIo0ceqQAchNiWbB2ggVxM9AXEzjXil19+mfhc4DBdALGc0YWp3Z11DWvwOXZ+WEH46+FxerB4gZqGXrcq9lGFWCMGiLFGHDtaScUDX0Ac5sCr6w4QA8RhHBEPjNxSH+Z456MhZcpbvlWkIJw3b46VW2LXtLtMUgHYqhECmggayMVEgNjSyAFiOaOzlDyQycIUfBiiDOHL12/Ro6V8VGExPXZP6oc0hEkDr4wIGiAeSHbMAWJLTwWI4XiSjmdpdkkl+2poXO2IPv7JMM2dk0PPV0+PgnNyZM4qBITgC2HxhaQcKIGbpHwBILYUHSBG8AlD8Pn1B1cUhK+N3aaqexcrAJfftdDSyu2SSQUfu9KCmQoaIB5IxgNfQIwPegQzmCRaKwSf4Aafzwb5qMIB+kvvCOXPn6N2Q/+4avqQBukLdhBcO5Bu61j5wQ7k7MA3EB88eJB27NhB586do76+PnWmcJgujIjljC5M7e6saxCDz7+d4aMKB2js1iR9u6yAtq4tovuLFngmcxA18Oxho2QMDRAPQjkiNkHM5xE3NDT47TsplQcQw/EkHS8lY/zrzecujapp6PcuXKclC+apteAfrlkukXXMPAAh+ELQfMFzo/e4Q+bLiHh8fJwOHDhA27Zto+PHj1NnZ2fK35nm842PHDmi5KmurqampibiL3UdPnxY5c9XbW1tBPj8IZGWlhYaGRlJqmyAGMEnKMFnaorUbmj+j39+4iE+qrCY7lnqz5fqAGL4QlB8IV0A1uVK+YIvIOZKnzlzhlpbWyPQPHr0qALp7t27qbCwMCE9nV/nYijX1NSofDo6Oqi5uZny8/Opvb1dTYFXVFREfuYPiTCseXo8kVE5QIzgE4Tg8/5XNxSAz10cpaLF89VmrKcrZh9VmJBDJZhYKvgkWGygkkMDxAPJeOA7iE1vSvb0JSeIX3vtNdqwYQP19PSo7PX6MwOXr8rKSurq6qLGxkY1ak7mM5sAMRxP0vESpcr47Uk1Dd317vRRhd8vX0pb1xUrGPt9AULwhXT6gt/2Hqs8KV/wBcQ8Nb1v3z7asmWLgiUDmEevqZzCZE5B609mavCaIOaR76ZNm2aBWI+cbUfjADGCT7qCz6kvRujQqQHindErl+bS89XFtOHhxGaRJIOXVPCRrJPfeUEDxAPJeOALiM0Tl3hKmkHM08V63dgWhqaz8XS0vs6ePaumuHn92RwR83Q4bwxzgpjrs3fvXtq5c6f1tDhADMeTdDwbcIyM8VGFA/SrD6YPafjB6mW0dV0JLYlySINNnhJpACH4gt++IGG3XuQh5Qu+gViDj6eFGY68cStRGGohnWu8eiSs/+7V1DR3IHBBAT8U+GBgit7pnaSB0SkqXZxDfPTgo0V234f2o34oAwpAgWkFJI7D9AXEXFm9oUpvnOru7qa6urqk3id2gpjzZkjyWrCecuYy29raqL6+nkpLS2ds1tLpE3mXGSNijAL8GAVcvnFLrQUf/fCqcvK/fXwFvbCuWH2kIyiX1CggKM+TTD2gAeKBZDzwDcTJGHu0e3jNmXdEM8z5ivb6kgl68/UlM71tvQBiOJ6k47nZ3TsfD9OhU/3EJyY9ctcCemFtCT1+b+qHNNjauG06QAi+4LUv2NpiutNJ+UIoQZwO8QFiBB+vgs/F4Ql6/dQAHftkWJk2v5L0wroSmiNzRoO4u0gFH/GK+ZghNEA8kIwHvoAY35r2MUJ4WBSCj3zw+W3PVQXh4Zu3ac3KReqVJD6yMMgX7EDeDoLc3tHqBjuQswNfQGw2JK/v8nouf1gjTBdGxHJGF6Z2d9ZVKvh8cWVcTUP/+fMRyp2bo76M9Vx1USikkdIgFA8bpZLQAPEgdCNigDjMIeebuiP4yASft96/oiA8OjFJa1ctpq1rS+jB4vzQGAnsQMYOQtPg6IxEbSopX8CI2NIbMCJG8Em1B3y+/6b6MMe7F67Tory5ajf0j3w4pMHSxK2TSQUf6wIDmBAaIB6kGg9Ms/YFxFgjDmAkSaJKCD7JBx/+MAe/lnR7corWP7BErQXfu8yfQxqSaOqYt8AOkrcD6bZIZ36wAzk78AXEbCzOd3eTOXghnUaHEbGc0aWzHVMtO9Hgc/brUTUN3fP1KC1bOE/thn7m0aWpViOt9yeqQVor61Hh0ADxIJQjYudXtJL5zKRHPmWVLUAMx0vE8W7fmaLXTw/Qm93ThzRsfKSQXlhbTCVLcq3sLciJACH4QiK+EGRbTrVuUr7gy4jY/NY0n37El3lGcTLfmk5VwETvB4gRfGyDz7tfXlevJH0ycJPuWpKrpqE3pvGQhkRtPV56qeATr5wg/x0aIB7YxgMbO/YFxNGmpvlQhqamJnU0YdAvgBiOF8/xeBc0T0Pzrmi+NlUuVx/n4CnpTLoAIfhCPF/IJHuP9SxSvuAbiJ2fpUz2LOJ0NTBAjOATK/j86bNr6qQkfj/4vmV5ahT83QeWpMtcPS1XKvh4WkmPM4cGiAeSnRHfQOyxX3iePUAMx3NzvKHR23To9ADxF7L4evbxFfR8dZF6PSlTL0AIviAJoTD7iZQvAMSWVgAQI/g4g88fPh5SryRdvDZBD5csUF/Hqr5vsaVFhTeZVPAJrwLwBYB42nqlfMEXEOM94jCHnG/qLmV0YVaDNSgsvV9NQ//+4+lDGn5aXaQgPH9uQE9pEBYcdiAXgIWbxtfsYAdyduALiE3rwLemffUV0cLgeESv/e5DOt43l67cuEWVdy+irWuLaPXK4B1VKNrwjsxgB3IB2Mt28jpv2IGcHQDEltaKqWk5o7OUPFDJLlwZo0Pdg3Ti02s0dw7R1nUlai04Gy8E4Oz2BW3zsAM5OwCILSMpQCxndJaSBybZr96/TIdOD9L18Tv08PIc2rHxfnqkZEFg6ud3RRCAs9cXTFuDHcjZgS8g9mKN2MyzoKCAdu3aRWVlZcRT352dncpeamtrqaGhQf3c29tLLS0tNDIyoo5h3L17NyXyIRGAWM7o/AZHsuV9OnCTfvH7r+mLK2NElEOL8+bQM2VELz5VkWyWGXEfAnD2+YKb4cIO5OzAFxBLRx/9TvLmzZtnnGvMsO3o6KDm5mbKz8+n9vZ24jQVFRWRn/kc5GS+cw0QyxmdtD14kV/Xu4P0//4yQHcmp4i3YE0pFBPlzsuh//7E3fR0Rbi/F52KZgjA2eUL0WwFdiBnB6EEMQO3q6uLGhsbZ3yViwHLF8OXL/3vysrKGemj3R8rOAHEckaXCgS8vvfDr0fpje4Bev+rGzR3Tg5NTk3RFFP4rxfDuLggl/75xYe9rkpg80cAzg5fiGeAsAM5O/ANxPw5y9bW1hltm8wUMWfgzEvnc/z48Vkg7uvro02bNs0CsR45205PA8RyRhfPwdPxdx758jvB/FoSc/e/PVxI/3V++vUk58U7pbd9uyQd1QxEmQjAme0LtkYGO5CzA19AzFPJ+/btoy1btlBPT49ao2UAHjt2jLZv327b7pF0DOKTJ09G1n/1EYs6gR4R63ROECdz8hNALGd0CTe4xzecuXBdQfijS6NqtMugfap8Kf38l+dpYGRCgRkj4m80QADOXF9IxNVgB3J24AuIzdOXjh49qkDM67YHDhygbdu2JbRpSo+ITRBr4HK+fHk1Na3zT8RYkTa4CkzcIXrni0k69uWkquTa0jn01KocKsyf/jDH6YtT9OtPJ2ni9tSMNeIfPjiH1pZmx8c7gtt6qBkUCIYC5eXlKVfENxDr84h5fZYhygB2nlFs+zTRNmXxKFtPOXNebW1tVF9fT6WlpTM2a+kRtAa2TbkYEcv1/mz09jrNyc9H1Frw54NjdM+yPPVlrCcenH1Iw9vnhtSZwv0jE1RSkEvr776DXdMffUQSwcfrNvYyf4wGMyseJGsrUnbgC4j5IRl+NTU1kR3M3d3dVFdXFxm9JipEtNeUzN+b+ZuvL1VXVyd8/CJAnBmOd+0mH9IwSL85O31U4Q/XTB9VuCTf7qhCKcdL1N6DlB4aZIYvpGpTsAM5O/ANxKk2errvB4jljC5dbXn8k2EF4b6hcXqgiA9pKKJvlxUkVB0En/DbQUINHiUx7AB2wKYhZQe+gNiLD3pIOFMieQDEckaXiO4SaQev31K7oXmama+fVPEhDUWUP39OwtlLOV7CBQfoBmgQXl+QNCPYgZwd+AJis/Fx6IOkK/ibVxgd73fnhtRa8MDILaooXagA/Pg9yR9VGEYNpK0EGsgFYOm28TM/2IGcHQDElpaLEbGc0VlKnlIynn7mV5KOfTJMOTk56pUkhvCcnNR2OyP4hMsOUjKiGDfDDmAHoZuaxojYq3Dgb75hCT68EYshPHzzNj12Dx9VWKxGwxJXWDSQeNZoeUADQEgSQl7aqtd5S/mCLyNirBF7bQ7+5C9ldF7V9vPLY2otmF9Nyps3R42At3xL9qjCoGvglbZmvtAAIAaIpz1Cyhd8AbEfwcHrMjA1LWd0XrTVv793WUH45sQkrSsrUFPRvDNa+pJyPOl6+ZkfNAi2L/hlC7ADOTsAiC2tFiCWMzpLya2SfXxpVL2SxJ+pLMifqz7M8aM1y63uTSYRgk8w7SCZtkzlHtgB7CCUI2Ln9HSyBz6k4jyp3AsQB8/xeATMEOYDG7734BIF4XuX5aXSzHHvRQAOnh3EbTQPEsAOYAehA7Hb+cH8fWh+lampqWnGUYYe+IxIlgBxcBzvg74bajNWz9c3aMWi+Wot+JlHl4m0c7xMEICDYwfx2srLv8MOYAehA7F56ENe3vSIheGc7KEPXjpYtLwB4vQ73sTtSXqje1B9+5kvPiGJIczfgPbrQgBOvx341daxyoEdwA5CB2KMiIMQOlKvQzqDz+kvRtQo+JOBm1RayEcVFqszg/2+0qmB388arTxoAAhJQigodp1MPaR8wbfNWlgjTqaZg3WPlNEl8lTXx+8oAB9+/7K6rbZymVoLXrrQ7pCGRMqySZsODWzq5WcaaAAQA8TTHiflC76B2M9A4UVZmJqWMzrb9jnx2TUF4S+vjNGq5fnqlaTvPDD7qELb/CTSSTmeRF3SlQc08N8X0tXWmJ6PrbyULwDElhYOEPsXfK7euE2HugfoP3uuqtZ59vEVCsILc+datpZ3yaQcz7saep8zNPDPF7xvzeRLgB3I2QFAbGmHALGc0cWS/A8f81GFA3Tp2gQ9XMJHFRZT9X3JH9Jg2bzWyRB8/LED6wZJU0LYAewglFPT/KpSZ2cnbdmyhf7yl79QX18f1dXV0ebNm5N2Jb3uvHr1ampoaFD56HL459ra2sjve3t7qaWlhUZGRiiZd5gBYm8dj8HL09C//3j6qMKfVvMhDcU0f25qhzQkbVxRbkQA9tYOpNvLq/xgB7CD0IGYgbl3717auXMnHTx4UIHwiSeeiPyusDC53a/79++P+BmDmGHb0dFBzc3NlJ+fT+3t7Qr0FRUVkZ+rqqoUrLkjoOFt46wAsXeO958fXlUQvnLjFq2+e5F6JWn1ykU2zeJ7GgRg7+zA98ZMoUDYAewglCBmAO/YsYOOHj2qQMxwTOU9Yv4gyMmTJ6mmpkb9n6HKgOVLj7L1vysrK6mrq4saGxvVx0MY2Oa/bfwRIJZ3vC+vjKuzgk98ek2NfHkEzCPhIF8IwPJ2EOT2jlY32AHsIHQg5gq/9tprtGHDBiorK1O2zTA8duwYbd++PWE/ND8GwvnEAjGPfDdt2jQLxHrkbDsaB4hlHe/w+3xU4QDx60m8Bsyj4IdLZI4qTNigErgBAVjWDhKQPlBJYQewg1CCWHsRGzDDWH9hKxnvMke+emTsNiLWf3OC2JwqB4jtW0Ai+PAHOXgamj/QwbugeTc074oOyyWhQVieFaPB6C0FOwCIQwliXs89cuQIFRQU0K5du5SFJzo9rN1C52W6CW/M4ilvTE17F+ZTDT5vvjtIh04N0K07U/Sd+5coCK9ake9dhT3IOVUNPKiS71lCA0BIEkK+G7BggVK+4MvrS+a3pl9//XU1RV1aWprSGrHW0hwRm5u1+O9tbW1UX1+vytIbt3izFoOcoZ3Ijm2emtagF2zHrMiqd2iK3vlykj67OkWLc4meKptDNXfPyYpnx0NCASiQ2QqUl5en/IC+gJjXdPft26deXeJ1YQZxKiNi86lNEPPvzdeXzNejzNeXqqurEz71CWvEiY8C+HhCnobm94L54m9D81rw3YXeHlWYslfEyECqB+xlHb3OGxok7gtet0k68ocdyNmBLyBmI3F+a1pPUevNW+kwpETKzFYQv31uSJ121D8yQfCOnkAAABCVSURBVMvyc2jbd+6mpyuWxpXuzIXr6qzgjy+NUkkBH1VYrE5LCvuF4CMXfMJsC7AD2IHk9LxvIA6z03HdsxHEDOEDJy7R2MQdmiIi/rRGfu5c2rH+rqgwvnlrUu2G/vcz04c0PFOxlLauK6Hli9JzSIO03SEAIwBLBmBp+/QzP/iCnC8AxJaWm40g/vkvz9PAyISCsL4YxsUFufTPLz48S7mTn4+oaejey2N077I8NQ39vQeT+1iLZbP4ngzBRy74+N54ggXCDmAHkh0y30BsrtHyAyTzmUlBP0o4q2wE8c9+cdZVJ97tvO3bJZG/Dd+8rdaCf3P2ivrdj9Ysp63rimlxXvoPaUi4oePcgACMACwZgKXt08/84AtyvuALiHmzlrlrmY2FN1nxxqqmpqaU3in2y/CyEcQ2I+JjnwyrV5K+Hp6gB4r4qMJiWldW4Fez+F4Ogo9c8PG98QQLhB3ADiQ7ZL6A2Hx9SX/Iw/w6lu1HNQT9KOGsshHEsdaIH7tnkdqM9btz00cV/qRqBb2wroRy5wXrkIaEGxoj4riSAUKAkCSE4hpcgBNI+YIvIGYdefTL09H8Hq8eEetPUwZY50jVshHE/PBuu6b597wWfPn6LaooXaimoR8L6CEN0rYl5XjS9fIzP2gAEAPE0x4n5Qu+gNj56pIzaIRhvThbQWy21bHuc3TqyiL646fXaE4OqVeSGMKZPQaeaa1SjucnOKXLggZyAVi6bfzMD3YgZwe+gNhP4/CqrGwH8W/OXqX/++evafQW0eP3LFKvJJXftcAruQObL4KPXPAJbCNbVAx2ADsI3YjYwq4DnySbQfy/f3uBTnx2jXLnkloH/sm3gn1UoZfGhACMACwZgL20Va/zhi/I+QJGxJbWmu0gvj05RetWjNL311VYKpaZyRB85IJPmC0EdgA7kOyQAcSW0SCbQawlQvBB8JEMPpauF8hk8AX4gqQvAMSWbg4Qw/EkHc/S7AKZDBCCL8AXpl1TyhcAYstQBxDLGZ2l5IFMJuV4gXw4y0pBA/iCJIQszS6QyaR8ASC2bF6AGMEHwUd2FGDpeoFMJhWAA/lwlpWCBnIxESC2NDqAWM7oLCUPZDIEH9gBOmTokOngJBUPAGLLcA8QIwAjACMASwdgy/ATyGRSEArkw1lWSkqD0IJ4//79dOTIESVXXV0dbd68Wf3Mn9Ls7OxUP9fW1lJDQ4P62Tz9KZkveQHEADFADBADxN8QSgpClswLZDIpDUIJYobqsWPHaPv27QqwHR0d1NzcTENDQ5Gf8/PzIyc+VVRUzDj9iWHd19cXgbRNCwPEADFADBADxACxyYusBrEpBH/Huq2tjerr66mnp0f9yRwd878rKyupq6uLGhsb1ZGLDG/z3wCxjQIAMUAMEAPEADFA7MILE6pHjx6dBWIe+W7atGkWiPUo2vYIRoyIAWKAGCAGiAFigNgBYj7TeN++fbRlyxYqKytT68PmiPjMmTPERy06Qcyj6L1799LOnTsJILYbDQNCgBAgBAh5ASH7CBS8lJiaJiLesMUbr5xT0Zia9sZgpYzOm9r5kys0wMwIOqXolEp3SkO5WYtHwu3t7VRVVRWBMAtjbtzif+u149LS0hmbtZwAtwnhPDXN0McFBaAAFIACUEArUF5enrIYoQQxTzm3trbOeHj9CpP5+pL5WpP5+lJ1dTU1NTWpjVu2F9aIMRLCSAgjIemRkG38CWI6zA7JxcRQgjgdRgkQyxldOtpPqkwEH9gBOmTokEl3yABiywgNECMAIwAjAEsHYMvwE8hk6JTKxUSA2NLEAWI5o7OUPJDJEHxgB+iQoUMm3SEDiC3DPUCMAIwAjAAsHYAtw08gk6FTKhcTAWJLEweI5YzOUvJAJkPwgR2gQ4YOmXSHDCC2DPcAMQIwAjACsHQAtgw/gUyGTqlcTASILU0cIJYzOkvJA5kMwQd2gA4ZOmTSHTKA2DLcA8QIwAjACMDSAdgy/AQyGTqlcjERILY0cYBYzugsJQ9kMgQf2AE6ZOiQSXfIAGLLcA8QIwAjACMASwdgy/ATyGTolMrFRIDY0sQBYjmjs5Q8kMkQfGAH6JChQybdIQOILcM9QIwAjACMACwdgC3DTyCToVMqFxMBYksTB4jljM5S8kAmQ/CBHaBDhg6ZdIcMILYM9wAxAjACMAKwdAC2DD+BTIZOqVxMBIgtTRwgljM6S8kDmQzBB3aADhk6ZNIdMoDYMtwDxAjACMAIwNIB2DL8BDIZOqVyMREgtjRxgFjO6CwlD2QyBB/YATpk6JBJd8iyBsS9vb3U0tJCIyMjtHLlStq9ezcVFhZaB3uAGAEYARgBWDoAWwegACZEp1QuJmYFiMfHx6m9vZ02b95MVVVVdPjwYerr66OGhgZr8waI5YzOWvQAJkTwgR2gQ4YOmXSHLCtAzKPhrq4uamxspLy8PHL+2ybeA8QIwAjACMDSAdgm9gQ1DTqlcjExa0Hc0dFBzc3N1tPTALGc0QU1sNjUC8EHdoAOGTpk0h2yrATx8PAw7d27l3bu3AkQ29Dnr2kAIUAIEAKEpCGUQAgKXFKpmJiVIMbUdHL2LGV0yZUejLugAToj6IygMyLdGckKEDs3a+3fv1/tnObNW7bX6dOniUfSuKAAFIACUAAKsALFxcW0Zs2alMXIChCzSubrS9XV1dTU1KQ2buGCAlAACkABKJBOBbIGxOkUGWVDASgABaAAFIimAEAM24ACUAAKQAEokEYFAOI0io+ioQAUgAJQAAoAxLABKAAFoAAUgAJpVAAgTqP4KBoKQAEoAAWgAEAMG4ACUAAKQAEokEYFAOI0io+ioQAUgAJQAAoAxLABKAAFoAAUgAJpVAAgjiN+qucYp7Ftky6avzx25MgRdX9dXd2sL5DxF8b27NmjjpLkK1s+kHLmzBl69dVXadeuXVRWVpa0vmG5UX+RrqioyPXIUNM3+Jlqa2sTOlo0LDqY9WQbaG1tzRq71zbQ3d2tnvnll19WR8maF+wg9Q9EAcQxooHEOcZhCzYcaPi8Zv7y2NjYGLW1tVF9ff0M8CRzaEbYdHDWlzsno6Oj6tdbtmzJeBBzcH3llVfoySefpCtXrkQFsXm8aNjbOF79OR4cOHCAtm3bRvn5+TPOOI93b1j/zvGAO9z8OWAzNphfJUzm2/1h1YPrzXbw1ltv0bPPPqu+zsixoaamZlYHJZFnBIhjqCVxjnEijRGEtE6jcjOybASxdsB9+/ZlBYi1LXLwPXnyJEDs4pzJfLM+CD6ebB04HrodH5ttIDb1YyhLxASAOEEQJ3qOcbJGn6773EDsPCDDOTXtNn2drvp7Wa6U03lZR+m844G4paWFRkZGVLFu05bS9QlKfrCFb1rCOTWdDXZgLlFIxD+AOAEQZ8NI0AlinqbmK9pJVRrKbIzOtaOgBE2peiD4RldST2W/9NJLGT9tzyrE8wspmwtKPraxL9vsgNtHYmYEIE4AxNkwBWMzNe2UTGKNJCgBJ1Y9AOLo6mSTNtHWSsNgw8nU0blXBj4yU4FYs0a2egPEMZSSOMfYtiGCks4MMhcvXnRdEzLryj1ltw1dQXkeyXpkE2y0brZBJtr6oaT+QciLR8KsSbYco5rojFc22AFr8vbbb9NPf/pTZZIYEfvgmdl4jrH5+pJe7zGB29PTQ52dnRH1s2FNyNSEHzzTX9lyrvvxM3M7FxYWRjpnBw8ejLzmVlBQkPGvdTn3RmSDHXDHw/R12MF02DPjgUQswIjYB5hnQhHZMC2fCe3k9TPYjpC9rgfyT68CsANZ/QFiWT0zNrfXXnuNNmzYkBUbcTK2EVN8MPM9Wh4Z48pOBWAH8u0OEMtrihyhABSAAlAAClgrABBbS4WEUAAKQAEoAAXkFQCI5TVFjlAACkABKAAFrBUAiK2lQkIoAAWgABSAAvIKAMTymiJHKAAFoAAUgALWCgDE1lIhIRSAAlAACkABeQUAYnlNkSMUgAJQAApAAWsFAGJrqZAQCkABKAAFoIC8AgCxvKbIEQpAASgABaCAtQIAsbVUSAgFoAAUgAJQQF4BgFheU+QIBaAAFIACUMBaAYDYWiokhALJKyB9WkvyNcmuO90OtMcBJtllA2F4WoA4DK2EOoZaAYYwXw0NDer/fHJNX18fbd68OdTPFYbKA8RhaCXUESCGDUABDxWIdVC6ExLOtM7zb2traxXMzdF1tHOAnaM+89/nzp2j1tbWyFPX1dXRE088QXv27FEdBH2tXLmSdu/eTW7nDnOajo4Oam5uVsn37t1LO3fuVD+3tbVRfX29OqmLOx26LJ0fn9zEz1BTU0NVVVXqHvPf5s980k97e7vqtHBaMz++j+seq0MDEHto3MhaTAGAWExKZAQFZivA4ODD1ZuamigvL29GAhMS+fn5Cjj9/f0Kfgwr8+/Hjx9XkNSjap1RtHNhY4HYrIcTVM5/m/XnMk0oMjAZrgxxDWKzns46mHW1BbE+mP7ll19WYDchz39z08QU2dmZ0X+TOMwd9g4FpBQAiKWURD5QwEUBWxDzqHPBggX05ZdfqpElg9gE2dGjRyPQ4d+3tLTQyMiIKtENKs40ZjoN1O7ubnW/OapOBMR6JHvkyJHIk+tRO//COXo163DgwAEy7+O/MWx51Kshzb9j2C5cuJCeeuqppEGsOwn6DGWsEcNVg6YAQBy0FkF9MkoBm6np733ve3T+/Hnatm1bZGTJ0GAI8cVTr3r0t2PHjllTtW4j7lgjYhPqDF5zlOk2latHpbphTGDGGhFHG61rgMeamn744Yfpj3/8o+qUcCdFp3V2MEzwuxkOpqYzyp0y9mEA4oxtWjxYEBTQa5xFRUWzNmvpdVmuJ09H86VHb3qqWq+NmiDet28fbdmyRY0QefQ4ODg4a+o7Hog14BmWr776Ku3atUvl5zZVrUFdWloa6QRwRyHaGrF+hqGhIXrllVfopZdeUnmbV7ypaR4tO0fIerTM8Dc7J87perMcgDgIXoA6xFMAII6nEP4OBVJUQMNYTwXrqeSxsTHX0ShvdGLImfA210PNKd8NGzao2jU2Ns5Yg44FYi5Xb8wqLy9XU78vvviiK4jNcs2NU7w2q9dnnbDTa8cMS+f0tLnhLNaIWMPWHD2b8NczBroO0ZYAAOIUjRe3+6IAQOyLzCgECkABLxUwp/G9LAd5QwEvFACIvVAVeUIBKOCbAjzq5XVkXj937kz3rRIoCAqkoABAnIJ4uBUKQAEoAAWgQKoKAMSpKoj7oQAUgAJQAAqkoABAnIJ4uBUKQAEoAAWgQKoKAMSpKoj7oQAUgAJQAAqkoABAnIJ4uBUKQAEoAAWgQKoKAMSpKoj7oQAUgAJQAAqkoABAnIJ4uBUKQAEoAAWgQKoKAMSpKoj7oQAUgAJQAAqkoABAnIJ4uBUKQAEoAAWgQKoKAMSpKoj7oQAUgAJQAAqkoABAnIJ4uBUKQAEoAAWgQKoKAMSpKoj7oQAUgAJQAAqkoABAnIJ4uBUKQAEoAAWgQKoKAMSpKoj7oQAUgAJQAAqkoABAnIJ4uBUKQAEoAAWgQKoKAMSpKoj7oQAUgAJQAAqkoABAnIJ4uBUKQAEoAAWgQKoKAMSpKoj7oQAUgAJQAAqkoEAExD09PW/PmTPn+ynkhVuhABSAAlAACkCBBBWYnJz83f8HEa3CeK0r5lkAAAAASUVORK5CYII=">
          <a:extLst>
            <a:ext uri="{FF2B5EF4-FFF2-40B4-BE49-F238E27FC236}">
              <a16:creationId xmlns:a16="http://schemas.microsoft.com/office/drawing/2014/main" id="{C4084C54-3757-4B81-A9B6-9EBBF3E08A25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304800</xdr:colOff>
      <xdr:row>8</xdr:row>
      <xdr:rowOff>121920</xdr:rowOff>
    </xdr:to>
    <xdr:sp macro="" textlink="">
      <xdr:nvSpPr>
        <xdr:cNvPr id="1027" name="AutoShape 3" descr="data:image/png;base64,iVBORw0KGgoAAAANSUhEUgAAAeIAAAFmCAYAAACxyJltAAAAAXNSR0IArs4c6QAAIABJREFUeF7tnW1sVdeZ7x/zYpsXY15sxyEJzqsdQ+Ia6paGS9JkcFsyLWkI0kSIXmtsyZcrjW4s91OExCc0ljUfxnKu8gFRYckSyvTeS8jEMxPa0iFNO1BaCg5JcEjIixPigG3AxmBsA/bVs9x1sry9zznrnPPsffY+57+lKMZee621/+t5nt9623vlEC4oAAWgABSAAlAgbQrkcMm9vb1TY2NjaasECoYCUAAKQAEokI0KTE5O/k6B+Ny5c1Pl5eXZqAGeGQpAASgABaBA2hT46KOPCCBOm/woGApAASgABbJdAYA42y0Azw8FoAAUgAJpVQAgTqv8KBwKQAEoAAWyXQGAONstAM8PBaAAFIACaVUAIE6r/CgcCkABKAAFsl0BgDjbLQDPDwWgABSAAmlVACBOq/woHApAASgABbJdAYA42y0Azw8FoAAUgAJpVQAgTqv8KBwKQAEoAAWyXQGAONstAM8PBaAAFIACaVUAIE6r/CgcCkABKAAFsl0BgDjbLQDPDwWgABSAAmlVACBOq/woHApAASgABbJdAYA4IBZw5swZevXVV2nXrl1UVlYWkFqhGlAACjgV6O3tpZaWFvqHf/gHqqqqovHxcWpvb1c/b968GYJBgYQVAIhdJDt8+DB1dnbO+kt1dTU1NTVRXl5ewkLHuwEgjqcQ/g4FgqHA8PAw7dmzh1avXk0NDQ18lvsMMAejlqhFmBQAiKOA+MiRI7R7924qLCz0pT0BYl9kRiFQQEQBDd+RkRGVX11dHUbDIspmZyYAMUCcnZaPp4YCUAAKBEQBgDgBEOspKe799vX1RaavV65cOWv0rNNyOr4KCgpc1395JNza2jqrFs4ets6vtrZ2Rs9b3//yyy+rNSq+9u/fT4ODg5FpdL2GVVRUpKbS3C6+h2cB9MXlONM60zjr6Dal75zO5zTO2QZdPy7bnPp3amjqHG06kPM/dOjQDK11vZ110eV2d3e7jmicz+u2NGHmYbYz192tXTmNzufo0aPWWphtlogdansw29a0Ff67s93cntM5AuT73PKxbVtnmU57S6R9Y9lJIn7jppVTi0Tz0+0W7T6nr7q1h5svRnvm48ePuy6rcb46H6fNmn9zK9+0Pc5j27ZtamreGYt0umj+bBN3TL2jxUbTh7xYJkwHmwHiJEDMcHUadX9/fwTGHEQ6OjqoublZTW1rwzTTaKc/e/asuo/v0Zu1+G+8GeShhx6KgMnNkU1njAXieGtYbPAnT56MgFen37p1q4K+rj//rGGvA6lZrhOybg7pBmKdl+mEznU41sSsp9sz6d9xWr3pTdfh0qVLqqVfeumlyGY4Tv/KK6+o369Zsyby/G7tFet3ZgeC8+zq6qLGxsbIXgK3Z9YBzwkuNy2cJmq2eyw7dKuzDm66E+WsbzTduVNhdryc+UR7HjcbYPhwp0pvbHLLyxbE8ezEFpy2bZ6IH7p1npzwcoLYRpt4z6zLdYO8vrekpGRWbDF/Z5NHKiC21VvXI5oPpQOaXpQJECcBYqfBxgOdhoi5K9q5Juz2bw5+GnRuAcAcscUCsZtDxjImmxG0W32iQdaEjTONOdIyQRzP8aLtXOXRrTn7oJ9l4cKFNDo6OmNnK5ehZyzMGYRo6/XOMm3X9W1BHE2LaCCOZ4fR6hfPHsy/c9m8I9htNsWZTyKzHeYzudmbLYjj2YktiG3bPBE/TAbEzrZ20ybeM8eCaLR7E7GVaJomMiK21Rsg9gL7IckzmrFGM8B4hqlBbILVGcSchuns9TrL0FOwO3bsoAMHDkRepdAjbQ2WixcvJryj0226OxoM9M5RtxGRW8/d1Jbv0btP+WddZx38zZGms3xnoGY9eXbhueeeU3roEbGpG0PXWQaP8M3f81SXzsu5Wc/5PNHSOetqA+JoWrhNvdnaoU25zs2IztkQ57/NZ3MuA6QKYrO9bUBcWlqqOgmx7MQWxLZtnogfSoJYP6ONb0QDcawp42jtHGtUrTuxujw9GLCZmrbVGyAOCTS9qGayIDah5LamxnXVxhoPxM6esBkAKisrFVx56lj/rN9p1CCOtSbopplzPca5/uu2rsT5mOtXbmvEzvVzU9uDBw8qeDLw+GcnJGOtaZuBmuuhOzn8sznz4Eyn/8Z66p97enpmrNVGGzE62yTeyDJeELHRIhkQazt0rnGb7e623q53AJttGmu2x9l5dGt/XaZzrdWtbmaaaP7D+ekZDw3iWHbiXEt12n40f9TpUvFDsyw3OEUDVixtNIhjPXM8ELvdm8gatltas/NeUVERt4Nk62PxfMiL+J+OPDE17aJ6siDWayZua17OUWY8EDuNXf9748aNxI2mncktUJp5j42NxdxY4WZ0znUknYfbulKsEbHuFJw4cSIyQtXaOkeubtOhsUY6+rl5RuDNN9+MbBxxwsHUhz+UojeZ6N48b0hz3mPbW5caEcfSIhkQazu0ncJ0A4bezzA0NBTp9Dk/VpHMiFiDxNwv4QakoI+IbfzQ6VvROgW6A2KjTZBGxOYasdlhYZ+MN1Nh62MAcTq6BQEpMx6ITfhwld0gq0d6eurPmcYZxGzXiBkg8XYPu63dOXcSx5PadBQOiua0Ot8bb9o51nPrj6WYo263TStODc06R1tPjbf2zuV88cUXKqsXXnhBrRnHu0eX64SDsw2jaRprithGi2gBPZ4d2q5hO/M3nyvWqDOZNWK9VKI3AnLZyYKYO1bxOkO2U9O2a5YmTOP5YTwf0x1V5zJSPG3iPXO0ETH/3qs1YjMe2IDYVm+A2MaKMjRNPBC77Zo2R2/OAG1Cw7mOokcGnMa5a3r9+vWRnbxmADA3ZsUbEfOIKt4aNteXLz3icY6IncHTnKZ2Tk07dwE7g4aevnSbqjQ3TOnnMjVg5+X7+RUnXSeut/lZULfpUrNOukMUK4ja7ix1S8f1NnfMxwp+tlrEGlk5d02bdhht6pPLZRvWswHmjnm33ay6ns4d8tyJiLVr3g2yenbF7EToqVi3qWlzyUVraXYq49lJtBkhZ8c40TZn/eL5oU14dJu9stUmmm/oWRS36V83vdx+FwvmbvHEtBGbqWlbvQFiGyvK0DTxQMzBjx1Rr8O6vXdprvPwmpbbpiodWNw+p+l8RzMaTG1ArHvesUaYznUp57uLzjXkv/u7v5sxRR7tWWKtEZsbhWIFDb12aTMCcQMx/06/n+w2knfTNt67ltr0ndONbu+LJ7ppKt7as3MDWiw71G0f6x1x59qumz0729/2OWONds01aa6nW0csHoj5Pud6smkntiNis9PAO+/15fSDRPzQJjw629r5LFy+U5t4zxwLovw3tynyaF8Gs92s5famgtkpdNPC1sdidWZtNA5DGqwRJ9BK8UaWCWQ1K2my04iplIl7w6mAl3YYTkVQaygQbgUA4gTaz8sACBAn0BBZntRLO8xyafH4UCAtCgDECcjuZQAEiBNoiCxP6qUdZrm0eHwokBYFAOK0yI5CoQAUgAJQAApMKwAQwxKgABSAAlAACqRRAYA4jeKjaCgABaAAFIACADFsAApAASgABaBAGhUAiNMoPoqGAlAACkABKAAQwwagABSAAlAACqRRAYA4jeKjaCgABaAAFIACADFsAApAASgABaBAGhUAiNMoPoqGAlAACkABKAAQwwagABSAAlAACqRRAYA4jeKjaCgABaAAFIACADFswHMFnEfomUfLuR3jyBVynumsK+nMi38f70xk8wGd59C6PbzbsYXRzvaNdQSf83hBsyxdZ+f9nMY8xs9NB+fRdLpuRUVFkfOrOR/n0ZbOozVtn9M2HZfp1j5uxyo6dXdqxcfyPfHEE7Rnzx515Kjz0sfu9fT0qDL//u//nv7pn/4pktY81s95JrZpS/oM8KVLl6qyuF30udzm85jaxTumMprteu5oKCC0CgDEoW26cFTcDXwcyGpqaqiqqipylqx57qyGEz/hrl27qKysLPKwHOT0+cL8y/b2dvU3fd5wtLN/nSB3QslU0xY8XA9O6zzruKSkJPI7na9b8NbamNBwlu12wIMzL6fGGsz9/f20e/du4nOfbcriurp1ONz00OA0IWseDs9tqzsD5jnD0To+hw4dirQ112Hfvn20ZcuWSNvH6rDxed7mebjOZ43W+TJ1HBsbA4jDEVIyspYAcUY2azAeKtpIzaydM8Cah4W7HT5vBs90gzgaVI4cORIBYCwQRwOc834neOP9O9pJXs77bDscznTmKN4EsVtnI97o0fYkqXggdnas3OzEnDFwlhutHtE6krE6FxgRByP+hKkWAHGYWitkddXBc+vWrTOm+2KBWE8jPvfcc3TgwIEZI2In2KON3niEZF4mLKSnpp1NEi0IJzsi5vydOpp5Xbx4kVpaWsicUYg2K+D8fTIg5vrwFO7q1avVo5tASmZEbNMepgbmc/LvE3lWc9Tt7KwkCmLuLJmXc3nELCtkbovqpkEBgDgNomdLkdFGMdFAzL9vbW0lHt3wpdfv9NS0M1jaTKM605w7dy5Shp4+dYOpE+Y6jXO9021NNN5IPi8vL1JkvDVinVA/u9t6qdto0AkKnY9z/dnmOU3YHTx4kM6ePatG/Pyzc2SY6Bqx7TncsUbEbjMQzg5RrM4Mt0csfVm7WGvE+l7unDQ0NETd35Atfo/nTFwBgDhxzXCHpQKJjIh37NhBb775ZmSzjFuA5vxeeeUVeumll9TaoQ2IuapmXhw0NexjgdgZ3GONvs0gnciI2G1E5zbCc44a3UbE5qxDvHVy3XyJjoidsxQ2U9Hxpqb9GhGb7ac3dpkbsxIdETs7IKaWx48fJ4yILYMEkikFAGIYgmcKOEcKbgVFW290A7G5UYtHMbYgNuEoBWJ+FudGMQ1WtyDsBiS3jooTjm7r7G5rvbGmXaM1cCIg1iNn525kE0jJrKfadNa4/onsro+2w13bwbPPPktvvfXWjGWPVEFs7swGiD0LKRmbMUCcsU0bjAeLtm7IU6T8mki0HdLR1vAYBHokawNiHWD1TmbbqWmbEbHztRgNItupaZvNWjZwc8IsFoh4apunT91G4/y7WCN/57R8vE1jnF+8EbFOc+LEiRm7prmTw/ah2zreZi23XdPOKXtz+tn5LKmAWNdt/fr1mJoORtgJXS0A4tA1WfgqrGGsa27zHrHbdLI5GosHDVMlszybqVDbkaK5w5vL486F2yYzNyBFmy0wy87Pz3cddUebEtZrt/y6ki7TXCs2dUgUxPF2gutNY86NeTYgdqurs63jrRFzet5TMDIyop492utp+t3qaJC2fY/YuQbvfAUNU9Phi1PprDFAnE71UTYUgAIpKWC7Hq4LifZxj5QqgZuhQIoKAMQpCojboQAUSJ8CiYDYZs9C+p4EJWezAgBxNrc+nh0KhFyBRECMD22EvLEzuPoAcQY3Lh4NCkABKAAFgq8AQBz8NkINoQAUgAJQIIMVAIgzuHHxaFAACkABKBB8BQDi4LcRaggFoAAUgAIZrABAnMGNi0eDAlAACkCB4CsAEAe/jVBDKAAFoAAUyGAFAOIMblw8GhSAAlAACgRfAYA4+G2EGkIBKAAFoEAGKwAQZ3Dj4tGgABSAAlAg+AoAxMFvI9QQCkABKAAFMlgBgDiDGxePBgWgABSAAsFXACAOfhuhhlAACkABKJDBCgDEGdy4eDQoAAWgABQIvgKhAHG0g9D14dzV1dXU1NREeXl5ZB5C73YAPR8czge47969m/QB6sFvJtQQCkABKAAFMlWBQINYnx+6ceNGunDhAjU2NirY9vb2UldXV+TfDOqamhoF1o6ODmpubqb8/Hxqb2+nzZs3U0VFReTnqqoqBeu+vj5qaGjI1HbFc0EBKAAFoEBIFAg0iLWGTvA6//3aa6/Rhg0bqKenR93C8OWLgctXZWXlDHA77w9JW6GaUAAKQAEokIEKhBLEGrKdnZ2qSV5++WXSI10niHnku2nTplkg1iNnTE9noFXjkaAAFIACIVIgtCDm6Wh9nT17Vq35Hj9+fMaI+MyZM3Ty5MlZIOYp771799LOnTuxThwiY0VVoQAUgAKZqEAoQexc49VT0LqBvJia/uCDD2j+/PmZaAPWzzQ1NUU5OTnW6TMxITQgggbQgH0bdkBqL9KqVatSDnUZAWIeHfNOaF4L1lPOrExbWxvV19dTaWnpjM1aOr0Gto2Kb7/9Nj399NM2STM2DRtLeXl5xj6fzYNBAyJoAA3YV2AHchoEGsR61zSv8+qrrq6OnnnmGQXW7u5u9etory9xWg1b3qDV0tJC/PqSmd4m+HIagFjO6Gw1D2I6BB/YASA07ZnwBTkNAg3iIAVigFjO6ILUronWBcEHdgAIAcQ6bkjFA4DYMhIDxAjACMAIwNIB2DL8BDKZFIQC+XCWlZLSACC2FBwgBogBYoAYIP4mYEpByDIEBzKZlAYAsWXzAsQAMUAMEAPEALGJDIDYEqBSyQBigBggBogBYoAYIJaiahL5AMQAMUAMEAPEADFAnARApW4BiAFigBggBogBYoBYiqpJ5AMQA8QAMUAMEAPEAHESAJW6BSAGiAFigDibQPz2uSF6s3uQ+kcmqKQgl56rLqKnK5ZGQqrURiWpGJ2OfKQ0wK5py9YDiAFigBggzhYQM4QPnLhEYxN3aIqI+Avz+blzacf6uyIwloKQZQgOZDIpDQBiy+YFiAFigBggzhYQ//yX52lgZEJBWF8M4+KCXPrnFx9Wv5KCkGUIDmQyKQ0AYsvmBYjheAg+AHG2gPhnvzjrGhm3ri2ibd8uAYj/qg5AbAlQqWQAMUAMEAPE2QJijIjtyAEQ2+kklgogBogBYoA4W0CMNWI7dADEdjqJpQKIAWKAGCDOFhDzc2LXdHx8AMTxNRJNARADxAAxQJxNII4XQKUgFK+cIP9dSgNs1rJsZYAYIAaIAWKA+JuAKQUhyxAcyGRSGoQCxPv376fBwUFqamqivLw81SDDw8O0Z88e6uvro4KCAtq1axeVlZXR4cOHqbOzU6Wpra2lhoYG9XNvby+1tLTQyMgIrVy5knbv3k2FhYXWjQsQA8QAMUCcTSD+/PIYHTo1QPPm5ND/2nTvrFgpBSHrIBzAhFIaBBrEGrYbN26kCxcuUGNjowLx+Pg4tbe30+bNm6mqqirSPAzbjo4Oam5upvz8/EiaioqKGekZ1gxwDWmb9gWIAWKAGCDOFhD/27uD9Eb3II3dmqT1DywBiKNAIitArJ+dAdvV1RUBsfPfOh0Dli8GNF/635WVlVb3xwIyQAwQA8QAcaaD+KNLN+nQqX5676sbVJA/l15YV0I/WL3MNTRKQchmIBTUNFIaBHpEHA3EZ86codbW1kjb6Knm48ePzwIxj3w3bdo0C8R65Gw7PQ0QA8QAMUCcqSDmL2jxNPQbpwdocoroew8uURBeuTQ3KgOlIBRUyNrUS0qD0IL45MmTkallXkNmGOtLj4gZ2JzOCWKe8t67dy/t3LnTep0YIAaIAWKAOBNB/H7fDQXhcxdHacXi+bR1bfGMwx2iAUkKQjbAC2oaKQ0yAsQauBrGXk1Nm7APqmGgXlAACkABGwVu3SH6Xe8dOnZh+ovS1aVz6Ptlc6hwej8sLksFysvLLVNGTxZKEEfblMXTzHrKmR+5ra2N6uvrqbS0dMZmLT2C1sC2UREjYoyIMSLGiDhTRsSnekfo0OkB+mxwjO4uzKWt64ppw0P2b5HAF2R9IdAgNl9R0g5QV1enNmNFe03J/L1Oy/eary9VV1fPeBUKILZRACBG8JENPnZWF8xUUlOSfj/d9fE7ahr6Vx9cUUX/YPVyen5tERUumJdwVcKqQcIPGuMGKQ0CDWJJwVLNCyNigBggBojDPCL+46fD9MbpQbpwdZzKVuSrteCa+wuSDo1SEEq6AgG4UUoDgNiyMQFigBggBojDCOIrN26rV5KOnhtS1f9x1Qp6fm0xLZg/xzL6uSeTglBKlUjzzVIaAMSWDQkQA8QAMUAcNhC/89GQeiWpf+QWPXLXQuLzhKvuXWwZ9WInk4KQSGXSlImUBgCxZQMCxAAxQAwQhwXEXw+Pq2no/zo/rKrM09C8Fjx3To5lxIufTApC8UsKbgopDQBiyzYGiAFigBggDgOIj/RcURAeGr1Na+5ZRFuri+nRuxdaRjr7ZFIQsi8xeCmlNACILdsWIAaIAWKAOMgg/oIPaTg9SH/+/BrNn5ujXkl67ltFlhEu8WRSEEq85ODcIaUBQGzZpgAxQAwQA8RBBfFb711WEB6duENrVxWoaeiHihdYRrfkkklBKLnSg3GXlAYAsWV7AsQAMUAMEAcNxOf7R9U0dPeX12lx3ly1G3rzY8sto1pqyaQglFot0nu3lAYAsWU7AsQAMUAMEAcJxP/aPah2RN+6M0XrH1xCz1cX033L/fs+pRSELENwIJNJaQAQWzYvQAwQA8QAcRBAfLbvhhoFn/36Bi1fNF9NQ//No+5HFVqGt6SSSUEoqcIDcpOUBgCxZYMCxAAxQAwQpxPEPPLlETCPhPl68pGlCsJ3LYl+VKFleEsqmRSEkio8IDdJaQAQWzYoQAwQA8QAcbpAzGvADOHz/TcVePm94I2PJHZIg2Wos04mBSHrAgOYUEoDgNiycQFigBggBoj9BjHvgubd0Lwrmq+/qVym3gtetijxQxosQ511MikIWRcYwIRSGngOYj4ruLW1VUlonnrEJyvt3buXdu7cSXx8YdAvgBggBogBYj9B/OfPrikIf3FljO5bnq+modc/sCQwoVIKQoF5oCQqIqWBpyAeHx+fcQ4wH1F45MgR2r17t3pkgDiJlk/jLVJGl8ZHSLloaIAOmdcdMv4iFk9DH+m5qux182N8SEORej0pSBd8Qc4XPAWx26iXzwXu6OighoYG+pd/+ReMiIPkWXHqAseTc7wQNfusqsIOvLMD/jb0odMDdHF4Qn2QgwHMH+gI4gU7kLMDT0HMI+IDBw7Qtm3bZkw/6+nqlStXqtExpqaD6Gaz6wTHk3O8cLS4ey1hB/J20D8yoV5J4tOS+Hquuoiery6i3HmpHVXopZ3BDuTswFMQsxHwdLSaXtm8eYZNMIw7OzutQLx//34aHBykpqYmysv75oV1HnHv2bOHVq9erUbYujzOl6/a2trI73kk3tLSQiMjI5RMBwBrxHJG52Vw8DpvBB/YgfTU9NEPryoIX75xiyrvXqRGwWtWLvLalFPOH74g5wuegziV1tag3bhxI124cIEaGxtngJgBrS8GsZ72bm5upvz8/Mj6dEVFxay16r6+vgikbeoIEMsZnY3eQU2D4AM7kALxhat8VOEA/fHTa+p4Qj4rmD9RGZYLviDnC76CmEF57Ngx2r59e0K2xvd1dXXNADGPqE+ePEk1NTXq/wxi5+hb/7uysnLG/W75xasQQCxndPG0DvLfEXxgBxIg/tUHfFThAI2M3aGqexcrCD9yl/xRhV76EnxBzhd8AbFeEy4oKKBdu3ZRWVlZQvbhBKe59sx/iwViHvlu2rRpFoh5wxiPnG3XpwFiOaNLqPEDlhjBB3aQCog/G7ypXkk61TtCC3LnqBHwjx9fETArt6sOfEHOFzwFsZ5aLikpmbW+a9fU06mcIDZHvnpk7DYi1n9zgjiZd5gBYjmjS6Ttg5YWwQd2kCyIu97lQxoGafz2JNXcz0cVFtP9K/KDZuLW9YEvyPmCpyDmFuV1XH532Nw4Zd3Sf03oBLHO08yH8+dNWHzpjWHSU9M6/0Trj/RQAApkrwJfDE/RO19M0qdXp2hxbg49uSqHvrMyuLuhs7elknvy8vLy5G407vIcxLoshiLvZk4GyLHWdM0RsblZi8tta2uj+vp6Ki0tnbFZi0HOUHXu5I6lJkbEcr2/lK02jRlgFAA7sB0RT07xIQ2Daip6amqKNjxUqHZEr1zq31GFXroKfEHOF3wDcTIGoae2eZ1XX3V1dTMAaoKY02jg889mWvP1JfNTm7b1AojljM5W8yCmQ/CBHdiA+L2v+JCGQTp3cZSKC+ars4K/X7E0iCaddJ3gC3K+EGgQJ20hHtwIEMsZnQfN41uWCD6wg1ggHrs1qQD8b2emjyp8uoKPKiymosXzfbNRvwqCL8j5AkBsabUAsZzRWUoeyGQIPrCDaCD+S++IgjDvjObpZ34l6YmHgn+gTbKOBl+Q8wWA2NIKAWI5o7OUPJDJEHxgB04QXxvjQxoG6dcfXFE2+4PVyxWElyxI/1GFXjoRfEHOFwBiS0sFiOWMzlLyQCZD8IEdmCA+/uk19WGOr66O0/1F+WotmF9NyoYLviDnC2kDsT4isbu7O6lvP/tt6ACxnNH53XaS5SH4wA7Ynv585hy9O7yE3j43fVThj6tW0Na1xZQ/P3teS4IvyPmCLyB22/3MxpvM4QuSQTWRvABiOaNLRPegpUXwgR3wCUn/509f09DYFJXftVC9ksSfqcy2C74g5wu+gNjNQKMdkRhUYwaI5YwuqG1sUy8En+y1g6+H+ajCAeIzg3OI1G5ohjAf2JCNF3xBzhcAYksPAojljM5S8kAmQ/DJTjs40sNHFQ7Q0OhteuyeRfTtFWP0g+9WBNJG/aoUfEHOFwBiS6sFiOWMzlLyQCZD8MkuO+i9PKZ2RP/582uUO2+O2g295VtFBDvILjuIFoyk7MAXEGONOJBMSbhSUkaXcMEBugEaZE8A/o/3LisIj07cobWrChSEHyxeoKwRdgANJO3AFxAHKI4mXRWMiOF4ko6XtCEG4MZMh9DH/TfVNPS7X16nxXlzFYB/9NjMowozXQMbM4MGcjHRUxA7vwNt07hBTQMQyxldUNvYpl4IPpltB290D9KhU/10Z5Jo/YNL6N6lefT7j4epf2SCSgpy6bnqIvXZSthBZtuBTSyQ7JgDxJaKA8RwPEnHszS7QCbLRAid7buhTknq+foGLV80X+2GnpOTQwdOXKJ1dwNqAAAgAElEQVSxiTs0RaR2SufnzqUd6++ilTn9JHH8XSAb2LJSmWgHlo8eSSalAUBsqTxADBADxNPOIhV8LF3P02S37vBRhQP0r93ThzQ8+QgfVVhMdy3JpZ//8jwNjEwoCOuLYVxckEv/c+0kQPzRR9BASAPPQdza2hrVkfBBD09jjHjmmRSAkxUHGmQOiLu/5KMKB+h8/00qXZKrRsEbH/nmqMKf/eKsq5nwmvHjBUOAkBCEkvXFINwnFQ88BXEQhJKqA0bEmROAU7EJKcdLpQ7pvjfsGtwYv0O8FvzWe5eVlJsql6nPUy5dOPOQBoyIY1ta2O1Awo+kNACILVsDIAaIM21a1tL0ZyWTCj7Jlp/KfX/67BodOjVAX14dp1XL89Q09HcfWOKa5dvnhrBGHEPsMNtBKjZk3iulQShAvH//fhocHKSmpibKy8tTOvDvjhw5on6uq6ujzZs3q58PHz5MnZ2d6ufa2lpqaGhQP/f29lJLSwuNjIwk9Y1rgBggBoinQ5BU8JEKhjb5XB2dPqrwtz3TRxU++9hy2rquhBbmxj6kgWH8Zvcgdk27iBxGO7CxlUTSSGkQaBDrD4Fs3LiRLly4QI2NjQrEDNVjx47R9u3b1c8dHR3U3NxMQ0NDkZ/z8/Opvb1dAbqioiLyc1VVlYJ1X19fBNI2wgPE4QzANm2bSBopx0ukzKClDZsGfzg/rEbBl65N0EPFC+iFdcX0rftSO6QhbBp4YUPQQC4m+gZifqfYuXHLdrMWw7arqysCYtOoGNZtbW1UX19PPT096k/m6Jj/XVlZOeP+WPlFM1iAWM7ovAgKfuWJ4BMeO+i/NkGvnx6gP3w8rMyD3wF+YW0xzZub+iENsIPw2IGXsUHKDnwBMZ+0tG/fPtqyZYuCJQO4sLAwMqqNJ1QscJp/O3r06CwQ88h306ZNs0CsR9FcD5sLIIbjhXVa1sa+E0kjFXwSKTPRtEc/HKLXT/UTT0lX3r1QTUOvvnthotlETR8GDcQeNkpG0EAuJvoCYh61Hjx4kHbs2EEMSwYxTxcfOHCAtm3bpqAc64oGYhPwZWVlasrZHBHrL3s5Qcz12bt3L+3cuTNu2bpeALGc0XkdILzMH8En2HZw4eq4moY+8dk1mjcnR72SxBuypC/YQbDtQLq9o+UnZQe+gViDj6F68uRJBWBbGEYDMW/YYqg7p6K9mprmsnBBASgQTAX+1DdFb39+h8ZuEz28LIeeKptD9y5JfRo6mE+LWgVFAYkvrPkCYhaMoVlTUxPZONXd3T1jt3MiI2IeCfNGLN54paHL95sbt/jfeu24tLR0xmYtJ8BtGhQjYvSA2U6kesA2NhfUNEHT4NOBMTp0up9Of3Fd7YLmaWjeFe3lFTQNvHxWr0eD6ai7VJlSduAbiJN5cLfjE/lVJR6ZOjd+6VeYzNeXzNeazNeXqqurZ7wKZVM3gBgQAoinPUUq+Nj4Xbw0/GoRfx1r4s4Ufef+AgVhfj/Y6ytIGnj9rABxdIWl7MAXEJtrxPo94HQZT7LlAsTBCsDJtmOq90k5Xqr1SOf9QdDgw4ujai34g74bVLhgnnolib+Q5dcVBA38elaAGCBOt61FygeIAeKgjQbT5RzphNDkFKnd0PxxDr42PFSoIFxamOurHOnUwNcHjVEYNJCLib6NiPfs2aM+omFetu8RB8HwAGI5owtCeyZbBwSf9NnBexdu0Oun++njSzepuGC+moZ+6hG71w+TbW+MBr0fDUq3jZ/5ScUD30CsX1/C1LSfZiJblpTRydbK39yggf8gHrs1Sa+fGqD/+OshDc88uky9lrRi0Xx/G98oDXbgvx2krbF9mBUAiC1bFyNiOB6mpqedxU8Infz8Gh06PUi9l8fonqV5tHVdMX3vQfdDGixdWSSZnxqIVNiDTKCBnC/4AmIPbMD3LAFiOaPzvfEEC0Tw8ccOro3doUOn+uk3Z6+q1vvRmuXqwxwF+XMFWzP5rGAH/thB8i3kz51SduAbiJ2vIoVpfZibFCCG4/k9GvQnlCReilTwiVbysfPD9Eb3APUNTdADRflqFLxuVUHiFfXwDq818LDqYllDA7mY6AuI9Qc4+OMb/BEOvvjzk/zOr3m0oZiFeJARQCxndB40j29ZIvh4ZweD12+pV5J+99GQas8t3+LPUxZR3rzYRxX61vhGQbAD7+wgHe2ZbJlSduALiN3eI2Y4235rOlmRJO8DiOF4GBFPe5RU8DH98+1zV9UrSQzjitKFtHVtMT12zyJJFxbNywsNRCvoQ2bQQM4XfAExRsQ+eIUPRcDx5BzPh+byrAhJO/hqaFx9Gev4J9coJ4cUgPk//jnIl6QGQX7OWHWDBnLxwBcQc2NijTis7vZNveF4co4XZmuQsoNff3CF3ugepGs3b9Pj9y5W09AVd8kdVeilxlIaeFlHr/OGBnLxwDcQe20UXuePqWk5o/O6rbzMH8EndTv4fPCmeiXpL70jlD9/jtoN/ZOqFV42m3jesIPU7UC8UdKQoZQd+AJifGs6DRbiQZFSRudB1XzLEhqkFoD//cxlOnR6gPgjHd8uK1AQ5p3RYbtgB6nZQdjaO1p9pewAILa0CIyI4XhsKlKOZ2l2gUyWjAYfXRpVm7HOXLhOSxbMo+eri+iHa7w9qtBL8ZLRwMv6pCNvaCAXD3wDMb41nQ5XkS0TjifneLIt429uidjB1NSUAjCvBd+ZnKInHipUa8H8lawwX4loEObnjFV3aCAXD3wDMb41HX53hOPJOV6YrcHWDt7/6obaEc1HFq5YPF/thn66YmmYHz1Sd1sNMuJhozwENJCLB76B+B//8R/pqaeeop/85CeqWfljHnwaU0NDQyhsFVPTckYXigZH8InaTPEC8PjtSTUK7np3+qjCp8qXKgjziUmZcsXTIFOeEyPi2C0pZQe+gXjv3r20c+dOKiycPraMN3A5fxftkffv30+Dg4MzvsLFIO/s7FS31NbWRoAe7fe9vb3U0tJCIyMjlMznNQFigJhtTcrxwhyoY2lw6osRBeFPB27S3YV5tHVtEW14OD1HFXqpMewAviAZD3wDsXNq2ubLWvrd440bN9KFCxeosbGR+BhFhmpHRwc1NzdTfn4+tbe3E38+kyHv9vuKiopIGv7EZjKjcYAYjifpeF5Cwuu83SB0nQ9pOD1Av/rgynTnePVyBeHCBfO8rk5a8geIEQ8k44EvIOYK86iWR6IMTD01zd+btvnWNIO3q6srAmIGKV9mXqY3On9fWVk5435nfjaeDBDD8SQdz8bmgprGCaETn/JRhQN04eo4la3IV68kfef+YB3SIK0lQIx4IBkPfAOx/sxld3e38olEpodtQMzrzZynE9D8+02bNs0CsR4566nyeI4KEMPxJB0vnr0F+e8aQldu3FLT0P/54fRRhX/7+Aq1I3phbjCOKvRSQ4AY8UAyHvgG4lScIh6IeWR98uTJWSDWv3eCOJH1aV1vgBiOJ+l4qfhDuu/loHEpp0RB+NK1CXqkZKEC8LfuW5zuqvlWPkCMeCAZD3wDMUOxtbV1hqPYjorjgVhPVevMvZqa1iNu37wdBUGBgClw5SbRO7136Ez/lKrZU2Vz6MlVc2huwA9pCJiMqE4GKVBeXp7y0/gCYp6W3rdvH23ZsoV6enrUyJWnhI8dO0bbt2+P+xBOEJubtfjmtrY2qq+vV/noKWfz96WlpTM2aznXq+NWgIgwIkYPWLIHbGNzQUvz2x4+qnCAro7epjUrF6lRcOXdwT2q0Ev9MCJGPJCMB76A2PzW9NGjRxWIeSdzvPOInSc28YPX1dWpTVrma0r6d/z3aL83X1+qrq622iRmOjJADMeTdDwvISGd9xdXxtQ09J8+u0bz586hJ+8jaqh9VLqYUOUHECMeSMYD30Cs3xlmIPJ67rZt26zfIw6ChwLEcDxJxwuCTdvU4a33LysI3xi/Q9X3LVYf5rgz9CVJTMfZlB/UNAAx4oFkPPAFxFxhng6uqalRI2F+75d3T5sj2aA6nK4XQAzHk3S8oNv7J/18VOEAdX95nRblzVXT0M8+Nn1UISAEDWAH0x4s5Qu+gTjogSde/QBiOaOLp3WQ/y7leEF+xje7B9V5wbfuTNJ3H1iiILxq+TdHFWaDBvHaBxogHgDE8bzEg78DxHA8ScfzwERTzrLnaz6kYZA+6LtByxbOUx/m2FS5bFa+gBB8IdN9wdaZpHwBI2JLxQFiBJ9MDT63J/mowgEFYb42PsxHFRZTaWEuvX1uiHiE3D8yQSUFufRcdRGtzOnHGvFHH0EDaBCuqWm33c/s8LbvEVuy0tNkADFAnIkgfvfL6wrAH/eP0l1LctU09JOPTB9VyBA+cOISjU3cIX5rmF8Vzs+dS7X3E734VIWn/hb0zKVGQkF/zlj1gwZyMdH3ETHvmrZ9fzhIRgoQyxldkNo10bpkSvAZnbijAPwf711WEvzNo8sUhJcv+uaowp//8jwNjEwoCOuLYbw0P4f+988qE5Uuo9Jnih2k0ijQQC4m+g5i851iPkkpLBdALGd0YWlzt3pmQvD58+d8VOEA9V4eo3uX8VGFxbT+wSWzHvdnvzjr2lRPrcqh//FDgBivcGF6Xioe+A7iZE4+CkLgBogB4rBPTQ/fvK12Qx85O31U4Y/W8FGFxbQ43/2QBoyIo0ceqQAchNiWbB2ggVxM9AXEzjXil19+mfhc4DBdALGc0YWp3Z11DWvwOXZ+WEH46+FxerB4gZqGXrcq9lGFWCMGiLFGHDtaScUDX0Ac5sCr6w4QA8RhHBEPjNxSH+Z456MhZcpbvlWkIJw3b46VW2LXtLtMUgHYqhECmggayMVEgNjSyAFiOaOzlDyQycIUfBiiDOHL12/Ro6V8VGExPXZP6oc0hEkDr4wIGiAeSHbMAWJLTwWI4XiSjmdpdkkl+2poXO2IPv7JMM2dk0PPV0+PgnNyZM4qBITgC2HxhaQcKIGbpHwBILYUHSBG8AlD8Pn1B1cUhK+N3aaqexcrAJfftdDSyu2SSQUfu9KCmQoaIB5IxgNfQIwPegQzmCRaKwSf4Aafzwb5qMIB+kvvCOXPn6N2Q/+4avqQBukLdhBcO5Bu61j5wQ7k7MA3EB88eJB27NhB586do76+PnWmcJgujIjljC5M7e6saxCDz7+d4aMKB2js1iR9u6yAtq4tovuLFngmcxA18Oxho2QMDRAPQjkiNkHM5xE3NDT47TsplQcQw/EkHS8lY/zrzecujapp6PcuXKclC+apteAfrlkukXXMPAAh+ELQfMFzo/e4Q+bLiHh8fJwOHDhA27Zto+PHj1NnZ2fK35nm842PHDmi5KmurqampibiL3UdPnxY5c9XbW1tBPj8IZGWlhYaGRlJqmyAGMEnKMFnaorUbmj+j39+4iE+qrCY7lnqz5fqAGL4QlB8IV0A1uVK+YIvIOZKnzlzhlpbWyPQPHr0qALp7t27qbCwMCE9nV/nYijX1NSofDo6Oqi5uZny8/Opvb1dTYFXVFREfuYPiTCseXo8kVE5QIzgE4Tg8/5XNxSAz10cpaLF89VmrKcrZh9VmJBDJZhYKvgkWGygkkMDxAPJeOA7iE1vSvb0JSeIX3vtNdqwYQP19PSo7PX6MwOXr8rKSurq6qLGxkY1ak7mM5sAMRxP0vESpcr47Uk1Dd317vRRhd8vX0pb1xUrGPt9AULwhXT6gt/2Hqs8KV/wBcQ8Nb1v3z7asmWLgiUDmEevqZzCZE5B609mavCaIOaR76ZNm2aBWI+cbUfjADGCT7qCz6kvRujQqQHindErl+bS89XFtOHhxGaRJIOXVPCRrJPfeUEDxAPJeOALiM0Tl3hKmkHM08V63dgWhqaz8XS0vs6ePaumuHn92RwR83Q4bwxzgpjrs3fvXtq5c6f1tDhADMeTdDwbcIyM8VGFA/SrD6YPafjB6mW0dV0JLYlySINNnhJpACH4gt++IGG3XuQh5Qu+gViDj6eFGY68cStRGGohnWu8eiSs/+7V1DR3IHBBAT8U+GBgit7pnaSB0SkqXZxDfPTgo0V234f2o34oAwpAgWkFJI7D9AXEXFm9oUpvnOru7qa6urqk3id2gpjzZkjyWrCecuYy29raqL6+nkpLS2ds1tLpE3mXGSNijAL8GAVcvnFLrQUf/fCqcvK/fXwFvbCuWH2kIyiX1CggKM+TTD2gAeKBZDzwDcTJGHu0e3jNmXdEM8z5ivb6kgl68/UlM71tvQBiOJ6k47nZ3TsfD9OhU/3EJyY9ctcCemFtCT1+b+qHNNjauG06QAi+4LUv2NpiutNJ+UIoQZwO8QFiBB+vgs/F4Ql6/dQAHftkWJk2v5L0wroSmiNzRoO4u0gFH/GK+ZghNEA8kIwHvoAY35r2MUJ4WBSCj3zw+W3PVQXh4Zu3ac3KReqVJD6yMMgX7EDeDoLc3tHqBjuQswNfQGw2JK/v8nouf1gjTBdGxHJGF6Z2d9ZVKvh8cWVcTUP/+fMRyp2bo76M9Vx1USikkdIgFA8bpZLQAPEgdCNigDjMIeebuiP4yASft96/oiA8OjFJa1ctpq1rS+jB4vzQGAnsQMYOQtPg6IxEbSopX8CI2NIbMCJG8Em1B3y+/6b6MMe7F67Tory5ajf0j3w4pMHSxK2TSQUf6wIDmBAaIB6kGg9Ms/YFxFgjDmAkSaJKCD7JBx/+MAe/lnR7corWP7BErQXfu8yfQxqSaOqYt8AOkrcD6bZIZ36wAzk78AXEbCzOd3eTOXghnUaHEbGc0aWzHVMtO9Hgc/brUTUN3fP1KC1bOE/thn7m0aWpViOt9yeqQVor61Hh0ADxIJQjYudXtJL5zKRHPmWVLUAMx0vE8W7fmaLXTw/Qm93ThzRsfKSQXlhbTCVLcq3sLciJACH4QiK+EGRbTrVuUr7gy4jY/NY0n37El3lGcTLfmk5VwETvB4gRfGyDz7tfXlevJH0ycJPuWpKrpqE3pvGQhkRtPV56qeATr5wg/x0aIB7YxgMbO/YFxNGmpvlQhqamJnU0YdAvgBiOF8/xeBc0T0Pzrmi+NlUuVx/n4CnpTLoAIfhCPF/IJHuP9SxSvuAbiJ2fpUz2LOJ0NTBAjOATK/j86bNr6qQkfj/4vmV5ahT83QeWpMtcPS1XKvh4WkmPM4cGiAeSnRHfQOyxX3iePUAMx3NzvKHR23To9ADxF7L4evbxFfR8dZF6PSlTL0AIviAJoTD7iZQvAMSWVgAQI/g4g88fPh5SryRdvDZBD5csUF/Hqr5vsaVFhTeZVPAJrwLwBYB42nqlfMEXEOM94jCHnG/qLmV0YVaDNSgsvV9NQ//+4+lDGn5aXaQgPH9uQE9pEBYcdiAXgIWbxtfsYAdyduALiE3rwLemffUV0cLgeESv/e5DOt43l67cuEWVdy+irWuLaPXK4B1VKNrwjsxgB3IB2Mt28jpv2IGcHQDEltaKqWk5o7OUPFDJLlwZo0Pdg3Ti02s0dw7R1nUlai04Gy8E4Oz2BW3zsAM5OwCILSMpQCxndJaSBybZr96/TIdOD9L18Tv08PIc2rHxfnqkZEFg6ud3RRCAs9cXTFuDHcjZgS8g9mKN2MyzoKCAdu3aRWVlZcRT352dncpeamtrqaGhQf3c29tLLS0tNDIyoo5h3L17NyXyIRGAWM7o/AZHsuV9OnCTfvH7r+mLK2NElEOL8+bQM2VELz5VkWyWGXEfAnD2+YKb4cIO5OzAFxBLRx/9TvLmzZtnnGvMsO3o6KDm5mbKz8+n9vZ24jQVFRWRn/kc5GS+cw0QyxmdtD14kV/Xu4P0//4yQHcmp4i3YE0pFBPlzsuh//7E3fR0Rbi/F52KZgjA2eUL0WwFdiBnB6EEMQO3q6uLGhsbZ3yViwHLF8OXL/3vysrKGemj3R8rOAHEckaXCgS8vvfDr0fpje4Bev+rGzR3Tg5NTk3RFFP4rxfDuLggl/75xYe9rkpg80cAzg5fiGeAsAM5O/ANxPw5y9bW1hltm8wUMWfgzEvnc/z48Vkg7uvro02bNs0CsR45205PA8RyRhfPwdPxdx758jvB/FoSc/e/PVxI/3V++vUk58U7pbd9uyQd1QxEmQjAme0LtkYGO5CzA19AzFPJ+/btoy1btlBPT49ao2UAHjt2jLZv327b7pF0DOKTJ09G1n/1EYs6gR4R63ROECdz8hNALGd0CTe4xzecuXBdQfijS6NqtMugfap8Kf38l+dpYGRCgRkj4m80QADOXF9IxNVgB3J24AuIzdOXjh49qkDM67YHDhygbdu2JbRpSo+ITRBr4HK+fHk1Na3zT8RYkTa4CkzcIXrni0k69uWkquTa0jn01KocKsyf/jDH6YtT9OtPJ2ni9tSMNeIfPjiH1pZmx8c7gtt6qBkUCIYC5eXlKVfENxDr84h5fZYhygB2nlFs+zTRNmXxKFtPOXNebW1tVF9fT6WlpTM2a+kRtAa2TbkYEcv1/mz09jrNyc9H1Frw54NjdM+yPPVlrCcenH1Iw9vnhtSZwv0jE1RSkEvr776DXdMffUQSwcfrNvYyf4wGMyseJGsrUnbgC4j5IRl+NTU1kR3M3d3dVFdXFxm9JipEtNeUzN+b+ZuvL1VXVyd8/CJAnBmOd+0mH9IwSL85O31U4Q/XTB9VuCTf7qhCKcdL1N6DlB4aZIYvpGpTsAM5O/ANxKk2errvB4jljC5dbXn8k2EF4b6hcXqgiA9pKKJvlxUkVB0En/DbQUINHiUx7AB2wKYhZQe+gNiLD3pIOFMieQDEckaXiO4SaQev31K7oXmama+fVPEhDUWUP39OwtlLOV7CBQfoBmgQXl+QNCPYgZwd+AJis/Fx6IOkK/ibVxgd73fnhtRa8MDILaooXagA/Pg9yR9VGEYNpK0EGsgFYOm28TM/2IGcHQDElpaLEbGc0VlKnlIynn7mV5KOfTJMOTk56pUkhvCcnNR2OyP4hMsOUjKiGDfDDmAHoZuaxojYq3Dgb75hCT68EYshPHzzNj12Dx9VWKxGwxJXWDSQeNZoeUADQEgSQl7aqtd5S/mCLyNirBF7bQ7+5C9ldF7V9vPLY2otmF9Nyps3R42At3xL9qjCoGvglbZmvtAAIAaIpz1Cyhd8AbEfwcHrMjA1LWd0XrTVv793WUH45sQkrSsrUFPRvDNa+pJyPOl6+ZkfNAi2L/hlC7ADOTsAiC2tFiCWMzpLya2SfXxpVL2SxJ+pLMifqz7M8aM1y63uTSYRgk8w7SCZtkzlHtgB7CCUI2Ln9HSyBz6k4jyp3AsQB8/xeATMEOYDG7734BIF4XuX5aXSzHHvRQAOnh3EbTQPEsAOYAehA7Hb+cH8fWh+lampqWnGUYYe+IxIlgBxcBzvg74bajNWz9c3aMWi+Wot+JlHl4m0c7xMEICDYwfx2srLv8MOYAehA7F56ENe3vSIheGc7KEPXjpYtLwB4vQ73sTtSXqje1B9+5kvPiGJIczfgPbrQgBOvx341daxyoEdwA5CB2KMiIMQOlKvQzqDz+kvRtQo+JOBm1RayEcVFqszg/2+0qmB388arTxoAAhJQigodp1MPaR8wbfNWlgjTqaZg3WPlNEl8lTXx+8oAB9+/7K6rbZymVoLXrrQ7pCGRMqySZsODWzq5WcaaAAQA8TTHiflC76B2M9A4UVZmJqWMzrb9jnx2TUF4S+vjNGq5fnqlaTvPDD7qELb/CTSSTmeRF3SlQc08N8X0tXWmJ6PrbyULwDElhYOEPsXfK7euE2HugfoP3uuqtZ59vEVCsILc+datpZ3yaQcz7saep8zNPDPF7xvzeRLgB3I2QFAbGmHALGc0cWS/A8f81GFA3Tp2gQ9XMJHFRZT9X3JH9Jg2bzWyRB8/LED6wZJU0LYAewglFPT/KpSZ2cnbdmyhf7yl79QX18f1dXV0ebNm5N2Jb3uvHr1ampoaFD56HL459ra2sjve3t7qaWlhUZGRiiZd5gBYm8dj8HL09C//3j6qMKfVvMhDcU0f25qhzQkbVxRbkQA9tYOpNvLq/xgB7CD0IGYgbl3717auXMnHTx4UIHwiSeeiPyusDC53a/79++P+BmDmGHb0dFBzc3NlJ+fT+3t7Qr0FRUVkZ+rqqoUrLkjoOFt46wAsXeO958fXlUQvnLjFq2+e5F6JWn1ykU2zeJ7GgRg7+zA98ZMoUDYAewglCBmAO/YsYOOHj2qQMxwTOU9Yv4gyMmTJ6mmpkb9n6HKgOVLj7L1vysrK6mrq4saGxvVx0MY2Oa/bfwRIJZ3vC+vjKuzgk98ek2NfHkEzCPhIF8IwPJ2EOT2jlY32AHsIHQg5gq/9tprtGHDBiorK1O2zTA8duwYbd++PWE/ND8GwvnEAjGPfDdt2jQLxHrkbDsaB4hlHe/w+3xU4QDx60m8Bsyj4IdLZI4qTNigErgBAVjWDhKQPlBJYQewg1CCWHsRGzDDWH9hKxnvMke+emTsNiLWf3OC2JwqB4jtW0Ai+PAHOXgamj/QwbugeTc074oOyyWhQVieFaPB6C0FOwCIQwliXs89cuQIFRQU0K5du5SFJzo9rN1C52W6CW/M4ilvTE17F+ZTDT5vvjtIh04N0K07U/Sd+5coCK9ake9dhT3IOVUNPKiS71lCA0BIEkK+G7BggVK+4MvrS+a3pl9//XU1RV1aWprSGrHW0hwRm5u1+O9tbW1UX1+vytIbt3izFoOcoZ3Ijm2emtagF2zHrMiqd2iK3vlykj67OkWLc4meKptDNXfPyYpnx0NCASiQ2QqUl5en/IC+gJjXdPft26deXeJ1YQZxKiNi86lNEPPvzdeXzNejzNeXqqurEz71CWvEiY8C+HhCnobm94L54m9D81rw3YXeHlWYslfEyECqB+xlHb3OGxok7gtet0k68ocdyNmBLyBmI3F+a1pPUevNW+kwpETKzFYQv31uSJ121D8yQfCOnkAAABCVSURBVMvyc2jbd+6mpyuWxpXuzIXr6qzgjy+NUkkBH1VYrE5LCvuF4CMXfMJsC7AD2IHk9LxvIA6z03HdsxHEDOEDJy7R2MQdmiIi/rRGfu5c2rH+rqgwvnlrUu2G/vcz04c0PFOxlLauK6Hli9JzSIO03SEAIwBLBmBp+/QzP/iCnC8AxJaWm40g/vkvz9PAyISCsL4YxsUFufTPLz48S7mTn4+oaejey2N077I8NQ39vQeT+1iLZbP4ngzBRy74+N54ggXCDmAHkh0y30BsrtHyAyTzmUlBP0o4q2wE8c9+cdZVJ97tvO3bJZG/Dd+8rdaCf3P2ivrdj9Ysp63rimlxXvoPaUi4oePcgACMACwZgKXt08/84AtyvuALiHmzlrlrmY2FN1nxxqqmpqaU3in2y/CyEcQ2I+JjnwyrV5K+Hp6gB4r4qMJiWldW4Fez+F4Ogo9c8PG98QQLhB3ADiQ7ZL6A2Hx9SX/Iw/w6lu1HNQT9KOGsshHEsdaIH7tnkdqM9btz00cV/qRqBb2wroRy5wXrkIaEGxoj4riSAUKAkCSE4hpcgBNI+YIvIGYdefTL09H8Hq8eEetPUwZY50jVshHE/PBuu6b597wWfPn6LaooXaimoR8L6CEN0rYl5XjS9fIzP2gAEAPE0x4n5Qu+gNj56pIzaIRhvThbQWy21bHuc3TqyiL646fXaE4OqVeSGMKZPQaeaa1SjucnOKXLggZyAVi6bfzMD3YgZwe+gNhP4/CqrGwH8W/OXqX/++evafQW0eP3LFKvJJXftcAruQObL4KPXPAJbCNbVAx2ADsI3YjYwq4DnySbQfy/f3uBTnx2jXLnkloH/sm3gn1UoZfGhACMACwZgL20Va/zhi/I+QJGxJbWmu0gvj05RetWjNL311VYKpaZyRB85IJPmC0EdgA7kOyQAcSW0SCbQawlQvBB8JEMPpauF8hk8AX4gqQvAMSWbg4Qw/EkHc/S7AKZDBCCL8AXpl1TyhcAYstQBxDLGZ2l5IFMJuV4gXw4y0pBA/iCJIQszS6QyaR8ASC2bF6AGMEHwUd2FGDpeoFMJhWAA/lwlpWCBnIxESC2NDqAWM7oLCUPZDIEH9gBOmTokOngJBUPAGLLcA8QIwAjACMASwdgy/ATyGRSEArkw1lWSkqD0IJ4//79dOTIESVXXV0dbd68Wf3Mn9Ls7OxUP9fW1lJDQ4P62Tz9KZkveQHEADFADBADxN8QSgpClswLZDIpDUIJYobqsWPHaPv27QqwHR0d1NzcTENDQ5Gf8/PzIyc+VVRUzDj9iWHd19cXgbRNCwPEADFADBADxACxyYusBrEpBH/Huq2tjerr66mnp0f9yRwd878rKyupq6uLGhsb1ZGLDG/z3wCxjQIAMUAMEAPEADFA7MILE6pHjx6dBWIe+W7atGkWiPUo2vYIRoyIAWKAGCAGiAFigNgBYj7TeN++fbRlyxYqKytT68PmiPjMmTPERy06Qcyj6L1799LOnTsJILYbDQNCgBAgBAh5ASH7CBS8lJiaJiLesMUbr5xT0Zia9sZgpYzOm9r5kys0wMwIOqXolEp3SkO5WYtHwu3t7VRVVRWBMAtjbtzif+u149LS0hmbtZwAtwnhPDXN0McFBaAAFIACUEArUF5enrIYoQQxTzm3trbOeHj9CpP5+pL5WpP5+lJ1dTU1NTWpjVu2F9aIMRLCSAgjIemRkG38CWI6zA7JxcRQgjgdRgkQyxldOtpPqkwEH9gBOmTokEl3yABiywgNECMAIwAjAEsHYMvwE8hk6JTKxUSA2NLEAWI5o7OUPJDJEHxgB+iQoUMm3SEDiC3DPUCMAIwAjAAsHYAtw08gk6FTKhcTAWJLEweI5YzOUvJAJkPwgR2gQ4YOmXSHDCC2DPcAMQIwAjACsHQAtgw/gUyGTqlcTASILU0cIJYzOkvJA5kMwQd2gA4ZOmTSHTKA2DLcA8QIwAjACMDSAdgy/AQyGTqlcjERILY0cYBYzugsJQ9kMgQf2AE6ZOiQSXfIAGLLcA8QIwAjACMASwdgy/ATyGTolMrFRIDY0sQBYjmjs5Q8kMkQfGAH6JChQybdIQOILcM9QIwAjACMACwdgC3DTyCToVMqFxMBYksTB4jljM5S8kAmQ/CBHaBDhg6ZdIcMILYM9wAxAjACMAKwdAC2DD+BTIZOqVxMBIgtTRwgljM6S8kDmQzBB3aADhk6ZNIdMoDYMtwDxAjACMAIwNIB2DL8BDIZOqVyMREgtjRxgFjO6CwlD2QyBB/YATpk6JBJd8iyBsS9vb3U0tJCIyMjtHLlStq9ezcVFhZaB3uAGAEYARgBWDoAWwegACZEp1QuJmYFiMfHx6m9vZ02b95MVVVVdPjwYerr66OGhgZr8waI5YzOWvQAJkTwgR2gQ4YOmXSHLCtAzKPhrq4uamxspLy8PHL+2ybeA8QIwAjACMDSAdgm9gQ1DTqlcjExa0Hc0dFBzc3N1tPTALGc0QU1sNjUC8EHdoAOGTpk0h2yrATx8PAw7d27l3bu3AkQ29Dnr2kAIUAIEAKEpCGUQAgKXFKpmJiVIMbUdHL2LGV0yZUejLugAToj6IygMyLdGckKEDs3a+3fv1/tnObNW7bX6dOniUfSuKAAFIACUAAKsALFxcW0Zs2alMXIChCzSubrS9XV1dTU1KQ2buGCAlAACkABKJBOBbIGxOkUGWVDASgABaAAFIimAEAM24ACUAAKQAEokEYFAOI0io+ioQAUgAJQAAoAxLABKAAFoAAUgAJpVAAgTqP4KBoKQAEoAAWgAEAMG4ACUAAKQAEokEYFAOI0io+ioQAUgAJQAAoAxLABKAAFoAAUgAJpVAAgjiN+qucYp7Ftky6avzx25MgRdX9dXd2sL5DxF8b27NmjjpLkK1s+kHLmzBl69dVXadeuXVRWVpa0vmG5UX+RrqioyPXIUNM3+Jlqa2sTOlo0LDqY9WQbaG1tzRq71zbQ3d2tnvnll19WR8maF+wg9Q9EAcQxooHEOcZhCzYcaPi8Zv7y2NjYGLW1tVF9ff0M8CRzaEbYdHDWlzsno6Oj6tdbtmzJeBBzcH3llVfoySefpCtXrkQFsXm8aNjbOF79OR4cOHCAtm3bRvn5+TPOOI93b1j/zvGAO9z8OWAzNphfJUzm2/1h1YPrzXbw1ltv0bPPPqu+zsixoaamZlYHJZFnBIhjqCVxjnEijRGEtE6jcjOybASxdsB9+/ZlBYi1LXLwPXnyJEDs4pzJfLM+CD6ebB04HrodH5ttIDb1YyhLxASAOEEQJ3qOcbJGn6773EDsPCDDOTXtNn2drvp7Wa6U03lZR+m844G4paWFRkZGVLFu05bS9QlKfrCFb1rCOTWdDXZgLlFIxD+AOAEQZ8NI0AlinqbmK9pJVRrKbIzOtaOgBE2peiD4RldST2W/9NJLGT9tzyrE8wspmwtKPraxL9vsgNtHYmYEIE4AxNkwBWMzNe2UTGKNJCgBJ1Y9AOLo6mSTNtHWSsNgw8nU0blXBj4yU4FYs0a2egPEMZSSOMfYtiGCks4MMhcvXnRdEzLryj1ltw1dQXkeyXpkE2y0brZBJtr6oaT+QciLR8KsSbYco5rojFc22AFr8vbbb9NPf/pTZZIYEfvgmdl4jrH5+pJe7zGB29PTQ52dnRH1s2FNyNSEHzzTX9lyrvvxM3M7FxYWRjpnBw8ejLzmVlBQkPGvdTn3RmSDHXDHw/R12MF02DPjgUQswIjYB5hnQhHZMC2fCe3k9TPYjpC9rgfyT68CsANZ/QFiWT0zNrfXXnuNNmzYkBUbcTK2EVN8MPM9Wh4Z48pOBWAH8u0OEMtrihyhABSAAlAAClgrABBbS4WEUAAKQAEoAAXkFQCI5TVFjlAACkABKAAFrBUAiK2lQkIoAAWgABSAAvIKAMTymiJHKAAFoAAUgALWCgDE1lIhIRSAAlAACkABeQUAYnlNkSMUgAJQAApAAWsFAGJrqZAQCkABKAAFoIC8AgCxvKbIEQpAASgABaCAtQIAsbVUSAgFoAAUgAJQQF4BgFheU+QIBaAAFIACUMBaAYDYWiokhALJKyB9WkvyNcmuO90OtMcBJtllA2F4WoA4DK2EOoZaAYYwXw0NDer/fHJNX18fbd68OdTPFYbKA8RhaCXUESCGDUABDxWIdVC6ExLOtM7zb2traxXMzdF1tHOAnaM+89/nzp2j1tbWyFPX1dXRE088QXv27FEdBH2tXLmSdu/eTW7nDnOajo4Oam5uVsn37t1LO3fuVD+3tbVRfX29OqmLOx26LJ0fn9zEz1BTU0NVVVXqHvPf5s980k97e7vqtHBaMz++j+seq0MDEHto3MhaTAGAWExKZAQFZivA4ODD1ZuamigvL29GAhMS+fn5Cjj9/f0Kfgwr8+/Hjx9XkNSjap1RtHNhY4HYrIcTVM5/m/XnMk0oMjAZrgxxDWKzns46mHW1BbE+mP7ll19WYDchz39z08QU2dmZ0X+TOMwd9g4FpBQAiKWURD5QwEUBWxDzqHPBggX05ZdfqpElg9gE2dGjRyPQ4d+3tLTQyMiIKtENKs40ZjoN1O7ubnW/OapOBMR6JHvkyJHIk+tRO//COXo163DgwAEy7+O/MWx51Kshzb9j2C5cuJCeeuqppEGsOwn6DGWsEcNVg6YAQBy0FkF9MkoBm6np733ve3T+/Hnatm1bZGTJ0GAI8cVTr3r0t2PHjllTtW4j7lgjYhPqDF5zlOk2latHpbphTGDGGhFHG61rgMeamn744Yfpj3/8o+qUcCdFp3V2MEzwuxkOpqYzyp0y9mEA4oxtWjxYEBTQa5xFRUWzNmvpdVmuJ09H86VHb3qqWq+NmiDet28fbdmyRY0QefQ4ODg4a+o7Hog14BmWr776Ku3atUvl5zZVrUFdWloa6QRwRyHaGrF+hqGhIXrllVfopZdeUnmbV7ypaR4tO0fIerTM8Dc7J87perMcgDgIXoA6xFMAII6nEP4OBVJUQMNYTwXrqeSxsTHX0ShvdGLImfA210PNKd8NGzao2jU2Ns5Yg44FYi5Xb8wqLy9XU78vvviiK4jNcs2NU7w2q9dnnbDTa8cMS+f0tLnhLNaIWMPWHD2b8NczBroO0ZYAAOIUjRe3+6IAQOyLzCgECkABLxUwp/G9LAd5QwEvFACIvVAVeUIBKOCbAjzq5XVkXj937kz3rRIoCAqkoABAnIJ4uBUKQAEoAAWgQKoKAMSpKoj7oQAUgAJQAAqkoABAnIJ4uBUKQAEoAAWgQKoKAMSpKoj7oQAUgAJQAAqkoABAnIJ4uBUKQAEoAAWgQKoKAMSpKoj7oQAUgAJQAAqkoABAnIJ4uBUKQAEoAAWgQKoKAMSpKoj7oQAUgAJQAAqkoABAnIJ4uBUKQAEoAAWgQKoKAMSpKoj7oQAUgAJQAAqkoABAnIJ4uBUKQAEoAAWgQKoKAMSpKoj7oQAUgAJQAAqkoABAnIJ4uBUKQAEoAAWgQKoKAMSpKoj7oQAUgAJQAAqkoABAnIJ4uBUKQAEoAAWgQKoKAMSpKoj7oQAUgAJQAAqkoABAnIJ4uBUKQAEoAAWgQKoKAMSpKoj7oQAUgAJQAAqkoEAExD09PW/PmTPn+ynkhVuhABSAAlAACkCBBBWYnJz83f8HEa3CeK0r5lkAAAAASUVORK5CYII=">
          <a:extLst>
            <a:ext uri="{FF2B5EF4-FFF2-40B4-BE49-F238E27FC236}">
              <a16:creationId xmlns:a16="http://schemas.microsoft.com/office/drawing/2014/main" id="{F2299BF8-C661-4338-B0B5-017C8A16DA48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533400</xdr:colOff>
      <xdr:row>5</xdr:row>
      <xdr:rowOff>167640</xdr:rowOff>
    </xdr:from>
    <xdr:to>
      <xdr:col>15</xdr:col>
      <xdr:colOff>228600</xdr:colOff>
      <xdr:row>20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CC5700-C2CB-4960-B150-4CAC1FC9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21</xdr:row>
      <xdr:rowOff>0</xdr:rowOff>
    </xdr:from>
    <xdr:to>
      <xdr:col>18</xdr:col>
      <xdr:colOff>601980</xdr:colOff>
      <xdr:row>42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E533D-4D69-4C2D-9989-ECCC79987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26</xdr:row>
      <xdr:rowOff>38100</xdr:rowOff>
    </xdr:from>
    <xdr:to>
      <xdr:col>7</xdr:col>
      <xdr:colOff>434340</xdr:colOff>
      <xdr:row>41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5158898-C088-4312-A4D3-7DBB31BE3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0340-6C08-413D-BA8F-860DF600F709}">
  <dimension ref="A1:V24"/>
  <sheetViews>
    <sheetView tabSelected="1" workbookViewId="0">
      <selection activeCell="V15" sqref="V15"/>
    </sheetView>
  </sheetViews>
  <sheetFormatPr defaultRowHeight="14.4" x14ac:dyDescent="0.3"/>
  <sheetData>
    <row r="1" spans="1:22" x14ac:dyDescent="0.3">
      <c r="I1" s="2" t="s">
        <v>32</v>
      </c>
      <c r="J1" s="3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I2" s="1" t="s">
        <v>23</v>
      </c>
      <c r="J2" s="1">
        <v>9.82</v>
      </c>
    </row>
    <row r="3" spans="1:22" x14ac:dyDescent="0.3">
      <c r="A3">
        <v>50</v>
      </c>
      <c r="B3">
        <v>20.399999999999999</v>
      </c>
      <c r="C3">
        <f>POWER(B3,2)</f>
        <v>416.15999999999997</v>
      </c>
      <c r="D3">
        <f>A3/1000*$J$2</f>
        <v>0.49100000000000005</v>
      </c>
      <c r="I3" s="1" t="s">
        <v>0</v>
      </c>
      <c r="J3" s="1">
        <v>8.5500000000000003E-3</v>
      </c>
    </row>
    <row r="4" spans="1:22" x14ac:dyDescent="0.3">
      <c r="A4">
        <v>100</v>
      </c>
      <c r="B4">
        <v>27.9</v>
      </c>
      <c r="C4">
        <f t="shared" ref="C4:C7" si="0">POWER(B4,2)</f>
        <v>778.41</v>
      </c>
      <c r="D4">
        <f t="shared" ref="D4:D7" si="1">A4/1000*$J$2</f>
        <v>0.9820000000000001</v>
      </c>
      <c r="I4" s="1" t="s">
        <v>24</v>
      </c>
      <c r="J4" s="1">
        <v>1.18</v>
      </c>
    </row>
    <row r="5" spans="1:22" x14ac:dyDescent="0.3">
      <c r="A5">
        <v>150</v>
      </c>
      <c r="B5">
        <v>33.9</v>
      </c>
      <c r="C5">
        <f t="shared" si="0"/>
        <v>1149.2099999999998</v>
      </c>
      <c r="D5">
        <f t="shared" si="1"/>
        <v>1.4730000000000001</v>
      </c>
      <c r="I5" s="1" t="s">
        <v>25</v>
      </c>
      <c r="J5" s="1">
        <f>J3/J4</f>
        <v>7.245762711864407E-3</v>
      </c>
    </row>
    <row r="6" spans="1:22" x14ac:dyDescent="0.3">
      <c r="A6">
        <v>200</v>
      </c>
      <c r="B6">
        <v>39.299999999999997</v>
      </c>
      <c r="C6">
        <f t="shared" si="0"/>
        <v>1544.4899999999998</v>
      </c>
      <c r="D6">
        <f t="shared" si="1"/>
        <v>1.9640000000000002</v>
      </c>
      <c r="I6" s="1" t="s">
        <v>26</v>
      </c>
      <c r="J6" s="1">
        <v>7.45</v>
      </c>
    </row>
    <row r="7" spans="1:22" x14ac:dyDescent="0.3">
      <c r="A7">
        <v>250</v>
      </c>
      <c r="B7">
        <v>44.1</v>
      </c>
      <c r="C7">
        <f t="shared" si="0"/>
        <v>1944.8100000000002</v>
      </c>
      <c r="D7">
        <f t="shared" si="1"/>
        <v>2.4550000000000001</v>
      </c>
      <c r="I7" s="1" t="s">
        <v>27</v>
      </c>
      <c r="J7" s="1">
        <v>8.4700000000000006</v>
      </c>
    </row>
    <row r="8" spans="1:22" x14ac:dyDescent="0.3">
      <c r="I8" s="1" t="s">
        <v>28</v>
      </c>
      <c r="J8" s="1">
        <v>9.02</v>
      </c>
    </row>
    <row r="9" spans="1:22" x14ac:dyDescent="0.3"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I9" s="1" t="s">
        <v>29</v>
      </c>
      <c r="J9" s="1">
        <v>9.74</v>
      </c>
    </row>
    <row r="10" spans="1:22" x14ac:dyDescent="0.3">
      <c r="B10">
        <v>120</v>
      </c>
      <c r="C10">
        <v>150</v>
      </c>
      <c r="D10">
        <v>180</v>
      </c>
      <c r="E10">
        <v>210</v>
      </c>
      <c r="F10">
        <v>240</v>
      </c>
      <c r="G10">
        <v>270</v>
      </c>
      <c r="I10" s="1" t="s">
        <v>30</v>
      </c>
      <c r="J10" s="1">
        <v>10.86</v>
      </c>
    </row>
    <row r="11" spans="1:22" x14ac:dyDescent="0.3"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I11" s="1" t="s">
        <v>31</v>
      </c>
      <c r="J11" s="1">
        <v>11.55</v>
      </c>
    </row>
    <row r="12" spans="1:22" x14ac:dyDescent="0.3">
      <c r="B12">
        <f>B10/1000*$J$2</f>
        <v>1.1783999999999999</v>
      </c>
      <c r="C12">
        <f t="shared" ref="C12:G12" si="2">C10/1000*$J$2</f>
        <v>1.4730000000000001</v>
      </c>
      <c r="D12">
        <f t="shared" si="2"/>
        <v>1.7676000000000001</v>
      </c>
      <c r="E12">
        <f t="shared" si="2"/>
        <v>2.0621999999999998</v>
      </c>
      <c r="F12">
        <f t="shared" si="2"/>
        <v>2.3567999999999998</v>
      </c>
      <c r="G12">
        <f t="shared" si="2"/>
        <v>2.6514000000000002</v>
      </c>
      <c r="Q12">
        <f>AVERAGE(B14:B18)</f>
        <v>22.259999999999998</v>
      </c>
      <c r="R12">
        <f t="shared" ref="R12:V12" si="3">AVERAGE(C14:C18)</f>
        <v>25.520000000000003</v>
      </c>
      <c r="S12">
        <f t="shared" si="3"/>
        <v>27.360000000000003</v>
      </c>
      <c r="T12">
        <f t="shared" si="3"/>
        <v>29.5</v>
      </c>
      <c r="U12">
        <f t="shared" si="3"/>
        <v>32.620000000000005</v>
      </c>
      <c r="V12">
        <f t="shared" si="3"/>
        <v>34.92</v>
      </c>
    </row>
    <row r="13" spans="1:22" x14ac:dyDescent="0.3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</row>
    <row r="14" spans="1:22" x14ac:dyDescent="0.3">
      <c r="A14">
        <v>1</v>
      </c>
      <c r="B14">
        <v>7.4</v>
      </c>
      <c r="C14">
        <v>8.5</v>
      </c>
      <c r="D14">
        <v>9.1</v>
      </c>
      <c r="E14">
        <v>9.9</v>
      </c>
      <c r="F14">
        <v>10.9</v>
      </c>
      <c r="G14">
        <v>11.7</v>
      </c>
    </row>
    <row r="15" spans="1:22" x14ac:dyDescent="0.3">
      <c r="A15">
        <v>2</v>
      </c>
      <c r="B15">
        <v>14.9</v>
      </c>
      <c r="C15">
        <v>17.399999999999999</v>
      </c>
      <c r="D15">
        <v>18.399999999999999</v>
      </c>
      <c r="E15">
        <v>19.7</v>
      </c>
      <c r="F15">
        <v>21.7</v>
      </c>
      <c r="G15">
        <v>23.4</v>
      </c>
    </row>
    <row r="16" spans="1:22" x14ac:dyDescent="0.3">
      <c r="A16">
        <v>3</v>
      </c>
      <c r="B16">
        <v>22.3</v>
      </c>
      <c r="C16">
        <v>25.3</v>
      </c>
      <c r="D16">
        <v>27.7</v>
      </c>
      <c r="E16">
        <v>29.9</v>
      </c>
      <c r="F16">
        <v>32.700000000000003</v>
      </c>
      <c r="G16">
        <v>35.1</v>
      </c>
    </row>
    <row r="17" spans="1:7" x14ac:dyDescent="0.3">
      <c r="A17">
        <v>4</v>
      </c>
      <c r="B17">
        <v>29.2</v>
      </c>
      <c r="C17">
        <v>33.700000000000003</v>
      </c>
      <c r="D17">
        <v>36.4</v>
      </c>
      <c r="E17">
        <v>39.1</v>
      </c>
      <c r="F17">
        <v>43.5</v>
      </c>
      <c r="G17">
        <v>46.5</v>
      </c>
    </row>
    <row r="18" spans="1:7" x14ac:dyDescent="0.3">
      <c r="A18">
        <v>5</v>
      </c>
      <c r="B18">
        <v>37.5</v>
      </c>
      <c r="C18">
        <v>42.7</v>
      </c>
      <c r="D18">
        <v>45.2</v>
      </c>
      <c r="E18">
        <v>48.9</v>
      </c>
      <c r="F18">
        <v>54.3</v>
      </c>
      <c r="G18">
        <v>57.9</v>
      </c>
    </row>
    <row r="19" spans="1:7" x14ac:dyDescent="0.3"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</row>
    <row r="20" spans="1:7" x14ac:dyDescent="0.3">
      <c r="B20">
        <f>(AVERAGE(B14:B18)*$J$4*PI())/AVERAGE($A$14:$A$18)</f>
        <v>27.506528637770788</v>
      </c>
      <c r="C20">
        <f t="shared" ref="C20:G20" si="4">(AVERAGE(C14:C18)*$J$4*PI())/AVERAGE($A$14:$A$18)</f>
        <v>31.534888177713867</v>
      </c>
      <c r="D20">
        <f t="shared" si="4"/>
        <v>33.808563500871919</v>
      </c>
      <c r="E20">
        <f t="shared" si="4"/>
        <v>36.452946757153562</v>
      </c>
      <c r="F20">
        <f t="shared" si="4"/>
        <v>40.308309261638968</v>
      </c>
      <c r="G20">
        <f t="shared" si="4"/>
        <v>43.150403415586517</v>
      </c>
    </row>
    <row r="23" spans="1:7" x14ac:dyDescent="0.3">
      <c r="B23">
        <f>B10/1000*$J$2</f>
        <v>1.1783999999999999</v>
      </c>
      <c r="C23">
        <f t="shared" ref="C23:G23" si="5">C10/1000*$J$2</f>
        <v>1.4730000000000001</v>
      </c>
      <c r="D23">
        <f t="shared" si="5"/>
        <v>1.7676000000000001</v>
      </c>
      <c r="E23">
        <f t="shared" si="5"/>
        <v>2.0621999999999998</v>
      </c>
      <c r="F23">
        <f t="shared" si="5"/>
        <v>2.3567999999999998</v>
      </c>
      <c r="G23">
        <f t="shared" si="5"/>
        <v>2.6514000000000002</v>
      </c>
    </row>
    <row r="24" spans="1:7" x14ac:dyDescent="0.3">
      <c r="B24">
        <f>B20^2</f>
        <v>756.6091177005045</v>
      </c>
      <c r="C24">
        <f t="shared" ref="C24:G24" si="6">C20^2</f>
        <v>994.44917238091784</v>
      </c>
      <c r="D24">
        <f t="shared" si="6"/>
        <v>1143.018965992489</v>
      </c>
      <c r="E24">
        <f t="shared" si="6"/>
        <v>1328.8173272798724</v>
      </c>
      <c r="F24">
        <f t="shared" si="6"/>
        <v>1624.7597955319297</v>
      </c>
      <c r="G24">
        <f t="shared" si="6"/>
        <v>1861.9573149278606</v>
      </c>
    </row>
  </sheetData>
  <mergeCells count="1">
    <mergeCell ref="I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Орчиков</dc:creator>
  <cp:lastModifiedBy>Dell</cp:lastModifiedBy>
  <dcterms:created xsi:type="dcterms:W3CDTF">2023-11-16T07:38:54Z</dcterms:created>
  <dcterms:modified xsi:type="dcterms:W3CDTF">2023-12-26T18:16:15Z</dcterms:modified>
</cp:coreProperties>
</file>