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4_{5D47AEE0-51BF-47A9-8F40-54CA84650B8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6" i="1" l="1"/>
  <c r="AA59" i="1"/>
  <c r="AA52" i="1"/>
  <c r="AA43" i="1"/>
  <c r="AA36" i="1"/>
  <c r="AA29" i="1"/>
  <c r="AA22" i="1"/>
  <c r="Y61" i="1" l="1"/>
  <c r="Y54" i="1"/>
  <c r="Y47" i="1"/>
  <c r="Y38" i="1"/>
  <c r="U63" i="1"/>
  <c r="P63" i="1"/>
  <c r="K63" i="1"/>
  <c r="U62" i="1"/>
  <c r="P62" i="1"/>
  <c r="K62" i="1"/>
  <c r="U56" i="1"/>
  <c r="P56" i="1"/>
  <c r="K56" i="1"/>
  <c r="U55" i="1"/>
  <c r="P55" i="1"/>
  <c r="K55" i="1"/>
  <c r="U49" i="1"/>
  <c r="P49" i="1"/>
  <c r="K49" i="1"/>
  <c r="U48" i="1"/>
  <c r="P48" i="1"/>
  <c r="K48" i="1"/>
  <c r="U40" i="1"/>
  <c r="P40" i="1"/>
  <c r="K40" i="1"/>
  <c r="U39" i="1"/>
  <c r="P39" i="1"/>
  <c r="K39" i="1"/>
  <c r="U33" i="1"/>
  <c r="P33" i="1"/>
  <c r="K33" i="1"/>
  <c r="U32" i="1"/>
  <c r="P32" i="1"/>
  <c r="K32" i="1"/>
  <c r="Y31" i="1"/>
  <c r="U26" i="1"/>
  <c r="P26" i="1"/>
  <c r="K26" i="1"/>
  <c r="U25" i="1"/>
  <c r="P25" i="1"/>
  <c r="K25" i="1"/>
  <c r="Y24" i="1"/>
  <c r="U19" i="1"/>
  <c r="P19" i="1"/>
  <c r="K19" i="1"/>
  <c r="U18" i="1"/>
  <c r="P18" i="1"/>
  <c r="K18" i="1"/>
  <c r="Y17" i="1"/>
  <c r="C8" i="1"/>
  <c r="R8" i="1" s="1"/>
  <c r="C7" i="1"/>
  <c r="C13" i="1" s="1"/>
  <c r="M13" i="1" s="1"/>
  <c r="C6" i="1"/>
  <c r="AF63" i="1" s="1"/>
  <c r="C5" i="1"/>
  <c r="X5" i="1" s="1"/>
  <c r="C4" i="1"/>
  <c r="Y4" i="1" s="1"/>
  <c r="G5" i="1" l="1"/>
  <c r="G4" i="1"/>
  <c r="H4" i="1"/>
  <c r="N13" i="1"/>
  <c r="Y13" i="1"/>
  <c r="Q13" i="1"/>
  <c r="G13" i="1"/>
  <c r="R13" i="1"/>
  <c r="H13" i="1"/>
  <c r="S13" i="1"/>
  <c r="X13" i="1"/>
  <c r="J13" i="1"/>
  <c r="V13" i="1"/>
  <c r="I13" i="1"/>
  <c r="T13" i="1"/>
  <c r="L13" i="1"/>
  <c r="W13" i="1"/>
  <c r="N4" i="1"/>
  <c r="N55" i="1" s="1"/>
  <c r="S8" i="1"/>
  <c r="V8" i="1"/>
  <c r="Q4" i="1"/>
  <c r="Q55" i="1" s="1"/>
  <c r="G32" i="1"/>
  <c r="I7" i="1"/>
  <c r="AF18" i="1"/>
  <c r="H5" i="1"/>
  <c r="H25" i="1" s="1"/>
  <c r="C10" i="1"/>
  <c r="V10" i="1" s="1"/>
  <c r="H18" i="1"/>
  <c r="W7" i="1"/>
  <c r="T4" i="1"/>
  <c r="T55" i="1" s="1"/>
  <c r="AF55" i="1"/>
  <c r="G18" i="1"/>
  <c r="R4" i="1"/>
  <c r="R55" i="1" s="1"/>
  <c r="Q7" i="1"/>
  <c r="S4" i="1"/>
  <c r="S18" i="1" s="1"/>
  <c r="J5" i="1"/>
  <c r="J19" i="1" s="1"/>
  <c r="I4" i="1"/>
  <c r="I55" i="1" s="1"/>
  <c r="Q5" i="1"/>
  <c r="Q25" i="1" s="1"/>
  <c r="L4" i="1"/>
  <c r="L55" i="1" s="1"/>
  <c r="W4" i="1"/>
  <c r="W18" i="1" s="1"/>
  <c r="T5" i="1"/>
  <c r="T25" i="1" s="1"/>
  <c r="L8" i="1"/>
  <c r="J4" i="1"/>
  <c r="J55" i="1" s="1"/>
  <c r="V4" i="1"/>
  <c r="V55" i="1" s="1"/>
  <c r="R5" i="1"/>
  <c r="R19" i="1" s="1"/>
  <c r="I8" i="1"/>
  <c r="M4" i="1"/>
  <c r="M55" i="1" s="1"/>
  <c r="X4" i="1"/>
  <c r="X18" i="1" s="1"/>
  <c r="N8" i="1"/>
  <c r="X25" i="1"/>
  <c r="X19" i="1"/>
  <c r="X32" i="1"/>
  <c r="O13" i="1"/>
  <c r="Y55" i="1"/>
  <c r="Y18" i="1"/>
  <c r="C12" i="1"/>
  <c r="AF26" i="1"/>
  <c r="Y6" i="1"/>
  <c r="G6" i="1"/>
  <c r="Q6" i="1"/>
  <c r="V7" i="1"/>
  <c r="C9" i="1"/>
  <c r="R7" i="1"/>
  <c r="H7" i="1"/>
  <c r="X7" i="1"/>
  <c r="N7" i="1"/>
  <c r="S7" i="1"/>
  <c r="I5" i="1"/>
  <c r="S5" i="1"/>
  <c r="H6" i="1"/>
  <c r="R6" i="1"/>
  <c r="G7" i="1"/>
  <c r="T7" i="1"/>
  <c r="C11" i="1"/>
  <c r="I6" i="1"/>
  <c r="M5" i="1"/>
  <c r="L7" i="1"/>
  <c r="O6" i="1"/>
  <c r="S6" i="1"/>
  <c r="L5" i="1"/>
  <c r="V5" i="1"/>
  <c r="J6" i="1"/>
  <c r="T6" i="1"/>
  <c r="J7" i="1"/>
  <c r="Y7" i="1"/>
  <c r="W5" i="1"/>
  <c r="L6" i="1"/>
  <c r="V6" i="1"/>
  <c r="T8" i="1"/>
  <c r="J8" i="1"/>
  <c r="Q8" i="1"/>
  <c r="G8" i="1"/>
  <c r="Y8" i="1"/>
  <c r="O8" i="1"/>
  <c r="C14" i="1"/>
  <c r="W8" i="1"/>
  <c r="M8" i="1"/>
  <c r="X8" i="1"/>
  <c r="O4" i="1"/>
  <c r="N5" i="1"/>
  <c r="M6" i="1"/>
  <c r="W6" i="1"/>
  <c r="M7" i="1"/>
  <c r="H8" i="1"/>
  <c r="AF32" i="1"/>
  <c r="AF19" i="1"/>
  <c r="O5" i="1"/>
  <c r="Y5" i="1"/>
  <c r="N6" i="1"/>
  <c r="X6" i="1"/>
  <c r="O7" i="1"/>
  <c r="AF25" i="1"/>
  <c r="AF20" i="1" l="1"/>
  <c r="G19" i="1"/>
  <c r="N18" i="1"/>
  <c r="Q19" i="1"/>
  <c r="M18" i="1"/>
  <c r="L18" i="1"/>
  <c r="Q32" i="1"/>
  <c r="T18" i="1"/>
  <c r="G25" i="1"/>
  <c r="T32" i="1"/>
  <c r="R18" i="1"/>
  <c r="Q18" i="1"/>
  <c r="H19" i="1"/>
  <c r="X55" i="1"/>
  <c r="H10" i="1"/>
  <c r="H33" i="1" s="1"/>
  <c r="T19" i="1"/>
  <c r="I10" i="1"/>
  <c r="I39" i="1" s="1"/>
  <c r="R10" i="1"/>
  <c r="R39" i="1" s="1"/>
  <c r="G55" i="1"/>
  <c r="T10" i="1"/>
  <c r="T33" i="1" s="1"/>
  <c r="Y10" i="1"/>
  <c r="Y33" i="1" s="1"/>
  <c r="L10" i="1"/>
  <c r="L33" i="1" s="1"/>
  <c r="G10" i="1"/>
  <c r="G39" i="1" s="1"/>
  <c r="H32" i="1"/>
  <c r="I18" i="1"/>
  <c r="AF27" i="1"/>
  <c r="AF33" i="1"/>
  <c r="AF34" i="1" s="1"/>
  <c r="Q10" i="1"/>
  <c r="S10" i="1"/>
  <c r="J25" i="1"/>
  <c r="W10" i="1"/>
  <c r="R25" i="1"/>
  <c r="R32" i="1"/>
  <c r="M10" i="1"/>
  <c r="M33" i="1" s="1"/>
  <c r="H55" i="1"/>
  <c r="O10" i="1"/>
  <c r="O33" i="1" s="1"/>
  <c r="V18" i="1"/>
  <c r="J18" i="1"/>
  <c r="J32" i="1"/>
  <c r="X10" i="1"/>
  <c r="X39" i="1" s="1"/>
  <c r="S55" i="1"/>
  <c r="N10" i="1"/>
  <c r="N39" i="1" s="1"/>
  <c r="J10" i="1"/>
  <c r="J39" i="1" s="1"/>
  <c r="AF39" i="1"/>
  <c r="W55" i="1"/>
  <c r="X63" i="1"/>
  <c r="X26" i="1"/>
  <c r="W14" i="1"/>
  <c r="W62" i="1" s="1"/>
  <c r="M14" i="1"/>
  <c r="M62" i="1" s="1"/>
  <c r="S14" i="1"/>
  <c r="S62" i="1" s="1"/>
  <c r="I14" i="1"/>
  <c r="I62" i="1" s="1"/>
  <c r="R14" i="1"/>
  <c r="R62" i="1" s="1"/>
  <c r="H14" i="1"/>
  <c r="H62" i="1" s="1"/>
  <c r="AF62" i="1"/>
  <c r="AF64" i="1" s="1"/>
  <c r="Q14" i="1"/>
  <c r="Q62" i="1" s="1"/>
  <c r="G14" i="1"/>
  <c r="G62" i="1" s="1"/>
  <c r="Y14" i="1"/>
  <c r="Y62" i="1" s="1"/>
  <c r="O14" i="1"/>
  <c r="O62" i="1" s="1"/>
  <c r="J14" i="1"/>
  <c r="J62" i="1" s="1"/>
  <c r="X14" i="1"/>
  <c r="X62" i="1" s="1"/>
  <c r="V14" i="1"/>
  <c r="V62" i="1" s="1"/>
  <c r="T14" i="1"/>
  <c r="T62" i="1" s="1"/>
  <c r="N14" i="1"/>
  <c r="N62" i="1" s="1"/>
  <c r="L14" i="1"/>
  <c r="L62" i="1" s="1"/>
  <c r="N25" i="1"/>
  <c r="N32" i="1"/>
  <c r="N19" i="1"/>
  <c r="S9" i="1"/>
  <c r="I9" i="1"/>
  <c r="Y9" i="1"/>
  <c r="O9" i="1"/>
  <c r="X9" i="1"/>
  <c r="N9" i="1"/>
  <c r="C15" i="1"/>
  <c r="W9" i="1"/>
  <c r="M9" i="1"/>
  <c r="V9" i="1"/>
  <c r="L9" i="1"/>
  <c r="H9" i="1"/>
  <c r="J9" i="1"/>
  <c r="G9" i="1"/>
  <c r="T9" i="1"/>
  <c r="R9" i="1"/>
  <c r="Q9" i="1"/>
  <c r="N63" i="1"/>
  <c r="N26" i="1"/>
  <c r="Y25" i="1"/>
  <c r="Y32" i="1"/>
  <c r="Y19" i="1"/>
  <c r="X17" i="1" s="1"/>
  <c r="R26" i="1"/>
  <c r="R63" i="1"/>
  <c r="Q26" i="1"/>
  <c r="Q63" i="1"/>
  <c r="Y12" i="1"/>
  <c r="Y49" i="1" s="1"/>
  <c r="O12" i="1"/>
  <c r="O49" i="1" s="1"/>
  <c r="V12" i="1"/>
  <c r="V49" i="1" s="1"/>
  <c r="L12" i="1"/>
  <c r="L49" i="1" s="1"/>
  <c r="T12" i="1"/>
  <c r="T49" i="1" s="1"/>
  <c r="J12" i="1"/>
  <c r="J49" i="1" s="1"/>
  <c r="AF49" i="1"/>
  <c r="S12" i="1"/>
  <c r="S49" i="1" s="1"/>
  <c r="I12" i="1"/>
  <c r="I49" i="1" s="1"/>
  <c r="R12" i="1"/>
  <c r="R49" i="1" s="1"/>
  <c r="H12" i="1"/>
  <c r="H49" i="1" s="1"/>
  <c r="X12" i="1"/>
  <c r="X49" i="1" s="1"/>
  <c r="W12" i="1"/>
  <c r="W49" i="1" s="1"/>
  <c r="Q12" i="1"/>
  <c r="Q49" i="1" s="1"/>
  <c r="N12" i="1"/>
  <c r="N49" i="1" s="1"/>
  <c r="M12" i="1"/>
  <c r="M49" i="1" s="1"/>
  <c r="G12" i="1"/>
  <c r="G49" i="1" s="1"/>
  <c r="V63" i="1"/>
  <c r="V26" i="1"/>
  <c r="S63" i="1"/>
  <c r="S26" i="1"/>
  <c r="Y26" i="1"/>
  <c r="Y63" i="1"/>
  <c r="W32" i="1"/>
  <c r="W19" i="1"/>
  <c r="W25" i="1"/>
  <c r="Q11" i="1"/>
  <c r="G11" i="1"/>
  <c r="AF56" i="1"/>
  <c r="AF57" i="1" s="1"/>
  <c r="W11" i="1"/>
  <c r="M11" i="1"/>
  <c r="V11" i="1"/>
  <c r="L11" i="1"/>
  <c r="T11" i="1"/>
  <c r="J11" i="1"/>
  <c r="S11" i="1"/>
  <c r="I11" i="1"/>
  <c r="R11" i="1"/>
  <c r="AF40" i="1"/>
  <c r="O11" i="1"/>
  <c r="N11" i="1"/>
  <c r="H11" i="1"/>
  <c r="AF48" i="1"/>
  <c r="Y11" i="1"/>
  <c r="X11" i="1"/>
  <c r="H63" i="1"/>
  <c r="H26" i="1"/>
  <c r="G63" i="1"/>
  <c r="G26" i="1"/>
  <c r="O18" i="1"/>
  <c r="O55" i="1"/>
  <c r="O63" i="1"/>
  <c r="O26" i="1"/>
  <c r="L63" i="1"/>
  <c r="L26" i="1"/>
  <c r="M25" i="1"/>
  <c r="M19" i="1"/>
  <c r="M32" i="1"/>
  <c r="T63" i="1"/>
  <c r="T26" i="1"/>
  <c r="S32" i="1"/>
  <c r="S19" i="1"/>
  <c r="S25" i="1"/>
  <c r="W63" i="1"/>
  <c r="W26" i="1"/>
  <c r="J26" i="1"/>
  <c r="J63" i="1"/>
  <c r="I25" i="1"/>
  <c r="I32" i="1"/>
  <c r="I19" i="1"/>
  <c r="L32" i="1"/>
  <c r="L19" i="1"/>
  <c r="L25" i="1"/>
  <c r="O32" i="1"/>
  <c r="O19" i="1"/>
  <c r="O25" i="1"/>
  <c r="M26" i="1"/>
  <c r="M63" i="1"/>
  <c r="V25" i="1"/>
  <c r="V32" i="1"/>
  <c r="V19" i="1"/>
  <c r="I26" i="1"/>
  <c r="I63" i="1"/>
  <c r="V33" i="1"/>
  <c r="V39" i="1"/>
  <c r="W39" i="1" l="1"/>
  <c r="W33" i="1"/>
  <c r="T39" i="1"/>
  <c r="R33" i="1"/>
  <c r="AF50" i="1"/>
  <c r="I33" i="1"/>
  <c r="N33" i="1"/>
  <c r="J33" i="1"/>
  <c r="M39" i="1"/>
  <c r="H39" i="1"/>
  <c r="G33" i="1"/>
  <c r="L39" i="1"/>
  <c r="Y39" i="1"/>
  <c r="O39" i="1"/>
  <c r="S33" i="1"/>
  <c r="S39" i="1"/>
  <c r="Q39" i="1"/>
  <c r="Q33" i="1"/>
  <c r="AF41" i="1"/>
  <c r="X33" i="1"/>
  <c r="M56" i="1"/>
  <c r="M40" i="1"/>
  <c r="M48" i="1"/>
  <c r="I40" i="1"/>
  <c r="I56" i="1"/>
  <c r="I48" i="1"/>
  <c r="Y40" i="1"/>
  <c r="Y56" i="1"/>
  <c r="Y48" i="1"/>
  <c r="S48" i="1"/>
  <c r="S40" i="1"/>
  <c r="S56" i="1"/>
  <c r="G48" i="1"/>
  <c r="G56" i="1"/>
  <c r="G40" i="1"/>
  <c r="X61" i="1"/>
  <c r="Y64" i="1"/>
  <c r="X48" i="1"/>
  <c r="X56" i="1"/>
  <c r="X40" i="1"/>
  <c r="J56" i="1"/>
  <c r="J40" i="1"/>
  <c r="J48" i="1"/>
  <c r="X20" i="1"/>
  <c r="W17" i="1"/>
  <c r="T40" i="1"/>
  <c r="T48" i="1"/>
  <c r="T56" i="1"/>
  <c r="X31" i="1"/>
  <c r="Y34" i="1"/>
  <c r="V15" i="1"/>
  <c r="L15" i="1"/>
  <c r="R15" i="1"/>
  <c r="H15" i="1"/>
  <c r="Q15" i="1"/>
  <c r="G15" i="1"/>
  <c r="Y15" i="1"/>
  <c r="O15" i="1"/>
  <c r="X15" i="1"/>
  <c r="N15" i="1"/>
  <c r="M15" i="1"/>
  <c r="J15" i="1"/>
  <c r="I15" i="1"/>
  <c r="W15" i="1"/>
  <c r="T15" i="1"/>
  <c r="S15" i="1"/>
  <c r="W48" i="1"/>
  <c r="W56" i="1"/>
  <c r="W40" i="1"/>
  <c r="Q40" i="1"/>
  <c r="Q56" i="1"/>
  <c r="Q48" i="1"/>
  <c r="H48" i="1"/>
  <c r="H56" i="1"/>
  <c r="H40" i="1"/>
  <c r="N40" i="1"/>
  <c r="N48" i="1"/>
  <c r="N56" i="1"/>
  <c r="L40" i="1"/>
  <c r="L56" i="1"/>
  <c r="L48" i="1"/>
  <c r="X24" i="1"/>
  <c r="Y27" i="1"/>
  <c r="R56" i="1"/>
  <c r="R48" i="1"/>
  <c r="R40" i="1"/>
  <c r="O48" i="1"/>
  <c r="O56" i="1"/>
  <c r="O40" i="1"/>
  <c r="V40" i="1"/>
  <c r="V48" i="1"/>
  <c r="V56" i="1"/>
  <c r="Y20" i="1"/>
  <c r="Y41" i="1" l="1"/>
  <c r="X38" i="1"/>
  <c r="X41" i="1" s="1"/>
  <c r="W31" i="1"/>
  <c r="X34" i="1"/>
  <c r="X54" i="1"/>
  <c r="Y57" i="1"/>
  <c r="X27" i="1"/>
  <c r="W24" i="1"/>
  <c r="W61" i="1"/>
  <c r="X64" i="1"/>
  <c r="V17" i="1"/>
  <c r="W20" i="1"/>
  <c r="X47" i="1"/>
  <c r="Y50" i="1"/>
  <c r="W38" i="1" l="1"/>
  <c r="V38" i="1" s="1"/>
  <c r="X50" i="1"/>
  <c r="W47" i="1"/>
  <c r="X57" i="1"/>
  <c r="W54" i="1"/>
  <c r="W27" i="1"/>
  <c r="V24" i="1"/>
  <c r="V20" i="1"/>
  <c r="T17" i="1"/>
  <c r="O22" i="1" s="1"/>
  <c r="W64" i="1"/>
  <c r="V61" i="1"/>
  <c r="W34" i="1"/>
  <c r="V31" i="1"/>
  <c r="W41" i="1" l="1"/>
  <c r="V34" i="1"/>
  <c r="T31" i="1"/>
  <c r="O36" i="1" s="1"/>
  <c r="V27" i="1"/>
  <c r="T24" i="1"/>
  <c r="O29" i="1" s="1"/>
  <c r="W57" i="1"/>
  <c r="V54" i="1"/>
  <c r="S17" i="1"/>
  <c r="T20" i="1"/>
  <c r="V47" i="1"/>
  <c r="W50" i="1"/>
  <c r="T38" i="1"/>
  <c r="O43" i="1" s="1"/>
  <c r="V41" i="1"/>
  <c r="V64" i="1"/>
  <c r="T61" i="1"/>
  <c r="O66" i="1" s="1"/>
  <c r="T64" i="1" l="1"/>
  <c r="S61" i="1"/>
  <c r="S24" i="1"/>
  <c r="T27" i="1"/>
  <c r="R17" i="1"/>
  <c r="S20" i="1"/>
  <c r="T34" i="1"/>
  <c r="S31" i="1"/>
  <c r="V57" i="1"/>
  <c r="T54" i="1"/>
  <c r="O59" i="1" s="1"/>
  <c r="T41" i="1"/>
  <c r="S38" i="1"/>
  <c r="V50" i="1"/>
  <c r="T47" i="1"/>
  <c r="O52" i="1" s="1"/>
  <c r="R20" i="1" l="1"/>
  <c r="Q17" i="1"/>
  <c r="S54" i="1"/>
  <c r="T57" i="1"/>
  <c r="S41" i="1"/>
  <c r="R38" i="1"/>
  <c r="S64" i="1"/>
  <c r="R61" i="1"/>
  <c r="S27" i="1"/>
  <c r="R24" i="1"/>
  <c r="T50" i="1"/>
  <c r="S47" i="1"/>
  <c r="S34" i="1"/>
  <c r="R31" i="1"/>
  <c r="R47" i="1" l="1"/>
  <c r="S50" i="1"/>
  <c r="Q31" i="1"/>
  <c r="R34" i="1"/>
  <c r="R41" i="1"/>
  <c r="Q38" i="1"/>
  <c r="R27" i="1"/>
  <c r="Q24" i="1"/>
  <c r="S57" i="1"/>
  <c r="R54" i="1"/>
  <c r="Q20" i="1"/>
  <c r="K22" i="1" s="1"/>
  <c r="O17" i="1"/>
  <c r="Q61" i="1"/>
  <c r="R64" i="1"/>
  <c r="O24" i="1" l="1"/>
  <c r="Q27" i="1"/>
  <c r="K29" i="1" s="1"/>
  <c r="Q64" i="1"/>
  <c r="K66" i="1" s="1"/>
  <c r="O61" i="1"/>
  <c r="O20" i="1"/>
  <c r="N17" i="1"/>
  <c r="Q34" i="1"/>
  <c r="K36" i="1" s="1"/>
  <c r="O31" i="1"/>
  <c r="Q54" i="1"/>
  <c r="R57" i="1"/>
  <c r="Q41" i="1"/>
  <c r="K43" i="1" s="1"/>
  <c r="O38" i="1"/>
  <c r="R50" i="1"/>
  <c r="Q47" i="1"/>
  <c r="N20" i="1" l="1"/>
  <c r="M17" i="1"/>
  <c r="Q50" i="1"/>
  <c r="K52" i="1" s="1"/>
  <c r="O47" i="1"/>
  <c r="O64" i="1"/>
  <c r="N61" i="1"/>
  <c r="O34" i="1"/>
  <c r="N31" i="1"/>
  <c r="N38" i="1"/>
  <c r="O41" i="1"/>
  <c r="O54" i="1"/>
  <c r="Q57" i="1"/>
  <c r="K59" i="1" s="1"/>
  <c r="O27" i="1"/>
  <c r="N24" i="1"/>
  <c r="N27" i="1" l="1"/>
  <c r="M24" i="1"/>
  <c r="O57" i="1"/>
  <c r="N54" i="1"/>
  <c r="L17" i="1"/>
  <c r="M20" i="1"/>
  <c r="M31" i="1"/>
  <c r="N34" i="1"/>
  <c r="M61" i="1"/>
  <c r="N64" i="1"/>
  <c r="O50" i="1"/>
  <c r="N47" i="1"/>
  <c r="N41" i="1"/>
  <c r="M38" i="1"/>
  <c r="L38" i="1" l="1"/>
  <c r="M41" i="1"/>
  <c r="L20" i="1"/>
  <c r="J17" i="1"/>
  <c r="M34" i="1"/>
  <c r="L31" i="1"/>
  <c r="M64" i="1"/>
  <c r="L61" i="1"/>
  <c r="N50" i="1"/>
  <c r="M47" i="1"/>
  <c r="N57" i="1"/>
  <c r="M54" i="1"/>
  <c r="M27" i="1"/>
  <c r="L24" i="1"/>
  <c r="L64" i="1" l="1"/>
  <c r="J61" i="1"/>
  <c r="L27" i="1"/>
  <c r="J24" i="1"/>
  <c r="M57" i="1"/>
  <c r="L54" i="1"/>
  <c r="J20" i="1"/>
  <c r="I17" i="1"/>
  <c r="L34" i="1"/>
  <c r="J31" i="1"/>
  <c r="L47" i="1"/>
  <c r="M50" i="1"/>
  <c r="J38" i="1"/>
  <c r="L41" i="1"/>
  <c r="H17" i="1" l="1"/>
  <c r="I20" i="1"/>
  <c r="J41" i="1"/>
  <c r="I38" i="1"/>
  <c r="L50" i="1"/>
  <c r="J47" i="1"/>
  <c r="J34" i="1"/>
  <c r="I31" i="1"/>
  <c r="J64" i="1"/>
  <c r="I61" i="1"/>
  <c r="L57" i="1"/>
  <c r="J54" i="1"/>
  <c r="I24" i="1"/>
  <c r="J27" i="1"/>
  <c r="J50" i="1" l="1"/>
  <c r="I47" i="1"/>
  <c r="I27" i="1"/>
  <c r="H24" i="1"/>
  <c r="I54" i="1"/>
  <c r="J57" i="1"/>
  <c r="I34" i="1"/>
  <c r="H31" i="1"/>
  <c r="I41" i="1"/>
  <c r="H38" i="1"/>
  <c r="I64" i="1"/>
  <c r="H61" i="1"/>
  <c r="H20" i="1"/>
  <c r="G17" i="1"/>
  <c r="G22" i="1" s="1"/>
  <c r="G20" i="1" l="1"/>
  <c r="I57" i="1"/>
  <c r="H54" i="1"/>
  <c r="G61" i="1"/>
  <c r="G66" i="1" s="1"/>
  <c r="H64" i="1"/>
  <c r="G24" i="1"/>
  <c r="G29" i="1" s="1"/>
  <c r="H27" i="1"/>
  <c r="H41" i="1"/>
  <c r="G38" i="1"/>
  <c r="H47" i="1"/>
  <c r="I50" i="1"/>
  <c r="G31" i="1"/>
  <c r="H34" i="1"/>
  <c r="G36" i="1" l="1"/>
  <c r="G43" i="1"/>
  <c r="S22" i="1"/>
  <c r="W22" i="1"/>
  <c r="G27" i="1"/>
  <c r="G64" i="1"/>
  <c r="H57" i="1"/>
  <c r="G54" i="1"/>
  <c r="G59" i="1" s="1"/>
  <c r="G34" i="1"/>
  <c r="H50" i="1"/>
  <c r="G47" i="1"/>
  <c r="G41" i="1"/>
  <c r="AA20" i="1"/>
  <c r="AA27" i="1" l="1"/>
  <c r="G52" i="1"/>
  <c r="S43" i="1"/>
  <c r="W43" i="1"/>
  <c r="W66" i="1"/>
  <c r="S66" i="1"/>
  <c r="W36" i="1"/>
  <c r="S36" i="1"/>
  <c r="W29" i="1"/>
  <c r="S29" i="1"/>
  <c r="AA41" i="1"/>
  <c r="AA64" i="1"/>
  <c r="AA34" i="1"/>
  <c r="G57" i="1"/>
  <c r="G50" i="1"/>
  <c r="W52" i="1" l="1"/>
  <c r="S52" i="1"/>
  <c r="W59" i="1"/>
  <c r="S59" i="1"/>
  <c r="AA50" i="1"/>
  <c r="AA57" i="1"/>
</calcChain>
</file>

<file path=xl/sharedStrings.xml><?xml version="1.0" encoding="utf-8"?>
<sst xmlns="http://schemas.openxmlformats.org/spreadsheetml/2006/main" count="221" uniqueCount="73">
  <si>
    <t>A=</t>
  </si>
  <si>
    <t>C=</t>
  </si>
  <si>
    <t>X1=</t>
  </si>
  <si>
    <t>B1=</t>
  </si>
  <si>
    <t>.</t>
  </si>
  <si>
    <t>X2=</t>
  </si>
  <si>
    <t>B2=</t>
  </si>
  <si>
    <t>X3=</t>
  </si>
  <si>
    <t>A + C =</t>
  </si>
  <si>
    <t>B3=</t>
  </si>
  <si>
    <t>X4=</t>
  </si>
  <si>
    <t>A + C + C =</t>
  </si>
  <si>
    <t>B4=</t>
  </si>
  <si>
    <t>X5=</t>
  </si>
  <si>
    <t>C  - A=</t>
  </si>
  <si>
    <t>B5=</t>
  </si>
  <si>
    <t>X6=</t>
  </si>
  <si>
    <t>65536 - X4 =</t>
  </si>
  <si>
    <t>B6=</t>
  </si>
  <si>
    <t>X7=</t>
  </si>
  <si>
    <t>-X1=</t>
  </si>
  <si>
    <t>B7=</t>
  </si>
  <si>
    <t>-B1=</t>
  </si>
  <si>
    <t>X8=</t>
  </si>
  <si>
    <t>-X2=</t>
  </si>
  <si>
    <t>B8=</t>
  </si>
  <si>
    <t>-B2=</t>
  </si>
  <si>
    <t>X9=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</si>
  <si>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</si>
  <si>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</si>
  <si>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</si>
  <si>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</si>
  <si>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</si>
  <si>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</si>
  <si>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</si>
  <si>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</si>
  <si>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</si>
  <si>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</si>
  <si>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-B5=</t>
  </si>
  <si>
    <t>X12=</t>
  </si>
  <si>
    <t>-X6=</t>
  </si>
  <si>
    <t>B12=</t>
  </si>
  <si>
    <t>-B6=</t>
  </si>
  <si>
    <t>B1</t>
  </si>
  <si>
    <t>X1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</si>
  <si>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</si>
  <si>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+</t>
  </si>
  <si>
    <t>B2</t>
  </si>
  <si>
    <t>X2</t>
  </si>
  <si>
    <t>=</t>
  </si>
  <si>
    <t xml:space="preserve">CF = </t>
  </si>
  <si>
    <t xml:space="preserve">PF = </t>
  </si>
  <si>
    <t xml:space="preserve">AF = </t>
  </si>
  <si>
    <t>ZF =</t>
  </si>
  <si>
    <t xml:space="preserve">SF = </t>
  </si>
  <si>
    <t xml:space="preserve">OF = </t>
  </si>
  <si>
    <t>При сложении двух положительных слагаемых получено отрицательное число. Результат выполнения операции не верный и не корректный, не совпадает с суммой десятичных эквивалентов.</t>
  </si>
  <si>
    <t>B3</t>
  </si>
  <si>
    <t>X3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</si>
  <si>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</si>
  <si>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B7</t>
  </si>
  <si>
    <t>X7</t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</si>
  <si>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</si>
  <si>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B8</t>
  </si>
  <si>
    <t>X8</t>
  </si>
  <si>
    <t>B9</t>
  </si>
  <si>
    <t>X9</t>
  </si>
  <si>
    <t>При сложении положительного и отрицательного слагаемых получено отрицательное число. Результат выполнения операции верный и корректный, совпадает с суммой десятичных эквивалентов.</t>
  </si>
  <si>
    <t>B11</t>
  </si>
  <si>
    <t>X11</t>
  </si>
  <si>
    <t>При сложении отрицательного и положительного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</si>
  <si>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положительное число. Результат выполнения операции не верный и не корректный, не совпадает с суммой десятичных эквивалентов.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</si>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</sst>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2">
    <dxf>
      <font>
        <b/>
        <i val="0"/>
        <strike val="0"/>
        <color auto="1"/>
      </font>
      <fill>
        <patternFill patternType="none">
          <bgColor auto="1"/>
        </patternFill>
      </fill>
    </dxf>
    <dxf>
      <font>
        <color theme="7" tint="0.3999450666829432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9"/>
  <sheetViews>
    <sheetView tabSelected="1" view="pageLayout" topLeftCell="A50" zoomScaleNormal="100" workbookViewId="0">
      <selection activeCell="AA66" sqref="AA66"/>
    </sheetView>
  </sheetViews>
  <sheetFormatPr defaultRowHeight="14.4" x14ac:dyDescent="0.3"/>
  <cols>
    <col min="1" max="1" width="5" bestFit="1" customWidth="1"/>
    <col min="2" max="2" width="11" bestFit="1" customWidth="1"/>
    <col min="4" max="4" width="2" bestFit="1" customWidth="1"/>
    <col min="5" max="5" width="5.109375" bestFit="1" customWidth="1"/>
    <col min="6" max="6" width="5" bestFit="1" customWidth="1"/>
    <col min="7" max="7" width="2" bestFit="1" customWidth="1"/>
    <col min="8" max="22" width="2.33203125" bestFit="1" customWidth="1"/>
    <col min="23" max="23" width="2" bestFit="1" customWidth="1"/>
    <col min="24" max="25" width="2.33203125" bestFit="1" customWidth="1"/>
    <col min="26" max="26" width="2" bestFit="1" customWidth="1"/>
    <col min="27" max="27" width="8.77734375" bestFit="1" customWidth="1"/>
    <col min="28" max="28" width="2" bestFit="1" customWidth="1"/>
    <col min="29" max="29" width="5.109375" bestFit="1" customWidth="1"/>
    <col min="30" max="30" width="2" bestFit="1" customWidth="1"/>
    <col min="31" max="31" width="4.33203125" bestFit="1" customWidth="1"/>
    <col min="32" max="32" width="7.6640625" bestFit="1" customWidth="1"/>
    <col min="33" max="33" width="3" bestFit="1" customWidth="1"/>
    <col min="35" max="35" width="49.6640625" customWidth="1"/>
  </cols>
  <sheetData>
    <row r="1" spans="1:31" x14ac:dyDescent="0.3">
      <c r="B1" s="1" t="s">
        <v>0</v>
      </c>
      <c r="C1">
        <v>2297</v>
      </c>
      <c r="AE1" s="1"/>
    </row>
    <row r="2" spans="1:31" x14ac:dyDescent="0.3">
      <c r="B2" s="1" t="s">
        <v>1</v>
      </c>
      <c r="C2">
        <v>20869</v>
      </c>
      <c r="AE2" s="1"/>
    </row>
    <row r="3" spans="1:31" x14ac:dyDescent="0.3">
      <c r="B3" s="1"/>
      <c r="AE3" s="1"/>
    </row>
    <row r="4" spans="1:31" x14ac:dyDescent="0.3">
      <c r="A4" s="1" t="s">
        <v>2</v>
      </c>
      <c r="B4" s="1" t="s">
        <v>0</v>
      </c>
      <c r="C4">
        <f>C1</f>
        <v>2297</v>
      </c>
      <c r="E4" s="1" t="s">
        <v>3</v>
      </c>
      <c r="F4" s="2"/>
      <c r="G4" s="12" t="str">
        <f>LEFT(RIGHT(_xlfn.BASE(C4+2^16,2),16),1)</f>
        <v>0</v>
      </c>
      <c r="H4" s="12" t="str">
        <f>LEFT(RIGHT(_xlfn.BASE(C4+2^16,2),15),1)</f>
        <v>0</v>
      </c>
      <c r="I4" s="12" t="str">
        <f>LEFT(RIGHT(_xlfn.BASE(C4+2^16,2),14),1)</f>
        <v>0</v>
      </c>
      <c r="J4" s="12" t="str">
        <f>LEFT(RIGHT(_xlfn.BASE(C4+2^16,2),13),1)</f>
        <v>0</v>
      </c>
      <c r="K4" s="12" t="s">
        <v>4</v>
      </c>
      <c r="L4" s="12" t="str">
        <f>LEFT(RIGHT(_xlfn.BASE(C4+2^16,2),12),1)</f>
        <v>1</v>
      </c>
      <c r="M4" s="12" t="str">
        <f>LEFT(RIGHT(_xlfn.BASE(C4+2^16,2),11),1)</f>
        <v>0</v>
      </c>
      <c r="N4" s="12" t="str">
        <f>LEFT(RIGHT(_xlfn.BASE(C4+2^16,2),10),1)</f>
        <v>0</v>
      </c>
      <c r="O4" s="12" t="str">
        <f>LEFT(RIGHT(_xlfn.BASE(C4+2^16,2),9),1)</f>
        <v>0</v>
      </c>
      <c r="P4" s="12" t="s">
        <v>4</v>
      </c>
      <c r="Q4" s="12" t="str">
        <f>LEFT(RIGHT(_xlfn.BASE(C4+2^16,2),8),1)</f>
        <v>1</v>
      </c>
      <c r="R4" s="12" t="str">
        <f>LEFT(RIGHT(_xlfn.BASE(C4+2^16,2),7),1)</f>
        <v>1</v>
      </c>
      <c r="S4" s="12" t="str">
        <f>LEFT(RIGHT(_xlfn.BASE(C4+2^16,2),6),1)</f>
        <v>1</v>
      </c>
      <c r="T4" s="12" t="str">
        <f>LEFT(RIGHT(_xlfn.BASE(C4+2^16,2),5),1)</f>
        <v>1</v>
      </c>
      <c r="U4" s="12" t="s">
        <v>4</v>
      </c>
      <c r="V4" s="12" t="str">
        <f>LEFT(RIGHT(_xlfn.BASE(C4+2^16,2),4),1)</f>
        <v>1</v>
      </c>
      <c r="W4" s="12" t="str">
        <f>LEFT(RIGHT(_xlfn.BASE(C4+2^16,2),3),1)</f>
        <v>0</v>
      </c>
      <c r="X4" s="12" t="str">
        <f>LEFT(RIGHT(_xlfn.BASE(C4+2^16,2),2),1)</f>
        <v>0</v>
      </c>
      <c r="Y4" s="12" t="str">
        <f>LEFT(RIGHT(_xlfn.BASE(C4+2^16,2),1),1)</f>
        <v>1</v>
      </c>
      <c r="AE4" s="1"/>
    </row>
    <row r="5" spans="1:31" x14ac:dyDescent="0.3">
      <c r="A5" s="1" t="s">
        <v>5</v>
      </c>
      <c r="B5" s="1" t="s">
        <v>1</v>
      </c>
      <c r="C5">
        <f>C2</f>
        <v>20869</v>
      </c>
      <c r="E5" s="1" t="s">
        <v>6</v>
      </c>
      <c r="F5" s="2"/>
      <c r="G5" s="12" t="str">
        <f>LEFT(RIGHT(_xlfn.BASE(C5+2^16,2),16),1)</f>
        <v>0</v>
      </c>
      <c r="H5" s="12" t="str">
        <f>LEFT(RIGHT(_xlfn.BASE(C5+2^16,2),15),1)</f>
        <v>1</v>
      </c>
      <c r="I5" s="12" t="str">
        <f>LEFT(RIGHT(_xlfn.BASE(C5+2^16,2),14),1)</f>
        <v>0</v>
      </c>
      <c r="J5" s="12" t="str">
        <f>LEFT(RIGHT(_xlfn.BASE(C5+2^16,2),13),1)</f>
        <v>1</v>
      </c>
      <c r="K5" s="12" t="s">
        <v>4</v>
      </c>
      <c r="L5" s="12" t="str">
        <f>LEFT(RIGHT(_xlfn.BASE(C5+2^16,2),12),1)</f>
        <v>0</v>
      </c>
      <c r="M5" s="12" t="str">
        <f>LEFT(RIGHT(_xlfn.BASE(C5+2^16,2),11),1)</f>
        <v>0</v>
      </c>
      <c r="N5" s="12" t="str">
        <f>LEFT(RIGHT(_xlfn.BASE(C5+2^16,2),10),1)</f>
        <v>0</v>
      </c>
      <c r="O5" s="12" t="str">
        <f>LEFT(RIGHT(_xlfn.BASE(C5+2^16,2),9),1)</f>
        <v>1</v>
      </c>
      <c r="P5" s="12" t="s">
        <v>4</v>
      </c>
      <c r="Q5" s="12" t="str">
        <f>LEFT(RIGHT(_xlfn.BASE(C5+2^16,2),8),1)</f>
        <v>1</v>
      </c>
      <c r="R5" s="12" t="str">
        <f>LEFT(RIGHT(_xlfn.BASE(C5+2^16,2),7),1)</f>
        <v>0</v>
      </c>
      <c r="S5" s="12" t="str">
        <f>LEFT(RIGHT(_xlfn.BASE(C5+2^16,2),6),1)</f>
        <v>0</v>
      </c>
      <c r="T5" s="12" t="str">
        <f>LEFT(RIGHT(_xlfn.BASE(C5+2^16,2),5),1)</f>
        <v>0</v>
      </c>
      <c r="U5" s="12" t="s">
        <v>4</v>
      </c>
      <c r="V5" s="12" t="str">
        <f>LEFT(RIGHT(_xlfn.BASE(C5+2^16,2),4),1)</f>
        <v>0</v>
      </c>
      <c r="W5" s="12" t="str">
        <f>LEFT(RIGHT(_xlfn.BASE(C5+2^16,2),3),1)</f>
        <v>1</v>
      </c>
      <c r="X5" s="12" t="str">
        <f>LEFT(RIGHT(_xlfn.BASE(C5+2^16,2),2),1)</f>
        <v>0</v>
      </c>
      <c r="Y5" s="12" t="str">
        <f>LEFT(RIGHT(_xlfn.BASE(C5+2^16,2),1),1)</f>
        <v>1</v>
      </c>
      <c r="AE5" s="1"/>
    </row>
    <row r="6" spans="1:31" x14ac:dyDescent="0.3">
      <c r="A6" s="1" t="s">
        <v>7</v>
      </c>
      <c r="B6" s="1" t="s">
        <v>8</v>
      </c>
      <c r="C6">
        <f>C1+C2</f>
        <v>23166</v>
      </c>
      <c r="E6" s="1" t="s">
        <v>9</v>
      </c>
      <c r="F6" s="2"/>
      <c r="G6" s="12" t="str">
        <f>LEFT(RIGHT(_xlfn.BASE(C6+2^16,2),16),1)</f>
        <v>0</v>
      </c>
      <c r="H6" s="12" t="str">
        <f>LEFT(RIGHT(_xlfn.BASE(C6+2^16,2),15),1)</f>
        <v>1</v>
      </c>
      <c r="I6" s="12" t="str">
        <f>LEFT(RIGHT(_xlfn.BASE(C6+2^16,2),14),1)</f>
        <v>0</v>
      </c>
      <c r="J6" s="12" t="str">
        <f>LEFT(RIGHT(_xlfn.BASE(C6+2^16,2),13),1)</f>
        <v>1</v>
      </c>
      <c r="K6" s="12" t="s">
        <v>4</v>
      </c>
      <c r="L6" s="12" t="str">
        <f>LEFT(RIGHT(_xlfn.BASE(C6+2^16,2),12),1)</f>
        <v>1</v>
      </c>
      <c r="M6" s="12" t="str">
        <f>LEFT(RIGHT(_xlfn.BASE(C6+2^16,2),11),1)</f>
        <v>0</v>
      </c>
      <c r="N6" s="12" t="str">
        <f>LEFT(RIGHT(_xlfn.BASE(C6+2^16,2),10),1)</f>
        <v>1</v>
      </c>
      <c r="O6" s="12" t="str">
        <f>LEFT(RIGHT(_xlfn.BASE(C6+2^16,2),9),1)</f>
        <v>0</v>
      </c>
      <c r="P6" s="12" t="s">
        <v>4</v>
      </c>
      <c r="Q6" s="12" t="str">
        <f>LEFT(RIGHT(_xlfn.BASE(C6+2^16,2),8),1)</f>
        <v>0</v>
      </c>
      <c r="R6" s="12" t="str">
        <f>LEFT(RIGHT(_xlfn.BASE(C6+2^16,2),7),1)</f>
        <v>1</v>
      </c>
      <c r="S6" s="12" t="str">
        <f>LEFT(RIGHT(_xlfn.BASE(C6+2^16,2),6),1)</f>
        <v>1</v>
      </c>
      <c r="T6" s="12" t="str">
        <f>LEFT(RIGHT(_xlfn.BASE(C6+2^16,2),5),1)</f>
        <v>1</v>
      </c>
      <c r="U6" s="12" t="s">
        <v>4</v>
      </c>
      <c r="V6" s="12" t="str">
        <f>LEFT(RIGHT(_xlfn.BASE(C6+2^16,2),4),1)</f>
        <v>1</v>
      </c>
      <c r="W6" s="12" t="str">
        <f>LEFT(RIGHT(_xlfn.BASE(C6+2^16,2),3),1)</f>
        <v>1</v>
      </c>
      <c r="X6" s="12" t="str">
        <f>LEFT(RIGHT(_xlfn.BASE(C6+2^16,2),2),1)</f>
        <v>1</v>
      </c>
      <c r="Y6" s="12" t="str">
        <f>LEFT(RIGHT(_xlfn.BASE(C6+2^16,2),1),1)</f>
        <v>0</v>
      </c>
      <c r="AE6" s="1"/>
    </row>
    <row r="7" spans="1:31" x14ac:dyDescent="0.3">
      <c r="A7" s="1" t="s">
        <v>10</v>
      </c>
      <c r="B7" s="1" t="s">
        <v>11</v>
      </c>
      <c r="C7">
        <f>C1+C2+C2</f>
        <v>44035</v>
      </c>
      <c r="E7" s="1" t="s">
        <v>12</v>
      </c>
      <c r="F7" s="2"/>
      <c r="G7" s="12" t="str">
        <f>LEFT(RIGHT(_xlfn.BASE(C7+2^16,2),16),1)</f>
        <v>1</v>
      </c>
      <c r="H7" s="12" t="str">
        <f>LEFT(RIGHT(_xlfn.BASE(C7+2^16,2),15),1)</f>
        <v>0</v>
      </c>
      <c r="I7" s="12" t="str">
        <f>LEFT(RIGHT(_xlfn.BASE(C7+2^16,2),14),1)</f>
        <v>1</v>
      </c>
      <c r="J7" s="12" t="str">
        <f>LEFT(RIGHT(_xlfn.BASE(C7+2^16,2),13),1)</f>
        <v>0</v>
      </c>
      <c r="K7" s="12" t="s">
        <v>4</v>
      </c>
      <c r="L7" s="12" t="str">
        <f>LEFT(RIGHT(_xlfn.BASE(C7+2^16,2),12),1)</f>
        <v>1</v>
      </c>
      <c r="M7" s="12" t="str">
        <f>LEFT(RIGHT(_xlfn.BASE(C7+2^16,2),11),1)</f>
        <v>1</v>
      </c>
      <c r="N7" s="12" t="str">
        <f>LEFT(RIGHT(_xlfn.BASE(C7+2^16,2),10),1)</f>
        <v>0</v>
      </c>
      <c r="O7" s="12" t="str">
        <f>LEFT(RIGHT(_xlfn.BASE(C7+2^16,2),9),1)</f>
        <v>0</v>
      </c>
      <c r="P7" s="12" t="s">
        <v>4</v>
      </c>
      <c r="Q7" s="12" t="str">
        <f>LEFT(RIGHT(_xlfn.BASE(C7+2^16,2),8),1)</f>
        <v>0</v>
      </c>
      <c r="R7" s="12" t="str">
        <f>LEFT(RIGHT(_xlfn.BASE(C7+2^16,2),7),1)</f>
        <v>0</v>
      </c>
      <c r="S7" s="12" t="str">
        <f>LEFT(RIGHT(_xlfn.BASE(C7+2^16,2),6),1)</f>
        <v>0</v>
      </c>
      <c r="T7" s="12" t="str">
        <f>LEFT(RIGHT(_xlfn.BASE(C7+2^16,2),5),1)</f>
        <v>0</v>
      </c>
      <c r="U7" s="12" t="s">
        <v>4</v>
      </c>
      <c r="V7" s="12" t="str">
        <f>LEFT(RIGHT(_xlfn.BASE(C7+2^16,2),4),1)</f>
        <v>0</v>
      </c>
      <c r="W7" s="12" t="str">
        <f>LEFT(RIGHT(_xlfn.BASE(C7+2^16,2),3),1)</f>
        <v>0</v>
      </c>
      <c r="X7" s="12" t="str">
        <f>LEFT(RIGHT(_xlfn.BASE(C7+2^16,2),2),1)</f>
        <v>1</v>
      </c>
      <c r="Y7" s="12" t="str">
        <f>LEFT(RIGHT(_xlfn.BASE(C7+2^16,2),1),1)</f>
        <v>1</v>
      </c>
      <c r="AE7" s="1"/>
    </row>
    <row r="8" spans="1:31" x14ac:dyDescent="0.3">
      <c r="A8" s="1" t="s">
        <v>13</v>
      </c>
      <c r="B8" s="1" t="s">
        <v>14</v>
      </c>
      <c r="C8">
        <f>C2-C1</f>
        <v>18572</v>
      </c>
      <c r="E8" s="1" t="s">
        <v>15</v>
      </c>
      <c r="F8" s="2"/>
      <c r="G8" s="12" t="str">
        <f t="shared" ref="G8:G15" si="0">LEFT(RIGHT(_xlfn.BASE(C8+2^16,2),16),1)</f>
        <v>0</v>
      </c>
      <c r="H8" s="12" t="str">
        <f t="shared" ref="H8:H15" si="1">LEFT(RIGHT(_xlfn.BASE(C8+2^16,2),15),1)</f>
        <v>1</v>
      </c>
      <c r="I8" s="12" t="str">
        <f t="shared" ref="I8:I15" si="2">LEFT(RIGHT(_xlfn.BASE(C8+2^16,2),14),1)</f>
        <v>0</v>
      </c>
      <c r="J8" s="12" t="str">
        <f t="shared" ref="J8:J15" si="3">LEFT(RIGHT(_xlfn.BASE(C8+2^16,2),13),1)</f>
        <v>0</v>
      </c>
      <c r="K8" s="12" t="s">
        <v>4</v>
      </c>
      <c r="L8" s="12" t="str">
        <f t="shared" ref="L8:L15" si="4">LEFT(RIGHT(_xlfn.BASE(C8+2^16,2),12),1)</f>
        <v>1</v>
      </c>
      <c r="M8" s="12" t="str">
        <f t="shared" ref="M8:M15" si="5">LEFT(RIGHT(_xlfn.BASE(C8+2^16,2),11),1)</f>
        <v>0</v>
      </c>
      <c r="N8" s="12" t="str">
        <f t="shared" ref="N8:N15" si="6">LEFT(RIGHT(_xlfn.BASE(C8+2^16,2),10),1)</f>
        <v>0</v>
      </c>
      <c r="O8" s="12" t="str">
        <f t="shared" ref="O8:O15" si="7">LEFT(RIGHT(_xlfn.BASE(C8+2^16,2),9),1)</f>
        <v>0</v>
      </c>
      <c r="P8" s="12" t="s">
        <v>4</v>
      </c>
      <c r="Q8" s="12" t="str">
        <f t="shared" ref="Q8:Q15" si="8">LEFT(RIGHT(_xlfn.BASE(C8+2^16,2),8),1)</f>
        <v>1</v>
      </c>
      <c r="R8" s="12" t="str">
        <f t="shared" ref="R8:R15" si="9">LEFT(RIGHT(_xlfn.BASE(C8+2^16,2),7),1)</f>
        <v>0</v>
      </c>
      <c r="S8" s="12" t="str">
        <f t="shared" ref="S8:S15" si="10">LEFT(RIGHT(_xlfn.BASE(C8+2^16,2),6),1)</f>
        <v>0</v>
      </c>
      <c r="T8" s="12" t="str">
        <f t="shared" ref="T8:T15" si="11">LEFT(RIGHT(_xlfn.BASE(C8+2^16,2),5),1)</f>
        <v>0</v>
      </c>
      <c r="U8" s="12" t="s">
        <v>4</v>
      </c>
      <c r="V8" s="12" t="str">
        <f t="shared" ref="V8:V15" si="12">LEFT(RIGHT(_xlfn.BASE(C8+2^16,2),4),1)</f>
        <v>1</v>
      </c>
      <c r="W8" s="12" t="str">
        <f t="shared" ref="W8:W15" si="13">LEFT(RIGHT(_xlfn.BASE(C8+2^16,2),3),1)</f>
        <v>1</v>
      </c>
      <c r="X8" s="12" t="str">
        <f t="shared" ref="X8:X15" si="14">LEFT(RIGHT(_xlfn.BASE(C8+2^16,2),2),1)</f>
        <v>0</v>
      </c>
      <c r="Y8" s="12" t="str">
        <f t="shared" ref="Y8:Y15" si="15">LEFT(RIGHT(_xlfn.BASE(C8+2^16,2),1),1)</f>
        <v>0</v>
      </c>
      <c r="AE8" s="1"/>
    </row>
    <row r="9" spans="1:31" x14ac:dyDescent="0.3">
      <c r="A9" s="1" t="s">
        <v>16</v>
      </c>
      <c r="B9" s="1" t="s">
        <v>17</v>
      </c>
      <c r="C9">
        <f>65536 - C7</f>
        <v>21501</v>
      </c>
      <c r="E9" s="1" t="s">
        <v>18</v>
      </c>
      <c r="F9" s="2"/>
      <c r="G9" s="12" t="str">
        <f t="shared" si="0"/>
        <v>0</v>
      </c>
      <c r="H9" s="12" t="str">
        <f t="shared" si="1"/>
        <v>1</v>
      </c>
      <c r="I9" s="12" t="str">
        <f t="shared" si="2"/>
        <v>0</v>
      </c>
      <c r="J9" s="12" t="str">
        <f t="shared" si="3"/>
        <v>1</v>
      </c>
      <c r="K9" s="12" t="s">
        <v>4</v>
      </c>
      <c r="L9" s="12" t="str">
        <f t="shared" si="4"/>
        <v>0</v>
      </c>
      <c r="M9" s="12" t="str">
        <f t="shared" si="5"/>
        <v>0</v>
      </c>
      <c r="N9" s="12" t="str">
        <f t="shared" si="6"/>
        <v>1</v>
      </c>
      <c r="O9" s="12" t="str">
        <f t="shared" si="7"/>
        <v>1</v>
      </c>
      <c r="P9" s="12" t="s">
        <v>4</v>
      </c>
      <c r="Q9" s="12" t="str">
        <f t="shared" si="8"/>
        <v>1</v>
      </c>
      <c r="R9" s="12" t="str">
        <f t="shared" si="9"/>
        <v>1</v>
      </c>
      <c r="S9" s="12" t="str">
        <f t="shared" si="10"/>
        <v>1</v>
      </c>
      <c r="T9" s="12" t="str">
        <f t="shared" si="11"/>
        <v>1</v>
      </c>
      <c r="U9" s="12" t="s">
        <v>4</v>
      </c>
      <c r="V9" s="12" t="str">
        <f t="shared" si="12"/>
        <v>1</v>
      </c>
      <c r="W9" s="12" t="str">
        <f t="shared" si="13"/>
        <v>1</v>
      </c>
      <c r="X9" s="12" t="str">
        <f t="shared" si="14"/>
        <v>0</v>
      </c>
      <c r="Y9" s="12" t="str">
        <f t="shared" si="15"/>
        <v>1</v>
      </c>
      <c r="AE9" s="1"/>
    </row>
    <row r="10" spans="1:31" x14ac:dyDescent="0.3">
      <c r="A10" s="1" t="s">
        <v>19</v>
      </c>
      <c r="B10" s="3" t="s">
        <v>20</v>
      </c>
      <c r="C10">
        <f t="shared" ref="C10:C15" si="16">-C4</f>
        <v>-2297</v>
      </c>
      <c r="E10" s="1" t="s">
        <v>21</v>
      </c>
      <c r="F10" s="4" t="s">
        <v>22</v>
      </c>
      <c r="G10" s="12" t="str">
        <f t="shared" si="0"/>
        <v>1</v>
      </c>
      <c r="H10" s="12" t="str">
        <f t="shared" si="1"/>
        <v>1</v>
      </c>
      <c r="I10" s="12" t="str">
        <f t="shared" si="2"/>
        <v>1</v>
      </c>
      <c r="J10" s="12" t="str">
        <f t="shared" si="3"/>
        <v>1</v>
      </c>
      <c r="K10" s="12" t="s">
        <v>4</v>
      </c>
      <c r="L10" s="12" t="str">
        <f t="shared" si="4"/>
        <v>0</v>
      </c>
      <c r="M10" s="12" t="str">
        <f t="shared" si="5"/>
        <v>1</v>
      </c>
      <c r="N10" s="12" t="str">
        <f t="shared" si="6"/>
        <v>1</v>
      </c>
      <c r="O10" s="12" t="str">
        <f t="shared" si="7"/>
        <v>1</v>
      </c>
      <c r="P10" s="12" t="s">
        <v>4</v>
      </c>
      <c r="Q10" s="12" t="str">
        <f t="shared" si="8"/>
        <v>0</v>
      </c>
      <c r="R10" s="12" t="str">
        <f t="shared" si="9"/>
        <v>0</v>
      </c>
      <c r="S10" s="12" t="str">
        <f t="shared" si="10"/>
        <v>0</v>
      </c>
      <c r="T10" s="12" t="str">
        <f t="shared" si="11"/>
        <v>0</v>
      </c>
      <c r="U10" s="12" t="s">
        <v>4</v>
      </c>
      <c r="V10" s="12" t="str">
        <f t="shared" si="12"/>
        <v>0</v>
      </c>
      <c r="W10" s="12" t="str">
        <f t="shared" si="13"/>
        <v>1</v>
      </c>
      <c r="X10" s="12" t="str">
        <f t="shared" si="14"/>
        <v>1</v>
      </c>
      <c r="Y10" s="12" t="str">
        <f t="shared" si="15"/>
        <v>1</v>
      </c>
      <c r="AE10" s="1"/>
    </row>
    <row r="11" spans="1:31" x14ac:dyDescent="0.3">
      <c r="A11" s="1" t="s">
        <v>23</v>
      </c>
      <c r="B11" s="3" t="s">
        <v>24</v>
      </c>
      <c r="C11">
        <f t="shared" si="16"/>
        <v>-20869</v>
      </c>
      <c r="E11" s="1" t="s">
        <v>25</v>
      </c>
      <c r="F11" s="4" t="s">
        <v>26</v>
      </c>
      <c r="G11" s="12" t="str">
        <f t="shared" si="0"/>
        <v>1</v>
      </c>
      <c r="H11" s="12" t="str">
        <f t="shared" si="1"/>
        <v>0</v>
      </c>
      <c r="I11" s="12" t="str">
        <f t="shared" si="2"/>
        <v>1</v>
      </c>
      <c r="J11" s="12" t="str">
        <f t="shared" si="3"/>
        <v>0</v>
      </c>
      <c r="K11" s="12" t="s">
        <v>4</v>
      </c>
      <c r="L11" s="12" t="str">
        <f t="shared" si="4"/>
        <v>1</v>
      </c>
      <c r="M11" s="12" t="str">
        <f t="shared" si="5"/>
        <v>1</v>
      </c>
      <c r="N11" s="12" t="str">
        <f t="shared" si="6"/>
        <v>1</v>
      </c>
      <c r="O11" s="12" t="str">
        <f t="shared" si="7"/>
        <v>0</v>
      </c>
      <c r="P11" s="12" t="s">
        <v>4</v>
      </c>
      <c r="Q11" s="12" t="str">
        <f t="shared" si="8"/>
        <v>0</v>
      </c>
      <c r="R11" s="12" t="str">
        <f t="shared" si="9"/>
        <v>1</v>
      </c>
      <c r="S11" s="12" t="str">
        <f t="shared" si="10"/>
        <v>1</v>
      </c>
      <c r="T11" s="12" t="str">
        <f t="shared" si="11"/>
        <v>1</v>
      </c>
      <c r="U11" s="12" t="s">
        <v>4</v>
      </c>
      <c r="V11" s="12" t="str">
        <f t="shared" si="12"/>
        <v>1</v>
      </c>
      <c r="W11" s="12" t="str">
        <f t="shared" si="13"/>
        <v>0</v>
      </c>
      <c r="X11" s="12" t="str">
        <f t="shared" si="14"/>
        <v>1</v>
      </c>
      <c r="Y11" s="12" t="str">
        <f t="shared" si="15"/>
        <v>1</v>
      </c>
      <c r="AE11" s="1"/>
    </row>
    <row r="12" spans="1:31" x14ac:dyDescent="0.3">
      <c r="A12" s="1" t="s">
        <v>27</v>
      </c>
      <c r="B12" s="3" t="s">
        <v>28</v>
      </c>
      <c r="C12">
        <f t="shared" si="16"/>
        <v>-23166</v>
      </c>
      <c r="E12" s="1" t="s">
        <v>29</v>
      </c>
      <c r="F12" s="4" t="s">
        <v>30</v>
      </c>
      <c r="G12" s="12" t="str">
        <f t="shared" si="0"/>
        <v>1</v>
      </c>
      <c r="H12" s="12" t="str">
        <f t="shared" si="1"/>
        <v>0</v>
      </c>
      <c r="I12" s="12" t="str">
        <f t="shared" si="2"/>
        <v>1</v>
      </c>
      <c r="J12" s="12" t="str">
        <f t="shared" si="3"/>
        <v>0</v>
      </c>
      <c r="K12" s="12" t="s">
        <v>4</v>
      </c>
      <c r="L12" s="12" t="str">
        <f t="shared" si="4"/>
        <v>0</v>
      </c>
      <c r="M12" s="12" t="str">
        <f t="shared" si="5"/>
        <v>1</v>
      </c>
      <c r="N12" s="12" t="str">
        <f t="shared" si="6"/>
        <v>0</v>
      </c>
      <c r="O12" s="12" t="str">
        <f t="shared" si="7"/>
        <v>1</v>
      </c>
      <c r="P12" s="12" t="s">
        <v>4</v>
      </c>
      <c r="Q12" s="12" t="str">
        <f t="shared" si="8"/>
        <v>1</v>
      </c>
      <c r="R12" s="12" t="str">
        <f t="shared" si="9"/>
        <v>0</v>
      </c>
      <c r="S12" s="12" t="str">
        <f t="shared" si="10"/>
        <v>0</v>
      </c>
      <c r="T12" s="12" t="str">
        <f t="shared" si="11"/>
        <v>0</v>
      </c>
      <c r="U12" s="12" t="s">
        <v>4</v>
      </c>
      <c r="V12" s="12" t="str">
        <f t="shared" si="12"/>
        <v>0</v>
      </c>
      <c r="W12" s="12" t="str">
        <f t="shared" si="13"/>
        <v>0</v>
      </c>
      <c r="X12" s="12" t="str">
        <f t="shared" si="14"/>
        <v>1</v>
      </c>
      <c r="Y12" s="12" t="str">
        <f t="shared" si="15"/>
        <v>0</v>
      </c>
      <c r="AE12" s="1"/>
    </row>
    <row r="13" spans="1:31" x14ac:dyDescent="0.3">
      <c r="A13" s="1" t="s">
        <v>31</v>
      </c>
      <c r="B13" s="3" t="s">
        <v>32</v>
      </c>
      <c r="C13">
        <f t="shared" si="16"/>
        <v>-44035</v>
      </c>
      <c r="E13" s="1" t="s">
        <v>33</v>
      </c>
      <c r="F13" s="4" t="s">
        <v>34</v>
      </c>
      <c r="G13" s="12" t="str">
        <f>LEFT(RIGHT(_xlfn.BASE(C13+2^16,2),16),1)</f>
        <v>1</v>
      </c>
      <c r="H13" s="12" t="str">
        <f>LEFT(RIGHT(_xlfn.BASE(C13+2^16,2),15),1)</f>
        <v>1</v>
      </c>
      <c r="I13" s="12" t="str">
        <f>LEFT(RIGHT(_xlfn.BASE(C13+2^16,2),14),1)</f>
        <v>0</v>
      </c>
      <c r="J13" s="12" t="str">
        <f>LEFT(RIGHT(_xlfn.BASE(C13+2^16,2),13),1)</f>
        <v>1</v>
      </c>
      <c r="K13" s="12" t="s">
        <v>4</v>
      </c>
      <c r="L13" s="12" t="str">
        <f>LEFT(RIGHT(_xlfn.BASE(C13+2^16,2),12),1)</f>
        <v>0</v>
      </c>
      <c r="M13" s="12" t="str">
        <f>LEFT(RIGHT(_xlfn.BASE(C13+2^16,2),11),1)</f>
        <v>0</v>
      </c>
      <c r="N13" s="12" t="str">
        <f>LEFT(RIGHT(_xlfn.BASE(C13+2^16,2),10),1)</f>
        <v>1</v>
      </c>
      <c r="O13" s="12" t="str">
        <f t="shared" si="7"/>
        <v>1</v>
      </c>
      <c r="P13" s="12" t="s">
        <v>4</v>
      </c>
      <c r="Q13" s="12" t="str">
        <f>LEFT(RIGHT(_xlfn.BASE(C13+2^16,2),8),1)</f>
        <v>1</v>
      </c>
      <c r="R13" s="12" t="str">
        <f>LEFT(RIGHT(_xlfn.BASE(C13+2^16,2),7),1)</f>
        <v>1</v>
      </c>
      <c r="S13" s="12" t="str">
        <f>LEFT(RIGHT(_xlfn.BASE(C13+2^16,2),6),1)</f>
        <v>1</v>
      </c>
      <c r="T13" s="12" t="str">
        <f>LEFT(RIGHT(_xlfn.BASE(C13+2^16,2),5),1)</f>
        <v>1</v>
      </c>
      <c r="U13" s="12" t="s">
        <v>4</v>
      </c>
      <c r="V13" s="12" t="str">
        <f>LEFT(RIGHT(_xlfn.BASE(C13+2^16,2),4),1)</f>
        <v>1</v>
      </c>
      <c r="W13" s="12" t="str">
        <f>LEFT(RIGHT(_xlfn.BASE(C13+2^16,2),3),1)</f>
        <v>1</v>
      </c>
      <c r="X13" s="12" t="str">
        <f>LEFT(RIGHT(_xlfn.BASE(C13+2^16,2),2),1)</f>
        <v>0</v>
      </c>
      <c r="Y13" s="12" t="str">
        <f>LEFT(RIGHT(_xlfn.BASE(C13+2^16,2),1),1)</f>
        <v>1</v>
      </c>
      <c r="AA13" s="5"/>
      <c r="AE13" s="1"/>
    </row>
    <row r="14" spans="1:31" x14ac:dyDescent="0.3">
      <c r="A14" s="1" t="s">
        <v>35</v>
      </c>
      <c r="B14" s="3" t="s">
        <v>36</v>
      </c>
      <c r="C14">
        <f t="shared" si="16"/>
        <v>-18572</v>
      </c>
      <c r="E14" s="1" t="s">
        <v>37</v>
      </c>
      <c r="F14" s="4" t="s">
        <v>38</v>
      </c>
      <c r="G14" s="12" t="str">
        <f t="shared" si="0"/>
        <v>1</v>
      </c>
      <c r="H14" s="12" t="str">
        <f t="shared" si="1"/>
        <v>0</v>
      </c>
      <c r="I14" s="12" t="str">
        <f t="shared" si="2"/>
        <v>1</v>
      </c>
      <c r="J14" s="12" t="str">
        <f t="shared" si="3"/>
        <v>1</v>
      </c>
      <c r="K14" s="12" t="s">
        <v>4</v>
      </c>
      <c r="L14" s="12" t="str">
        <f t="shared" si="4"/>
        <v>0</v>
      </c>
      <c r="M14" s="12" t="str">
        <f t="shared" si="5"/>
        <v>1</v>
      </c>
      <c r="N14" s="12" t="str">
        <f t="shared" si="6"/>
        <v>1</v>
      </c>
      <c r="O14" s="12" t="str">
        <f t="shared" si="7"/>
        <v>1</v>
      </c>
      <c r="P14" s="12" t="s">
        <v>4</v>
      </c>
      <c r="Q14" s="12" t="str">
        <f t="shared" si="8"/>
        <v>0</v>
      </c>
      <c r="R14" s="12" t="str">
        <f t="shared" si="9"/>
        <v>1</v>
      </c>
      <c r="S14" s="12" t="str">
        <f t="shared" si="10"/>
        <v>1</v>
      </c>
      <c r="T14" s="12" t="str">
        <f t="shared" si="11"/>
        <v>1</v>
      </c>
      <c r="U14" s="12" t="s">
        <v>4</v>
      </c>
      <c r="V14" s="12" t="str">
        <f t="shared" si="12"/>
        <v>0</v>
      </c>
      <c r="W14" s="12" t="str">
        <f t="shared" si="13"/>
        <v>1</v>
      </c>
      <c r="X14" s="12" t="str">
        <f t="shared" si="14"/>
        <v>0</v>
      </c>
      <c r="Y14" s="12" t="str">
        <f t="shared" si="15"/>
        <v>0</v>
      </c>
      <c r="AA14" s="6"/>
      <c r="AE14" s="1"/>
    </row>
    <row r="15" spans="1:31" x14ac:dyDescent="0.3">
      <c r="A15" s="1" t="s">
        <v>39</v>
      </c>
      <c r="B15" s="3" t="s">
        <v>40</v>
      </c>
      <c r="C15">
        <f t="shared" si="16"/>
        <v>-21501</v>
      </c>
      <c r="E15" s="1" t="s">
        <v>41</v>
      </c>
      <c r="F15" s="4" t="s">
        <v>42</v>
      </c>
      <c r="G15" s="12" t="str">
        <f t="shared" si="0"/>
        <v>1</v>
      </c>
      <c r="H15" s="12" t="str">
        <f t="shared" si="1"/>
        <v>0</v>
      </c>
      <c r="I15" s="12" t="str">
        <f t="shared" si="2"/>
        <v>1</v>
      </c>
      <c r="J15" s="12" t="str">
        <f t="shared" si="3"/>
        <v>0</v>
      </c>
      <c r="K15" s="12" t="s">
        <v>4</v>
      </c>
      <c r="L15" s="12" t="str">
        <f t="shared" si="4"/>
        <v>1</v>
      </c>
      <c r="M15" s="12" t="str">
        <f t="shared" si="5"/>
        <v>1</v>
      </c>
      <c r="N15" s="12" t="str">
        <f t="shared" si="6"/>
        <v>0</v>
      </c>
      <c r="O15" s="12" t="str">
        <f t="shared" si="7"/>
        <v>0</v>
      </c>
      <c r="P15" s="12" t="s">
        <v>4</v>
      </c>
      <c r="Q15" s="12" t="str">
        <f t="shared" si="8"/>
        <v>0</v>
      </c>
      <c r="R15" s="12" t="str">
        <f t="shared" si="9"/>
        <v>0</v>
      </c>
      <c r="S15" s="12" t="str">
        <f t="shared" si="10"/>
        <v>0</v>
      </c>
      <c r="T15" s="12" t="str">
        <f t="shared" si="11"/>
        <v>0</v>
      </c>
      <c r="U15" s="12" t="s">
        <v>4</v>
      </c>
      <c r="V15" s="12" t="str">
        <f t="shared" si="12"/>
        <v>0</v>
      </c>
      <c r="W15" s="12" t="str">
        <f t="shared" si="13"/>
        <v>0</v>
      </c>
      <c r="X15" s="12" t="str">
        <f t="shared" si="14"/>
        <v>1</v>
      </c>
      <c r="Y15" s="12" t="str">
        <f t="shared" si="15"/>
        <v>1</v>
      </c>
      <c r="AE15" s="1"/>
    </row>
    <row r="16" spans="1:31" x14ac:dyDescent="0.3">
      <c r="B16" s="3"/>
      <c r="E16" s="2"/>
      <c r="F16" s="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AE16" s="1"/>
    </row>
    <row r="17" spans="4:35" x14ac:dyDescent="0.3">
      <c r="G17" s="12">
        <f t="shared" ref="G17:X17" si="17">IF(H17+H18+H19&gt;=2,1,0)</f>
        <v>0</v>
      </c>
      <c r="H17" s="12">
        <f t="shared" si="17"/>
        <v>0</v>
      </c>
      <c r="I17" s="12">
        <f t="shared" si="17"/>
        <v>0</v>
      </c>
      <c r="J17" s="12">
        <f>IF(L17+L18+L19&gt;=2,1,0)</f>
        <v>0</v>
      </c>
      <c r="K17" s="12" t="s">
        <v>4</v>
      </c>
      <c r="L17" s="12">
        <f t="shared" si="17"/>
        <v>0</v>
      </c>
      <c r="M17" s="12">
        <f t="shared" si="17"/>
        <v>0</v>
      </c>
      <c r="N17" s="12">
        <f t="shared" si="17"/>
        <v>1</v>
      </c>
      <c r="O17" s="12">
        <f>IF(Q17+Q18+Q19&gt;=2,1,0)</f>
        <v>1</v>
      </c>
      <c r="P17" s="12" t="s">
        <v>4</v>
      </c>
      <c r="Q17" s="12">
        <f t="shared" si="17"/>
        <v>0</v>
      </c>
      <c r="R17" s="12">
        <f t="shared" si="17"/>
        <v>0</v>
      </c>
      <c r="S17" s="12">
        <f t="shared" si="17"/>
        <v>0</v>
      </c>
      <c r="T17" s="12">
        <f>IF(V17+V18+V19&gt;=2,1,0)</f>
        <v>0</v>
      </c>
      <c r="U17" s="12" t="s">
        <v>4</v>
      </c>
      <c r="V17" s="12">
        <f t="shared" si="17"/>
        <v>0</v>
      </c>
      <c r="W17" s="12">
        <f t="shared" si="17"/>
        <v>0</v>
      </c>
      <c r="X17" s="12">
        <f t="shared" si="17"/>
        <v>1</v>
      </c>
      <c r="Y17" s="12">
        <f>IF(Z17+Z18+Z19&gt;=2,1,0)</f>
        <v>0</v>
      </c>
      <c r="AE17" s="1"/>
    </row>
    <row r="18" spans="4:35" x14ac:dyDescent="0.3">
      <c r="E18" s="1" t="s">
        <v>43</v>
      </c>
      <c r="G18" s="12" t="str">
        <f t="shared" ref="G18:Y19" si="18">G4</f>
        <v>0</v>
      </c>
      <c r="H18" s="12" t="str">
        <f t="shared" si="18"/>
        <v>0</v>
      </c>
      <c r="I18" s="12" t="str">
        <f t="shared" si="18"/>
        <v>0</v>
      </c>
      <c r="J18" s="12" t="str">
        <f t="shared" si="18"/>
        <v>0</v>
      </c>
      <c r="K18" s="12" t="str">
        <f t="shared" si="18"/>
        <v>.</v>
      </c>
      <c r="L18" s="12" t="str">
        <f t="shared" si="18"/>
        <v>1</v>
      </c>
      <c r="M18" s="12" t="str">
        <f t="shared" si="18"/>
        <v>0</v>
      </c>
      <c r="N18" s="12" t="str">
        <f t="shared" si="18"/>
        <v>0</v>
      </c>
      <c r="O18" s="12" t="str">
        <f t="shared" si="18"/>
        <v>0</v>
      </c>
      <c r="P18" s="12" t="str">
        <f t="shared" si="18"/>
        <v>.</v>
      </c>
      <c r="Q18" s="12" t="str">
        <f t="shared" si="18"/>
        <v>1</v>
      </c>
      <c r="R18" s="12" t="str">
        <f t="shared" si="18"/>
        <v>1</v>
      </c>
      <c r="S18" s="12" t="str">
        <f t="shared" si="18"/>
        <v>1</v>
      </c>
      <c r="T18" s="12" t="str">
        <f t="shared" si="18"/>
        <v>1</v>
      </c>
      <c r="U18" s="12" t="str">
        <f t="shared" si="18"/>
        <v>.</v>
      </c>
      <c r="V18" s="12" t="str">
        <f t="shared" si="18"/>
        <v>1</v>
      </c>
      <c r="W18" s="12" t="str">
        <f t="shared" si="18"/>
        <v>0</v>
      </c>
      <c r="X18" s="12" t="str">
        <f t="shared" si="18"/>
        <v>0</v>
      </c>
      <c r="Y18" s="12" t="str">
        <f t="shared" si="18"/>
        <v>1</v>
      </c>
      <c r="AE18" s="1" t="s">
        <v>44</v>
      </c>
      <c r="AF18">
        <f>C4</f>
        <v>2297</v>
      </c>
      <c r="AI18" s="18" t="s">
        <v>45</v>
      </c>
    </row>
    <row r="19" spans="4:35" ht="15" thickBot="1" x14ac:dyDescent="0.35">
      <c r="D19" s="10" t="s">
        <v>46</v>
      </c>
      <c r="E19" s="11" t="s">
        <v>47</v>
      </c>
      <c r="F19" s="10"/>
      <c r="G19" s="13" t="str">
        <f t="shared" si="18"/>
        <v>0</v>
      </c>
      <c r="H19" s="13" t="str">
        <f t="shared" si="18"/>
        <v>1</v>
      </c>
      <c r="I19" s="13" t="str">
        <f t="shared" si="18"/>
        <v>0</v>
      </c>
      <c r="J19" s="13" t="str">
        <f t="shared" si="18"/>
        <v>1</v>
      </c>
      <c r="K19" s="13" t="str">
        <f t="shared" si="18"/>
        <v>.</v>
      </c>
      <c r="L19" s="13" t="str">
        <f t="shared" si="18"/>
        <v>0</v>
      </c>
      <c r="M19" s="13" t="str">
        <f t="shared" si="18"/>
        <v>0</v>
      </c>
      <c r="N19" s="13" t="str">
        <f t="shared" si="18"/>
        <v>0</v>
      </c>
      <c r="O19" s="13" t="str">
        <f t="shared" si="18"/>
        <v>1</v>
      </c>
      <c r="P19" s="13" t="str">
        <f t="shared" si="18"/>
        <v>.</v>
      </c>
      <c r="Q19" s="13" t="str">
        <f t="shared" si="18"/>
        <v>1</v>
      </c>
      <c r="R19" s="13" t="str">
        <f t="shared" si="18"/>
        <v>0</v>
      </c>
      <c r="S19" s="13" t="str">
        <f t="shared" si="18"/>
        <v>0</v>
      </c>
      <c r="T19" s="13" t="str">
        <f t="shared" si="18"/>
        <v>0</v>
      </c>
      <c r="U19" s="13" t="str">
        <f t="shared" si="18"/>
        <v>.</v>
      </c>
      <c r="V19" s="13" t="str">
        <f t="shared" si="18"/>
        <v>0</v>
      </c>
      <c r="W19" s="13" t="str">
        <f t="shared" si="18"/>
        <v>1</v>
      </c>
      <c r="X19" s="13" t="str">
        <f t="shared" si="18"/>
        <v>0</v>
      </c>
      <c r="Y19" s="13" t="str">
        <f t="shared" si="18"/>
        <v>1</v>
      </c>
      <c r="AD19" s="10" t="s">
        <v>46</v>
      </c>
      <c r="AE19" s="11" t="s">
        <v>48</v>
      </c>
      <c r="AF19" s="10">
        <f>C5</f>
        <v>20869</v>
      </c>
      <c r="AI19" s="18"/>
    </row>
    <row r="20" spans="4:35" ht="15.6" x14ac:dyDescent="0.35">
      <c r="E20" s="1"/>
      <c r="G20" s="12">
        <f>IF(G17+G18+G19=2,0,IF(OR(G17+G18+G19=1,G17+G18+G19=3),1,0))</f>
        <v>0</v>
      </c>
      <c r="H20" s="12">
        <f>IF(H17+H18+H19=2,0,IF(OR(H17+H18+H19=1,H17+H18+H19=3),1,0))</f>
        <v>1</v>
      </c>
      <c r="I20" s="12">
        <f>IF(I17+I18+I19=2,0,IF(OR(I17+I18+I19=1,I17+I18+I19=3),1,0))</f>
        <v>0</v>
      </c>
      <c r="J20" s="12">
        <f>IF(J17+J18+J19=2,0,IF(OR(J17+J18+J19=1,J17+J18+J19=3),1,0))</f>
        <v>1</v>
      </c>
      <c r="K20" s="12" t="s">
        <v>4</v>
      </c>
      <c r="L20" s="12">
        <f>IF(L17+L18+L19=2,0,IF(OR(L17+L18+L19=1,L17+L18+L19=3),1,0))</f>
        <v>1</v>
      </c>
      <c r="M20" s="12">
        <f>IF(M17+M18+M19=2,0,IF(OR(M17+M18+M19=1,M17+M18+M19=3),1,0))</f>
        <v>0</v>
      </c>
      <c r="N20" s="12">
        <f>IF(N17+N18+N19=2,0,IF(OR(N17+N18+N19=1,N17+N18+N19=3),1,0))</f>
        <v>1</v>
      </c>
      <c r="O20" s="12">
        <f>IF(O17+O18+O19=2,0,IF(OR(O17+O18+O19=1,O17+O18+O19=3),1,0))</f>
        <v>0</v>
      </c>
      <c r="P20" s="12" t="s">
        <v>4</v>
      </c>
      <c r="Q20" s="12">
        <f>IF(Q17+Q18+Q19=2,0,IF(OR(Q17+Q18+Q19=1,Q17+Q18+Q19=3),1,0))</f>
        <v>0</v>
      </c>
      <c r="R20" s="12">
        <f>IF(R17+R18+R19=2,0,IF(OR(R17+R18+R19=1,R17+R18+R19=3),1,0))</f>
        <v>1</v>
      </c>
      <c r="S20" s="12">
        <f>IF(S17+S18+S19=2,0,IF(OR(S17+S18+S19=1,S17+S18+S19=3),1,0))</f>
        <v>1</v>
      </c>
      <c r="T20" s="12">
        <f>IF(T17+T18+T19=2,0,IF(OR(T17+T18+T19=1,T17+T18+T19=3),1,0))</f>
        <v>1</v>
      </c>
      <c r="U20" s="12" t="s">
        <v>4</v>
      </c>
      <c r="V20" s="12">
        <f>IF(V17+V18+V19=2,0,IF(OR(V17+V18+V19=1,V17+V18+V19=3),1,0))</f>
        <v>1</v>
      </c>
      <c r="W20" s="12">
        <f>IF(W17+W18+W19=2,0,IF(OR(W17+W18+W19=1,W17+W18+W19=3),1,0))</f>
        <v>1</v>
      </c>
      <c r="X20" s="12">
        <f>IF(X17+X18+X19=2,0,IF(OR(X17+X18+X19=1,X17+X18+X19=3),1,0))</f>
        <v>1</v>
      </c>
      <c r="Y20" s="12">
        <f>IF(Y17+Y18+Y19=2,0,IF(OR(Y17+Y18+Y19=1,Y17+Y18+Y19=3),1,0))</f>
        <v>0</v>
      </c>
      <c r="Z20" s="2" t="s">
        <v>49</v>
      </c>
      <c r="AA20" s="7">
        <f>-BIN2DEC(_xlfn.NUMBERVALUE(G20))*2^15+BIN2DEC(_xlfn.NUMBERVALUE(H20&amp;I20&amp;J20&amp;L20&amp;M20&amp;N20&amp;O20))*2^8+BIN2DEC(_xlfn.NUMBERVALUE(Q20&amp;R20&amp;S20&amp;T20&amp;V20&amp;W20&amp;X20&amp;Y20))</f>
        <v>23166</v>
      </c>
      <c r="AE20" s="1"/>
      <c r="AF20">
        <f>AF18+AF19</f>
        <v>23166</v>
      </c>
      <c r="AG20" s="9">
        <v>10</v>
      </c>
      <c r="AI20" s="18"/>
    </row>
    <row r="21" spans="4:35" x14ac:dyDescent="0.3">
      <c r="E21" s="1"/>
      <c r="AE21" s="1"/>
      <c r="AI21" s="18"/>
    </row>
    <row r="22" spans="4:35" x14ac:dyDescent="0.3">
      <c r="D22" s="15"/>
      <c r="E22" s="14"/>
      <c r="F22" s="15" t="s">
        <v>50</v>
      </c>
      <c r="G22" s="15">
        <f>IF(G17+G18+G19&gt;=2,1,0)</f>
        <v>0</v>
      </c>
      <c r="H22" s="15"/>
      <c r="I22" s="15" t="s">
        <v>51</v>
      </c>
      <c r="J22" s="15"/>
      <c r="K22" s="15">
        <f>IF(MOD(SUM(Q20:T20,V20:Y20),2)=0,1,0)</f>
        <v>1</v>
      </c>
      <c r="L22" s="15"/>
      <c r="M22" s="15" t="s">
        <v>52</v>
      </c>
      <c r="N22" s="15"/>
      <c r="O22" s="15">
        <f>T17</f>
        <v>0</v>
      </c>
      <c r="P22" s="15"/>
      <c r="Q22" s="15" t="s">
        <v>53</v>
      </c>
      <c r="R22" s="15"/>
      <c r="S22" s="15">
        <f>IF(SUM(G20:J20,L20:O20,Q20:T20,V20:Y20)=0,1,0)</f>
        <v>0</v>
      </c>
      <c r="T22" s="15"/>
      <c r="U22" s="15"/>
      <c r="V22" s="14" t="s">
        <v>54</v>
      </c>
      <c r="W22" s="17">
        <f>G20</f>
        <v>0</v>
      </c>
      <c r="X22" s="15"/>
      <c r="Y22" s="15"/>
      <c r="Z22" s="14" t="s">
        <v>55</v>
      </c>
      <c r="AA22" s="17">
        <f>IF(_xlfn.BITAND(AF20&gt;=-32768,AF20&lt;=32767),0,1)</f>
        <v>0</v>
      </c>
      <c r="AE22" s="1"/>
      <c r="AI22" s="16"/>
    </row>
    <row r="24" spans="4:35" x14ac:dyDescent="0.3">
      <c r="E24" s="1"/>
      <c r="G24" s="12">
        <f t="shared" ref="G24:X24" si="19">IF(H24+H25+H26&gt;=2,1,0)</f>
        <v>1</v>
      </c>
      <c r="H24" s="12">
        <f t="shared" si="19"/>
        <v>0</v>
      </c>
      <c r="I24" s="12">
        <f t="shared" si="19"/>
        <v>1</v>
      </c>
      <c r="J24" s="12">
        <f>IF(L24+L25+L26&gt;=2,1,0)</f>
        <v>0</v>
      </c>
      <c r="K24" s="12" t="s">
        <v>4</v>
      </c>
      <c r="L24" s="12">
        <f t="shared" si="19"/>
        <v>0</v>
      </c>
      <c r="M24" s="12">
        <f t="shared" si="19"/>
        <v>1</v>
      </c>
      <c r="N24" s="12">
        <f t="shared" si="19"/>
        <v>1</v>
      </c>
      <c r="O24" s="12">
        <f>IF(Q24+Q25+Q26&gt;=2,1,0)</f>
        <v>1</v>
      </c>
      <c r="P24" s="12" t="s">
        <v>4</v>
      </c>
      <c r="Q24" s="12">
        <f t="shared" si="19"/>
        <v>1</v>
      </c>
      <c r="R24" s="12">
        <f t="shared" si="19"/>
        <v>1</v>
      </c>
      <c r="S24" s="12">
        <f t="shared" si="19"/>
        <v>1</v>
      </c>
      <c r="T24" s="12">
        <f>IF(V24+V25+V26&gt;=2,1,0)</f>
        <v>1</v>
      </c>
      <c r="U24" s="12" t="s">
        <v>4</v>
      </c>
      <c r="V24" s="12">
        <f t="shared" si="19"/>
        <v>1</v>
      </c>
      <c r="W24" s="12">
        <f t="shared" si="19"/>
        <v>0</v>
      </c>
      <c r="X24" s="12">
        <f t="shared" si="19"/>
        <v>0</v>
      </c>
      <c r="Y24" s="12">
        <f>IF(Z24+Z25+Z26&gt;=2,1,0)</f>
        <v>0</v>
      </c>
      <c r="Z24" s="2"/>
      <c r="AE24" s="1"/>
      <c r="AI24" s="18" t="s">
        <v>56</v>
      </c>
    </row>
    <row r="25" spans="4:35" x14ac:dyDescent="0.3">
      <c r="E25" s="1" t="s">
        <v>47</v>
      </c>
      <c r="G25" s="12" t="str">
        <f t="shared" ref="G25:Y25" si="20">G5</f>
        <v>0</v>
      </c>
      <c r="H25" s="12" t="str">
        <f>H5</f>
        <v>1</v>
      </c>
      <c r="I25" s="12" t="str">
        <f t="shared" si="20"/>
        <v>0</v>
      </c>
      <c r="J25" s="12" t="str">
        <f t="shared" si="20"/>
        <v>1</v>
      </c>
      <c r="K25" s="12" t="str">
        <f t="shared" si="20"/>
        <v>.</v>
      </c>
      <c r="L25" s="12" t="str">
        <f t="shared" si="20"/>
        <v>0</v>
      </c>
      <c r="M25" s="12" t="str">
        <f t="shared" si="20"/>
        <v>0</v>
      </c>
      <c r="N25" s="12" t="str">
        <f t="shared" si="20"/>
        <v>0</v>
      </c>
      <c r="O25" s="12" t="str">
        <f t="shared" si="20"/>
        <v>1</v>
      </c>
      <c r="P25" s="12" t="str">
        <f t="shared" si="20"/>
        <v>.</v>
      </c>
      <c r="Q25" s="12" t="str">
        <f t="shared" si="20"/>
        <v>1</v>
      </c>
      <c r="R25" s="12" t="str">
        <f t="shared" si="20"/>
        <v>0</v>
      </c>
      <c r="S25" s="12" t="str">
        <f t="shared" si="20"/>
        <v>0</v>
      </c>
      <c r="T25" s="12" t="str">
        <f t="shared" si="20"/>
        <v>0</v>
      </c>
      <c r="U25" s="12" t="str">
        <f t="shared" si="20"/>
        <v>.</v>
      </c>
      <c r="V25" s="12" t="str">
        <f t="shared" si="20"/>
        <v>0</v>
      </c>
      <c r="W25" s="12" t="str">
        <f t="shared" si="20"/>
        <v>1</v>
      </c>
      <c r="X25" s="12" t="str">
        <f t="shared" si="20"/>
        <v>0</v>
      </c>
      <c r="Y25" s="12" t="str">
        <f t="shared" si="20"/>
        <v>1</v>
      </c>
      <c r="Z25" s="2"/>
      <c r="AE25" s="1" t="s">
        <v>48</v>
      </c>
      <c r="AF25">
        <f>C5</f>
        <v>20869</v>
      </c>
      <c r="AI25" s="18"/>
    </row>
    <row r="26" spans="4:35" ht="15" thickBot="1" x14ac:dyDescent="0.35">
      <c r="D26" s="10" t="s">
        <v>46</v>
      </c>
      <c r="E26" s="11" t="s">
        <v>57</v>
      </c>
      <c r="F26" s="10"/>
      <c r="G26" s="13" t="str">
        <f t="shared" ref="G26:Y26" si="21">G6</f>
        <v>0</v>
      </c>
      <c r="H26" s="13" t="str">
        <f t="shared" si="21"/>
        <v>1</v>
      </c>
      <c r="I26" s="13" t="str">
        <f t="shared" si="21"/>
        <v>0</v>
      </c>
      <c r="J26" s="13" t="str">
        <f t="shared" si="21"/>
        <v>1</v>
      </c>
      <c r="K26" s="13" t="str">
        <f t="shared" si="21"/>
        <v>.</v>
      </c>
      <c r="L26" s="13" t="str">
        <f t="shared" si="21"/>
        <v>1</v>
      </c>
      <c r="M26" s="13" t="str">
        <f t="shared" si="21"/>
        <v>0</v>
      </c>
      <c r="N26" s="13" t="str">
        <f t="shared" si="21"/>
        <v>1</v>
      </c>
      <c r="O26" s="13" t="str">
        <f t="shared" si="21"/>
        <v>0</v>
      </c>
      <c r="P26" s="13" t="str">
        <f t="shared" si="21"/>
        <v>.</v>
      </c>
      <c r="Q26" s="13" t="str">
        <f t="shared" si="21"/>
        <v>0</v>
      </c>
      <c r="R26" s="13" t="str">
        <f t="shared" si="21"/>
        <v>1</v>
      </c>
      <c r="S26" s="13" t="str">
        <f t="shared" si="21"/>
        <v>1</v>
      </c>
      <c r="T26" s="13" t="str">
        <f t="shared" si="21"/>
        <v>1</v>
      </c>
      <c r="U26" s="13" t="str">
        <f t="shared" si="21"/>
        <v>.</v>
      </c>
      <c r="V26" s="13" t="str">
        <f t="shared" si="21"/>
        <v>1</v>
      </c>
      <c r="W26" s="13" t="str">
        <f t="shared" si="21"/>
        <v>1</v>
      </c>
      <c r="X26" s="13" t="str">
        <f t="shared" si="21"/>
        <v>1</v>
      </c>
      <c r="Y26" s="13" t="str">
        <f t="shared" si="21"/>
        <v>0</v>
      </c>
      <c r="Z26" s="2"/>
      <c r="AD26" s="10" t="s">
        <v>46</v>
      </c>
      <c r="AE26" s="11" t="s">
        <v>58</v>
      </c>
      <c r="AF26" s="10">
        <f>C6</f>
        <v>23166</v>
      </c>
      <c r="AI26" s="18"/>
    </row>
    <row r="27" spans="4:35" ht="15.6" x14ac:dyDescent="0.35">
      <c r="E27" s="1"/>
      <c r="G27" s="12">
        <f>IF(G24+G25+G26=2,0,IF(OR(G24+G25+G26=1,G24+G25+G26=3),1,0))</f>
        <v>1</v>
      </c>
      <c r="H27" s="12">
        <f>IF(H24+H25+H26=2,0,IF(OR(H24+H25+H26=1,H24+H25+H26=3),1,0))</f>
        <v>0</v>
      </c>
      <c r="I27" s="12">
        <f>IF(I24+I25+I26=2,0,IF(OR(I24+I25+I26=1,I24+I25+I26=3),1,0))</f>
        <v>1</v>
      </c>
      <c r="J27" s="12">
        <f>IF(J24+J25+J26=2,0,IF(OR(J24+J25+J26=1,J24+J25+J26=3),1,0))</f>
        <v>0</v>
      </c>
      <c r="K27" s="12" t="s">
        <v>4</v>
      </c>
      <c r="L27" s="12">
        <f>IF(L24+L25+L26=2,0,IF(OR(L24+L25+L26=1,L24+L25+L26=3),1,0))</f>
        <v>1</v>
      </c>
      <c r="M27" s="12">
        <f>IF(M24+M25+M26=2,0,IF(OR(M24+M25+M26=1,M24+M25+M26=3),1,0))</f>
        <v>1</v>
      </c>
      <c r="N27" s="12">
        <f>IF(N24+N25+N26=2,0,IF(OR(N24+N25+N26=1,N24+N25+N26=3),1,0))</f>
        <v>0</v>
      </c>
      <c r="O27" s="12">
        <f>IF(O24+O25+O26=2,0,IF(OR(O24+O25+O26=1,O24+O25+O26=3),1,0))</f>
        <v>0</v>
      </c>
      <c r="P27" s="12" t="s">
        <v>4</v>
      </c>
      <c r="Q27" s="12">
        <f>IF(Q24+Q25+Q26=2,0,IF(OR(Q24+Q25+Q26=1,Q24+Q25+Q26=3),1,0))</f>
        <v>0</v>
      </c>
      <c r="R27" s="12">
        <f>IF(R24+R25+R26=2,0,IF(OR(R24+R25+R26=1,R24+R25+R26=3),1,0))</f>
        <v>0</v>
      </c>
      <c r="S27" s="12">
        <f>IF(S24+S25+S26=2,0,IF(OR(S24+S25+S26=1,S24+S25+S26=3),1,0))</f>
        <v>0</v>
      </c>
      <c r="T27" s="12">
        <f>IF(T24+T25+T26=2,0,IF(OR(T24+T25+T26=1,T24+T25+T26=3),1,0))</f>
        <v>0</v>
      </c>
      <c r="U27" s="12" t="s">
        <v>4</v>
      </c>
      <c r="V27" s="12">
        <f>IF(V24+V25+V26=2,0,IF(OR(V24+V25+V26=1,V24+V25+V26=3),1,0))</f>
        <v>0</v>
      </c>
      <c r="W27" s="12">
        <f>IF(W24+W25+W26=2,0,IF(OR(W24+W25+W26=1,W24+W25+W26=3),1,0))</f>
        <v>0</v>
      </c>
      <c r="X27" s="12">
        <f>IF(X24+X25+X26=2,0,IF(OR(X24+X25+X26=1,X24+X25+X26=3),1,0))</f>
        <v>1</v>
      </c>
      <c r="Y27" s="12">
        <f>IF(Y24+Y25+Y26=2,0,IF(OR(Y24+Y25+Y26=1,Y24+Y25+Y26=3),1,0))</f>
        <v>1</v>
      </c>
      <c r="Z27" s="2" t="s">
        <v>49</v>
      </c>
      <c r="AA27" s="7">
        <f>-BIN2DEC(_xlfn.NUMBERVALUE(G27))*2^15+BIN2DEC(_xlfn.NUMBERVALUE(H27&amp;I27&amp;J27&amp;L27&amp;M27&amp;N27&amp;O27))*2^8+BIN2DEC(_xlfn.NUMBERVALUE(Q27&amp;R27&amp;S27&amp;T27&amp;V27&amp;W27&amp;X27&amp;Y27))</f>
        <v>-21501</v>
      </c>
      <c r="AE27" s="1"/>
      <c r="AF27">
        <f>AF25+AF26</f>
        <v>44035</v>
      </c>
      <c r="AG27" s="9">
        <v>10</v>
      </c>
      <c r="AI27" s="18"/>
    </row>
    <row r="28" spans="4:35" x14ac:dyDescent="0.3">
      <c r="E28" s="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2"/>
      <c r="AE28" s="1"/>
    </row>
    <row r="29" spans="4:35" x14ac:dyDescent="0.3">
      <c r="E29" s="1"/>
      <c r="F29" t="s">
        <v>50</v>
      </c>
      <c r="G29" s="12">
        <f>IF(G24+G25+G26&gt;=2,1,0)</f>
        <v>0</v>
      </c>
      <c r="I29" t="s">
        <v>51</v>
      </c>
      <c r="K29">
        <f>IF(MOD(SUM(Q27:T27,V27:Y27),2)=0,1,0)</f>
        <v>1</v>
      </c>
      <c r="M29" t="s">
        <v>52</v>
      </c>
      <c r="O29">
        <f>T24</f>
        <v>1</v>
      </c>
      <c r="Q29" t="s">
        <v>53</v>
      </c>
      <c r="S29">
        <f>IF(SUM(G27:J27,L27:O27,Q27:T27,V27:Y27)=0,1,0)</f>
        <v>0</v>
      </c>
      <c r="V29" s="1" t="s">
        <v>54</v>
      </c>
      <c r="W29" s="7">
        <f>G27</f>
        <v>1</v>
      </c>
      <c r="Z29" s="1" t="s">
        <v>55</v>
      </c>
      <c r="AA29" s="17">
        <f>IF(_xlfn.BITAND(AF27&gt;=-32768,AF27&lt;=32767),0,1)</f>
        <v>1</v>
      </c>
      <c r="AC29" s="1"/>
    </row>
    <row r="30" spans="4:35" x14ac:dyDescent="0.3">
      <c r="E30" s="1"/>
      <c r="G30" s="12"/>
      <c r="V30" s="1"/>
      <c r="W30" s="7"/>
      <c r="Z30" s="1"/>
      <c r="AA30" s="7"/>
      <c r="AC30" s="1"/>
    </row>
    <row r="31" spans="4:35" x14ac:dyDescent="0.3">
      <c r="E31" s="1"/>
      <c r="G31" s="12">
        <f t="shared" ref="G31:X31" si="22">IF(H31+H32+H33&gt;=2,1,0)</f>
        <v>1</v>
      </c>
      <c r="H31" s="12">
        <f t="shared" si="22"/>
        <v>1</v>
      </c>
      <c r="I31" s="12">
        <f t="shared" si="22"/>
        <v>1</v>
      </c>
      <c r="J31" s="12">
        <f>IF(L31+L32+L33&gt;=2,1,0)</f>
        <v>0</v>
      </c>
      <c r="K31" s="12" t="s">
        <v>4</v>
      </c>
      <c r="L31" s="12">
        <f t="shared" si="22"/>
        <v>1</v>
      </c>
      <c r="M31" s="12">
        <f t="shared" si="22"/>
        <v>1</v>
      </c>
      <c r="N31" s="12">
        <f t="shared" si="22"/>
        <v>1</v>
      </c>
      <c r="O31" s="12">
        <f>IF(Q31+Q32+Q33&gt;=2,1,0)</f>
        <v>0</v>
      </c>
      <c r="P31" s="12" t="s">
        <v>4</v>
      </c>
      <c r="Q31" s="12">
        <f t="shared" si="22"/>
        <v>0</v>
      </c>
      <c r="R31" s="12">
        <f t="shared" si="22"/>
        <v>0</v>
      </c>
      <c r="S31" s="12">
        <f t="shared" si="22"/>
        <v>0</v>
      </c>
      <c r="T31" s="12">
        <f>IF(V31+V32+V33&gt;=2,1,0)</f>
        <v>0</v>
      </c>
      <c r="U31" s="12" t="s">
        <v>4</v>
      </c>
      <c r="V31" s="12">
        <f t="shared" si="22"/>
        <v>1</v>
      </c>
      <c r="W31" s="12">
        <f t="shared" si="22"/>
        <v>1</v>
      </c>
      <c r="X31" s="12">
        <f t="shared" si="22"/>
        <v>1</v>
      </c>
      <c r="Y31" s="12">
        <f>IF(Z31+Z32+Z33&gt;=2,1,0)</f>
        <v>0</v>
      </c>
      <c r="Z31" s="2"/>
      <c r="AI31" s="18" t="s">
        <v>59</v>
      </c>
    </row>
    <row r="32" spans="4:35" x14ac:dyDescent="0.3">
      <c r="E32" s="1" t="s">
        <v>47</v>
      </c>
      <c r="G32" s="12" t="str">
        <f t="shared" ref="G32:Y32" si="23">G5</f>
        <v>0</v>
      </c>
      <c r="H32" s="12" t="str">
        <f t="shared" si="23"/>
        <v>1</v>
      </c>
      <c r="I32" s="12" t="str">
        <f t="shared" si="23"/>
        <v>0</v>
      </c>
      <c r="J32" s="12" t="str">
        <f t="shared" si="23"/>
        <v>1</v>
      </c>
      <c r="K32" s="12" t="str">
        <f t="shared" si="23"/>
        <v>.</v>
      </c>
      <c r="L32" s="12" t="str">
        <f t="shared" si="23"/>
        <v>0</v>
      </c>
      <c r="M32" s="12" t="str">
        <f t="shared" si="23"/>
        <v>0</v>
      </c>
      <c r="N32" s="12" t="str">
        <f t="shared" si="23"/>
        <v>0</v>
      </c>
      <c r="O32" s="12" t="str">
        <f t="shared" si="23"/>
        <v>1</v>
      </c>
      <c r="P32" s="12" t="str">
        <f t="shared" si="23"/>
        <v>.</v>
      </c>
      <c r="Q32" s="12" t="str">
        <f t="shared" si="23"/>
        <v>1</v>
      </c>
      <c r="R32" s="12" t="str">
        <f t="shared" si="23"/>
        <v>0</v>
      </c>
      <c r="S32" s="12" t="str">
        <f t="shared" si="23"/>
        <v>0</v>
      </c>
      <c r="T32" s="12" t="str">
        <f t="shared" si="23"/>
        <v>0</v>
      </c>
      <c r="U32" s="12" t="str">
        <f t="shared" si="23"/>
        <v>.</v>
      </c>
      <c r="V32" s="12" t="str">
        <f t="shared" si="23"/>
        <v>0</v>
      </c>
      <c r="W32" s="12" t="str">
        <f t="shared" si="23"/>
        <v>1</v>
      </c>
      <c r="X32" s="12" t="str">
        <f t="shared" si="23"/>
        <v>0</v>
      </c>
      <c r="Y32" s="12" t="str">
        <f t="shared" si="23"/>
        <v>1</v>
      </c>
      <c r="Z32" s="2"/>
      <c r="AE32" s="14" t="s">
        <v>48</v>
      </c>
      <c r="AF32" s="15">
        <f>C5</f>
        <v>20869</v>
      </c>
      <c r="AI32" s="18"/>
    </row>
    <row r="33" spans="3:35" ht="15" thickBot="1" x14ac:dyDescent="0.35">
      <c r="C33" t="s">
        <v>72</v>
      </c>
      <c r="D33" s="10" t="s">
        <v>46</v>
      </c>
      <c r="E33" s="11" t="s">
        <v>60</v>
      </c>
      <c r="F33" s="10"/>
      <c r="G33" s="13" t="str">
        <f t="shared" ref="G33:Y33" si="24">G10</f>
        <v>1</v>
      </c>
      <c r="H33" s="13" t="str">
        <f t="shared" si="24"/>
        <v>1</v>
      </c>
      <c r="I33" s="13" t="str">
        <f t="shared" si="24"/>
        <v>1</v>
      </c>
      <c r="J33" s="13" t="str">
        <f t="shared" si="24"/>
        <v>1</v>
      </c>
      <c r="K33" s="13" t="str">
        <f t="shared" si="24"/>
        <v>.</v>
      </c>
      <c r="L33" s="13" t="str">
        <f t="shared" si="24"/>
        <v>0</v>
      </c>
      <c r="M33" s="13" t="str">
        <f t="shared" si="24"/>
        <v>1</v>
      </c>
      <c r="N33" s="13" t="str">
        <f t="shared" si="24"/>
        <v>1</v>
      </c>
      <c r="O33" s="13" t="str">
        <f t="shared" si="24"/>
        <v>1</v>
      </c>
      <c r="P33" s="13" t="str">
        <f t="shared" si="24"/>
        <v>.</v>
      </c>
      <c r="Q33" s="13" t="str">
        <f t="shared" si="24"/>
        <v>0</v>
      </c>
      <c r="R33" s="13" t="str">
        <f t="shared" si="24"/>
        <v>0</v>
      </c>
      <c r="S33" s="13" t="str">
        <f t="shared" si="24"/>
        <v>0</v>
      </c>
      <c r="T33" s="13" t="str">
        <f t="shared" si="24"/>
        <v>0</v>
      </c>
      <c r="U33" s="13" t="str">
        <f t="shared" si="24"/>
        <v>.</v>
      </c>
      <c r="V33" s="13" t="str">
        <f t="shared" si="24"/>
        <v>0</v>
      </c>
      <c r="W33" s="13" t="str">
        <f>W10</f>
        <v>1</v>
      </c>
      <c r="X33" s="13" t="str">
        <f t="shared" si="24"/>
        <v>1</v>
      </c>
      <c r="Y33" s="13" t="str">
        <f t="shared" si="24"/>
        <v>1</v>
      </c>
      <c r="Z33" s="2"/>
      <c r="AD33" s="10" t="s">
        <v>46</v>
      </c>
      <c r="AE33" s="11" t="s">
        <v>61</v>
      </c>
      <c r="AF33" s="10">
        <f>C10</f>
        <v>-2297</v>
      </c>
      <c r="AI33" s="18"/>
    </row>
    <row r="34" spans="3:35" ht="15.6" x14ac:dyDescent="0.35">
      <c r="E34" s="1"/>
      <c r="G34" s="12">
        <f>IF(G31+G32+G33=2,0,IF(OR(G31+G32+G33=1,G31+G32+G33=3),1,0))</f>
        <v>0</v>
      </c>
      <c r="H34" s="12">
        <f>IF(H31+H32+H33=2,0,IF(OR(H31+H32+H33=1,H31+H32+H33=3),1,0))</f>
        <v>1</v>
      </c>
      <c r="I34" s="12">
        <f>IF(I31+I32+I33=2,0,IF(OR(I31+I32+I33=1,I31+I32+I33=3),1,0))</f>
        <v>0</v>
      </c>
      <c r="J34" s="12">
        <f>IF(J31+J32+J33=2,0,IF(OR(J31+J32+J33=1,J31+J32+J33=3),1,0))</f>
        <v>0</v>
      </c>
      <c r="K34" s="12" t="s">
        <v>4</v>
      </c>
      <c r="L34" s="12">
        <f>IF(L31+L32+L33=2,0,IF(OR(L31+L32+L33=1,L31+L32+L33=3),1,0))</f>
        <v>1</v>
      </c>
      <c r="M34" s="12">
        <f>IF(M31+M32+M33=2,0,IF(OR(M31+M32+M33=1,M31+M32+M33=3),1,0))</f>
        <v>0</v>
      </c>
      <c r="N34" s="12">
        <f>IF(N31+N32+N33=2,0,IF(OR(N31+N32+N33=1,N31+N32+N33=3),1,0))</f>
        <v>0</v>
      </c>
      <c r="O34" s="12">
        <f>IF(O31+O32+O33=2,0,IF(OR(O31+O32+O33=1,O31+O32+O33=3),1,0))</f>
        <v>0</v>
      </c>
      <c r="P34" s="12" t="s">
        <v>4</v>
      </c>
      <c r="Q34" s="12">
        <f>IF(Q31+Q32+Q33=2,0,IF(OR(Q31+Q32+Q33=1,Q31+Q32+Q33=3),1,0))</f>
        <v>1</v>
      </c>
      <c r="R34" s="12">
        <f>IF(R31+R32+R33=2,0,IF(OR(R31+R32+R33=1,R31+R32+R33=3),1,0))</f>
        <v>0</v>
      </c>
      <c r="S34" s="12">
        <f>IF(S31+S32+S33=2,0,IF(OR(S31+S32+S33=1,S31+S32+S33=3),1,0))</f>
        <v>0</v>
      </c>
      <c r="T34" s="12">
        <f>IF(T31+T32+T33=2,0,IF(OR(T31+T32+T33=1,T31+T32+T33=3),1,0))</f>
        <v>0</v>
      </c>
      <c r="U34" s="12" t="s">
        <v>4</v>
      </c>
      <c r="V34" s="12">
        <f>IF(V31+V32+V33=2,0,IF(OR(V31+V32+V33=1,V31+V32+V33=3),1,0))</f>
        <v>1</v>
      </c>
      <c r="W34" s="12">
        <f>IF(W31+W32+W33=2,0,IF(OR(W31+W32+W33=1,W31+W32+W33=3),1,0))</f>
        <v>1</v>
      </c>
      <c r="X34" s="12">
        <f>IF(X31+X32+X33=2,0,IF(OR(X31+X32+X33=1,X31+X32+X33=3),1,0))</f>
        <v>0</v>
      </c>
      <c r="Y34" s="12">
        <f>IF(Y31+Y32+Y33=2,0,IF(OR(Y31+Y32+Y33=1,Y31+Y32+Y33=3),1,0))</f>
        <v>0</v>
      </c>
      <c r="Z34" s="2" t="s">
        <v>49</v>
      </c>
      <c r="AA34" s="7">
        <f>-BIN2DEC(_xlfn.NUMBERVALUE(G34))*2^15+BIN2DEC(_xlfn.NUMBERVALUE(H34&amp;I34&amp;J34&amp;L34&amp;M34&amp;N34&amp;O34))*2^8+BIN2DEC(_xlfn.NUMBERVALUE(Q34&amp;R34&amp;S34&amp;T34&amp;V34&amp;W34&amp;X34&amp;Y34))</f>
        <v>18572</v>
      </c>
      <c r="AE34" s="1"/>
      <c r="AF34">
        <f>AF32+AF33</f>
        <v>18572</v>
      </c>
      <c r="AG34" s="9">
        <v>10</v>
      </c>
      <c r="AI34" s="18"/>
    </row>
    <row r="35" spans="3:35" x14ac:dyDescent="0.3">
      <c r="E35" s="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3:35" x14ac:dyDescent="0.3">
      <c r="E36" s="1"/>
      <c r="F36" t="s">
        <v>50</v>
      </c>
      <c r="G36">
        <f>IF(G31+G32+G33&gt;=2,1,0)</f>
        <v>1</v>
      </c>
      <c r="I36" t="s">
        <v>51</v>
      </c>
      <c r="K36">
        <f>IF(MOD(SUM(Q34:T34,V34:Y34),2)=0,1,0)</f>
        <v>0</v>
      </c>
      <c r="M36" t="s">
        <v>52</v>
      </c>
      <c r="O36">
        <f>T31</f>
        <v>0</v>
      </c>
      <c r="Q36" t="s">
        <v>53</v>
      </c>
      <c r="S36">
        <f>IF(SUM(G34:J34,L34:O34,Q34:T34,V34:Y34)=0,1,0)</f>
        <v>0</v>
      </c>
      <c r="V36" s="1" t="s">
        <v>54</v>
      </c>
      <c r="W36" s="7">
        <f>G34</f>
        <v>0</v>
      </c>
      <c r="Z36" s="1" t="s">
        <v>55</v>
      </c>
      <c r="AA36" s="17">
        <f>IF(_xlfn.BITAND(AF34&gt;=-32768,AF34&lt;=32767),0,1)</f>
        <v>0</v>
      </c>
      <c r="AE36" s="1"/>
    </row>
    <row r="37" spans="3:35" x14ac:dyDescent="0.3">
      <c r="E37" s="1"/>
      <c r="V37" s="1"/>
      <c r="W37" s="7"/>
      <c r="Z37" s="1"/>
      <c r="AA37" s="7"/>
      <c r="AE37" s="1"/>
    </row>
    <row r="38" spans="3:35" x14ac:dyDescent="0.3">
      <c r="E38" s="1"/>
      <c r="G38" s="12">
        <f>IF(H38+H39+H40&gt;=2,1,0)</f>
        <v>1</v>
      </c>
      <c r="H38" s="12">
        <f>IF(I38+I39+I40&gt;=2,1,0)</f>
        <v>1</v>
      </c>
      <c r="I38" s="12">
        <f>IF(J38+J39+J40&gt;=2,1,0)</f>
        <v>1</v>
      </c>
      <c r="J38" s="12">
        <f>IF(L38+L39+L40&gt;=2,1,0)</f>
        <v>1</v>
      </c>
      <c r="K38" s="12" t="s">
        <v>4</v>
      </c>
      <c r="L38" s="12">
        <f>IF(M38+M39+M40&gt;=2,1,0)</f>
        <v>1</v>
      </c>
      <c r="M38" s="12">
        <f>IF(N38+N39+N40&gt;=2,1,0)</f>
        <v>1</v>
      </c>
      <c r="N38" s="12">
        <f>IF(O38+O39+O40&gt;=2,1,0)</f>
        <v>0</v>
      </c>
      <c r="O38" s="12">
        <f>IF(Q38+Q39+Q40&gt;=2,1,0)</f>
        <v>0</v>
      </c>
      <c r="P38" s="12" t="s">
        <v>4</v>
      </c>
      <c r="Q38" s="12">
        <f>IF(R38+R39+R40&gt;=2,1,0)</f>
        <v>1</v>
      </c>
      <c r="R38" s="12">
        <f>IF(S38+S39+S40&gt;=2,1,0)</f>
        <v>1</v>
      </c>
      <c r="S38" s="12">
        <f>IF(T38+T39+T40&gt;=2,1,0)</f>
        <v>1</v>
      </c>
      <c r="T38" s="12">
        <f>IF(V38+V39+V40&gt;=2,1,0)</f>
        <v>1</v>
      </c>
      <c r="U38" s="12" t="s">
        <v>4</v>
      </c>
      <c r="V38" s="12">
        <f>IF(W38+W39+W40&gt;=2,1,0)</f>
        <v>1</v>
      </c>
      <c r="W38" s="12">
        <f>IF(X38+X39+X40&gt;=2,1,0)</f>
        <v>1</v>
      </c>
      <c r="X38" s="12">
        <f>IF(Y38+Y39+Y40&gt;=2,1,0)</f>
        <v>1</v>
      </c>
      <c r="Y38" s="12">
        <f>IF(Z38+Z39+Z40&gt;=2,1,0)</f>
        <v>0</v>
      </c>
      <c r="AI38" s="18" t="s">
        <v>62</v>
      </c>
    </row>
    <row r="39" spans="3:35" x14ac:dyDescent="0.3">
      <c r="E39" s="1" t="s">
        <v>60</v>
      </c>
      <c r="G39" s="12" t="str">
        <f t="shared" ref="G39:Y39" si="25">G10</f>
        <v>1</v>
      </c>
      <c r="H39" s="12" t="str">
        <f t="shared" si="25"/>
        <v>1</v>
      </c>
      <c r="I39" s="12" t="str">
        <f t="shared" si="25"/>
        <v>1</v>
      </c>
      <c r="J39" s="12" t="str">
        <f t="shared" si="25"/>
        <v>1</v>
      </c>
      <c r="K39" s="12" t="str">
        <f t="shared" si="25"/>
        <v>.</v>
      </c>
      <c r="L39" s="12" t="str">
        <f t="shared" si="25"/>
        <v>0</v>
      </c>
      <c r="M39" s="12" t="str">
        <f t="shared" si="25"/>
        <v>1</v>
      </c>
      <c r="N39" s="12" t="str">
        <f t="shared" si="25"/>
        <v>1</v>
      </c>
      <c r="O39" s="12" t="str">
        <f t="shared" si="25"/>
        <v>1</v>
      </c>
      <c r="P39" s="12" t="str">
        <f t="shared" si="25"/>
        <v>.</v>
      </c>
      <c r="Q39" s="12" t="str">
        <f t="shared" si="25"/>
        <v>0</v>
      </c>
      <c r="R39" s="12" t="str">
        <f t="shared" si="25"/>
        <v>0</v>
      </c>
      <c r="S39" s="12" t="str">
        <f t="shared" si="25"/>
        <v>0</v>
      </c>
      <c r="T39" s="12" t="str">
        <f t="shared" si="25"/>
        <v>0</v>
      </c>
      <c r="U39" s="12" t="str">
        <f t="shared" si="25"/>
        <v>.</v>
      </c>
      <c r="V39" s="12" t="str">
        <f t="shared" si="25"/>
        <v>0</v>
      </c>
      <c r="W39" s="12" t="str">
        <f t="shared" si="25"/>
        <v>1</v>
      </c>
      <c r="X39" s="12" t="str">
        <f t="shared" si="25"/>
        <v>1</v>
      </c>
      <c r="Y39" s="12" t="str">
        <f t="shared" si="25"/>
        <v>1</v>
      </c>
      <c r="Z39" s="2"/>
      <c r="AE39" s="1" t="s">
        <v>61</v>
      </c>
      <c r="AF39">
        <f>C10</f>
        <v>-2297</v>
      </c>
      <c r="AI39" s="18"/>
    </row>
    <row r="40" spans="3:35" ht="15" thickBot="1" x14ac:dyDescent="0.35">
      <c r="D40" s="10" t="s">
        <v>46</v>
      </c>
      <c r="E40" s="11" t="s">
        <v>63</v>
      </c>
      <c r="F40" s="10"/>
      <c r="G40" s="13" t="str">
        <f t="shared" ref="G40:Y40" si="26">G11</f>
        <v>1</v>
      </c>
      <c r="H40" s="13" t="str">
        <f t="shared" si="26"/>
        <v>0</v>
      </c>
      <c r="I40" s="13" t="str">
        <f t="shared" si="26"/>
        <v>1</v>
      </c>
      <c r="J40" s="13" t="str">
        <f t="shared" si="26"/>
        <v>0</v>
      </c>
      <c r="K40" s="13" t="str">
        <f t="shared" si="26"/>
        <v>.</v>
      </c>
      <c r="L40" s="13" t="str">
        <f t="shared" si="26"/>
        <v>1</v>
      </c>
      <c r="M40" s="13" t="str">
        <f t="shared" si="26"/>
        <v>1</v>
      </c>
      <c r="N40" s="13" t="str">
        <f t="shared" si="26"/>
        <v>1</v>
      </c>
      <c r="O40" s="13" t="str">
        <f t="shared" si="26"/>
        <v>0</v>
      </c>
      <c r="P40" s="13" t="str">
        <f t="shared" si="26"/>
        <v>.</v>
      </c>
      <c r="Q40" s="13" t="str">
        <f t="shared" si="26"/>
        <v>0</v>
      </c>
      <c r="R40" s="13" t="str">
        <f t="shared" si="26"/>
        <v>1</v>
      </c>
      <c r="S40" s="13" t="str">
        <f t="shared" si="26"/>
        <v>1</v>
      </c>
      <c r="T40" s="13" t="str">
        <f t="shared" si="26"/>
        <v>1</v>
      </c>
      <c r="U40" s="13" t="str">
        <f t="shared" si="26"/>
        <v>.</v>
      </c>
      <c r="V40" s="13" t="str">
        <f t="shared" si="26"/>
        <v>1</v>
      </c>
      <c r="W40" s="13" t="str">
        <f t="shared" si="26"/>
        <v>0</v>
      </c>
      <c r="X40" s="13" t="str">
        <f t="shared" si="26"/>
        <v>1</v>
      </c>
      <c r="Y40" s="13" t="str">
        <f t="shared" si="26"/>
        <v>1</v>
      </c>
      <c r="Z40" s="2"/>
      <c r="AD40" s="10" t="s">
        <v>46</v>
      </c>
      <c r="AE40" s="11" t="s">
        <v>64</v>
      </c>
      <c r="AF40" s="10">
        <f>C11</f>
        <v>-20869</v>
      </c>
      <c r="AI40" s="18"/>
    </row>
    <row r="41" spans="3:35" ht="15.6" x14ac:dyDescent="0.35">
      <c r="E41" s="1"/>
      <c r="G41" s="12">
        <f>IF(G38+G39+G40=2,0,IF(OR(G38+G39+G40=1,G38+G39+G40=3),1,0))</f>
        <v>1</v>
      </c>
      <c r="H41" s="12">
        <f>IF(H38+H39+H40=2,0,IF(OR(H38+H39+H40=1,H38+H39+H40=3),1,0))</f>
        <v>0</v>
      </c>
      <c r="I41" s="12">
        <f>IF(I38+I39+I40=2,0,IF(OR(I38+I39+I40=1,I38+I39+I40=3),1,0))</f>
        <v>1</v>
      </c>
      <c r="J41" s="12">
        <f>IF(J38+J39+J40=2,0,IF(OR(J38+J39+J40=1,J38+J39+J40=3),1,0))</f>
        <v>0</v>
      </c>
      <c r="K41" s="12" t="s">
        <v>4</v>
      </c>
      <c r="L41" s="12">
        <f>IF(L38+L39+L40=2,0,IF(OR(L38+L39+L40=1,L38+L39+L40=3),1,0))</f>
        <v>0</v>
      </c>
      <c r="M41" s="12">
        <f>IF(M38+M39+M40=2,0,IF(OR(M38+M39+M40=1,M38+M39+M40=3),1,0))</f>
        <v>1</v>
      </c>
      <c r="N41" s="12">
        <f>IF(N38+N39+N40=2,0,IF(OR(N38+N39+N40=1,N38+N39+N40=3),1,0))</f>
        <v>0</v>
      </c>
      <c r="O41" s="12">
        <f>IF(O38+O39+O40=2,0,IF(OR(O38+O39+O40=1,O38+O39+O40=3),1,0))</f>
        <v>1</v>
      </c>
      <c r="P41" s="12" t="s">
        <v>4</v>
      </c>
      <c r="Q41" s="12">
        <f>IF(Q38+Q39+Q40=2,0,IF(OR(Q38+Q39+Q40=1,Q38+Q39+Q40=3),1,0))</f>
        <v>1</v>
      </c>
      <c r="R41" s="12">
        <f>IF(R38+R39+R40=2,0,IF(OR(R38+R39+R40=1,R38+R39+R40=3),1,0))</f>
        <v>0</v>
      </c>
      <c r="S41" s="12">
        <f>IF(S38+S39+S40=2,0,IF(OR(S38+S39+S40=1,S38+S39+S40=3),1,0))</f>
        <v>0</v>
      </c>
      <c r="T41" s="12">
        <f>IF(T38+T39+T40=2,0,IF(OR(T38+T39+T40=1,T38+T39+T40=3),1,0))</f>
        <v>0</v>
      </c>
      <c r="U41" s="12" t="s">
        <v>4</v>
      </c>
      <c r="V41" s="12">
        <f>IF(V38+V39+V40=2,0,IF(OR(V38+V39+V40=1,V38+V39+V40=3),1,0))</f>
        <v>0</v>
      </c>
      <c r="W41" s="12">
        <f>IF(W38+W39+W40=2,0,IF(OR(W38+W39+W40=1,W38+W39+W40=3),1,0))</f>
        <v>0</v>
      </c>
      <c r="X41" s="12">
        <f>IF(X38+X39+X40=2,0,IF(OR(X38+X39+X40=1,X38+X39+X40=3),1,0))</f>
        <v>1</v>
      </c>
      <c r="Y41" s="12">
        <f>IF(Y38+Y39+Y40=2,0,IF(OR(Y38+Y39+Y40=1,Y38+Y39+Y40=3),1,0))</f>
        <v>0</v>
      </c>
      <c r="Z41" s="2" t="s">
        <v>49</v>
      </c>
      <c r="AA41" s="7">
        <f>-BIN2DEC(_xlfn.NUMBERVALUE(G41))*2^15+BIN2DEC(_xlfn.NUMBERVALUE(H41&amp;I41&amp;J41&amp;L41&amp;M41&amp;N41&amp;O41))*2^8+BIN2DEC(_xlfn.NUMBERVALUE(Q41&amp;R41&amp;S41&amp;T41&amp;V41&amp;W41&amp;X41&amp;Y41))</f>
        <v>-23166</v>
      </c>
      <c r="AE41" s="1"/>
      <c r="AF41">
        <f>AF39+AF40</f>
        <v>-23166</v>
      </c>
      <c r="AG41" s="9">
        <v>10</v>
      </c>
      <c r="AI41" s="18"/>
    </row>
    <row r="43" spans="3:35" x14ac:dyDescent="0.3">
      <c r="F43" t="s">
        <v>50</v>
      </c>
      <c r="G43">
        <f>IF(G38+G39+G40&gt;=2,1,0)</f>
        <v>1</v>
      </c>
      <c r="I43" t="s">
        <v>51</v>
      </c>
      <c r="K43">
        <f>IF(MOD(SUM(Q41:T41,V41:Y41),2)=0,1,0)</f>
        <v>1</v>
      </c>
      <c r="M43" t="s">
        <v>52</v>
      </c>
      <c r="O43">
        <f>T38</f>
        <v>1</v>
      </c>
      <c r="Q43" t="s">
        <v>53</v>
      </c>
      <c r="S43">
        <f>IF(SUM(G41:J41,L41:O41,Q41:T41,V41:Y41)=0,1,0)</f>
        <v>0</v>
      </c>
      <c r="V43" s="1" t="s">
        <v>54</v>
      </c>
      <c r="W43" s="7">
        <f>G41</f>
        <v>1</v>
      </c>
      <c r="Z43" s="1" t="s">
        <v>55</v>
      </c>
      <c r="AA43" s="17">
        <f>IF(_xlfn.BITAND(AF41&gt;=-32768,AF41&lt;=32767),0,1)</f>
        <v>0</v>
      </c>
      <c r="AC43" s="1"/>
      <c r="AE43" s="1"/>
    </row>
    <row r="44" spans="3:35" x14ac:dyDescent="0.3">
      <c r="V44" s="1"/>
      <c r="W44" s="7"/>
      <c r="Z44" s="1"/>
      <c r="AA44" s="7"/>
      <c r="AC44" s="1"/>
      <c r="AE44" s="1"/>
    </row>
    <row r="45" spans="3:35" x14ac:dyDescent="0.3">
      <c r="V45" s="1"/>
      <c r="W45" s="7"/>
      <c r="Z45" s="1"/>
      <c r="AA45" s="7"/>
      <c r="AC45" s="1"/>
      <c r="AE45" s="1"/>
    </row>
    <row r="46" spans="3:35" x14ac:dyDescent="0.3">
      <c r="V46" s="1"/>
      <c r="W46" s="7"/>
      <c r="Z46" s="1"/>
      <c r="AA46" s="7"/>
      <c r="AC46" s="1"/>
      <c r="AE46" s="1"/>
    </row>
    <row r="47" spans="3:35" x14ac:dyDescent="0.3">
      <c r="E47" s="1"/>
      <c r="G47" s="12">
        <f>IF(H47+H48+H49&gt;=2,1,0)</f>
        <v>0</v>
      </c>
      <c r="H47" s="12">
        <f>IF(I47+I48+I49&gt;=2,1,0)</f>
        <v>1</v>
      </c>
      <c r="I47" s="12">
        <f>IF(J47+J48+J49&gt;=2,1,0)</f>
        <v>0</v>
      </c>
      <c r="J47" s="12">
        <f>IF(L47+L48+L49&gt;=2,1,0)</f>
        <v>1</v>
      </c>
      <c r="K47" s="12" t="s">
        <v>4</v>
      </c>
      <c r="L47" s="12">
        <f>IF(M47+M48+M49&gt;=2,1,0)</f>
        <v>1</v>
      </c>
      <c r="M47" s="12">
        <f>IF(N47+N48+N49&gt;=2,1,0)</f>
        <v>0</v>
      </c>
      <c r="N47" s="12">
        <f>IF(O47+O48+O49&gt;=2,1,0)</f>
        <v>0</v>
      </c>
      <c r="O47" s="12">
        <f>IF(Q47+Q48+Q49&gt;=2,1,0)</f>
        <v>0</v>
      </c>
      <c r="P47" s="12" t="s">
        <v>4</v>
      </c>
      <c r="Q47" s="12">
        <f>IF(R47+R48+R49&gt;=2,1,0)</f>
        <v>0</v>
      </c>
      <c r="R47" s="12">
        <f>IF(S47+S48+S49&gt;=2,1,0)</f>
        <v>0</v>
      </c>
      <c r="S47" s="12">
        <f>IF(T47+T48+T49&gt;=2,1,0)</f>
        <v>0</v>
      </c>
      <c r="T47" s="12">
        <f>IF(V47+V48+V49&gt;=2,1,0)</f>
        <v>0</v>
      </c>
      <c r="U47" s="12" t="s">
        <v>4</v>
      </c>
      <c r="V47" s="12">
        <f>IF(W47+W48+W49&gt;=2,1,0)</f>
        <v>0</v>
      </c>
      <c r="W47" s="12">
        <f>IF(X47+X48+X49&gt;=2,1,0)</f>
        <v>1</v>
      </c>
      <c r="X47" s="12">
        <f>IF(Y47+Y48+Y49&gt;=2,1,0)</f>
        <v>0</v>
      </c>
      <c r="Y47" s="12">
        <f>IF(Z47+Z48+Z49&gt;=2,1,0)</f>
        <v>0</v>
      </c>
      <c r="AI47" s="18" t="s">
        <v>71</v>
      </c>
    </row>
    <row r="48" spans="3:35" x14ac:dyDescent="0.3">
      <c r="E48" s="1" t="s">
        <v>63</v>
      </c>
      <c r="G48" s="12" t="str">
        <f t="shared" ref="G48:Y48" si="27">G11</f>
        <v>1</v>
      </c>
      <c r="H48" s="12" t="str">
        <f t="shared" si="27"/>
        <v>0</v>
      </c>
      <c r="I48" s="12" t="str">
        <f t="shared" si="27"/>
        <v>1</v>
      </c>
      <c r="J48" s="12" t="str">
        <f t="shared" si="27"/>
        <v>0</v>
      </c>
      <c r="K48" s="12" t="str">
        <f t="shared" si="27"/>
        <v>.</v>
      </c>
      <c r="L48" s="12" t="str">
        <f t="shared" si="27"/>
        <v>1</v>
      </c>
      <c r="M48" s="12" t="str">
        <f t="shared" si="27"/>
        <v>1</v>
      </c>
      <c r="N48" s="12" t="str">
        <f t="shared" si="27"/>
        <v>1</v>
      </c>
      <c r="O48" s="12" t="str">
        <f t="shared" si="27"/>
        <v>0</v>
      </c>
      <c r="P48" s="12" t="str">
        <f t="shared" si="27"/>
        <v>.</v>
      </c>
      <c r="Q48" s="12" t="str">
        <f t="shared" si="27"/>
        <v>0</v>
      </c>
      <c r="R48" s="12" t="str">
        <f t="shared" si="27"/>
        <v>1</v>
      </c>
      <c r="S48" s="12" t="str">
        <f t="shared" si="27"/>
        <v>1</v>
      </c>
      <c r="T48" s="12" t="str">
        <f t="shared" si="27"/>
        <v>1</v>
      </c>
      <c r="U48" s="12" t="str">
        <f t="shared" si="27"/>
        <v>.</v>
      </c>
      <c r="V48" s="12" t="str">
        <f t="shared" si="27"/>
        <v>1</v>
      </c>
      <c r="W48" s="12" t="str">
        <f t="shared" si="27"/>
        <v>0</v>
      </c>
      <c r="X48" s="12" t="str">
        <f t="shared" si="27"/>
        <v>1</v>
      </c>
      <c r="Y48" s="12" t="str">
        <f t="shared" si="27"/>
        <v>1</v>
      </c>
      <c r="AE48" s="1" t="s">
        <v>64</v>
      </c>
      <c r="AF48">
        <f>C11</f>
        <v>-20869</v>
      </c>
      <c r="AI48" s="18"/>
    </row>
    <row r="49" spans="4:35" ht="15" thickBot="1" x14ac:dyDescent="0.35">
      <c r="D49" t="s">
        <v>46</v>
      </c>
      <c r="E49" s="11" t="s">
        <v>65</v>
      </c>
      <c r="F49" s="10"/>
      <c r="G49" s="13" t="str">
        <f t="shared" ref="G49:Y49" si="28">G12</f>
        <v>1</v>
      </c>
      <c r="H49" s="13" t="str">
        <f t="shared" si="28"/>
        <v>0</v>
      </c>
      <c r="I49" s="13" t="str">
        <f t="shared" si="28"/>
        <v>1</v>
      </c>
      <c r="J49" s="13" t="str">
        <f t="shared" si="28"/>
        <v>0</v>
      </c>
      <c r="K49" s="13" t="str">
        <f t="shared" si="28"/>
        <v>.</v>
      </c>
      <c r="L49" s="13" t="str">
        <f t="shared" si="28"/>
        <v>0</v>
      </c>
      <c r="M49" s="13" t="str">
        <f t="shared" si="28"/>
        <v>1</v>
      </c>
      <c r="N49" s="13" t="str">
        <f t="shared" si="28"/>
        <v>0</v>
      </c>
      <c r="O49" s="13" t="str">
        <f t="shared" si="28"/>
        <v>1</v>
      </c>
      <c r="P49" s="13" t="str">
        <f t="shared" si="28"/>
        <v>.</v>
      </c>
      <c r="Q49" s="13" t="str">
        <f t="shared" si="28"/>
        <v>1</v>
      </c>
      <c r="R49" s="13" t="str">
        <f t="shared" si="28"/>
        <v>0</v>
      </c>
      <c r="S49" s="13" t="str">
        <f t="shared" si="28"/>
        <v>0</v>
      </c>
      <c r="T49" s="13" t="str">
        <f t="shared" si="28"/>
        <v>0</v>
      </c>
      <c r="U49" s="13" t="str">
        <f t="shared" si="28"/>
        <v>.</v>
      </c>
      <c r="V49" s="13" t="str">
        <f t="shared" si="28"/>
        <v>0</v>
      </c>
      <c r="W49" s="13" t="str">
        <f t="shared" si="28"/>
        <v>0</v>
      </c>
      <c r="X49" s="13" t="str">
        <f t="shared" si="28"/>
        <v>1</v>
      </c>
      <c r="Y49" s="13" t="str">
        <f t="shared" si="28"/>
        <v>0</v>
      </c>
      <c r="Z49" s="2"/>
      <c r="AD49" s="10" t="s">
        <v>46</v>
      </c>
      <c r="AE49" s="11" t="s">
        <v>66</v>
      </c>
      <c r="AF49" s="10">
        <f>C12</f>
        <v>-23166</v>
      </c>
      <c r="AI49" s="18"/>
    </row>
    <row r="50" spans="4:35" ht="15.6" x14ac:dyDescent="0.35">
      <c r="E50" s="1"/>
      <c r="G50" s="12">
        <f>IF(G47+G48+G49=2,0,IF(OR(G47+G48+G49=1,G47+G48+G49=3),1,0))</f>
        <v>0</v>
      </c>
      <c r="H50" s="12">
        <f>IF(H47+H48+H49=2,0,IF(OR(H47+H48+H49=1,H47+H48+H49=3),1,0))</f>
        <v>1</v>
      </c>
      <c r="I50" s="12">
        <f>IF(I47+I48+I49=2,0,IF(OR(I47+I48+I49=1,I47+I48+I49=3),1,0))</f>
        <v>0</v>
      </c>
      <c r="J50" s="12">
        <f>IF(J47+J48+J49=2,0,IF(OR(J47+J48+J49=1,J47+J48+J49=3),1,0))</f>
        <v>1</v>
      </c>
      <c r="K50" s="12" t="s">
        <v>4</v>
      </c>
      <c r="L50" s="12">
        <f>IF(L47+L48+L49=2,0,IF(OR(L47+L48+L49=1,L47+L48+L49=3),1,0))</f>
        <v>0</v>
      </c>
      <c r="M50" s="12">
        <f>IF(M47+M48+M49=2,0,IF(OR(M47+M48+M49=1,M47+M48+M49=3),1,0))</f>
        <v>0</v>
      </c>
      <c r="N50" s="12">
        <f>IF(N47+N48+N49=2,0,IF(OR(N47+N48+N49=1,N47+N48+N49=3),1,0))</f>
        <v>1</v>
      </c>
      <c r="O50" s="12">
        <f>IF(O47+O48+O49=2,0,IF(OR(O47+O48+O49=1,O47+O48+O49=3),1,0))</f>
        <v>1</v>
      </c>
      <c r="P50" s="12" t="s">
        <v>4</v>
      </c>
      <c r="Q50" s="12">
        <f>IF(Q47+Q48+Q49=2,0,IF(OR(Q47+Q48+Q49=1,Q47+Q48+Q49=3),1,0))</f>
        <v>1</v>
      </c>
      <c r="R50" s="12">
        <f>IF(R47+R48+R49=2,0,IF(OR(R47+R48+R49=1,R47+R48+R49=3),1,0))</f>
        <v>1</v>
      </c>
      <c r="S50" s="12">
        <f>IF(S47+S48+S49=2,0,IF(OR(S47+S48+S49=1,S47+S48+S49=3),1,0))</f>
        <v>1</v>
      </c>
      <c r="T50" s="12">
        <f>IF(T47+T48+T49=2,0,IF(OR(T47+T48+T49=1,T47+T48+T49=3),1,0))</f>
        <v>1</v>
      </c>
      <c r="U50" s="12" t="s">
        <v>4</v>
      </c>
      <c r="V50" s="12">
        <f>IF(V47+V48+V49=2,0,IF(OR(V47+V48+V49=1,V47+V48+V49=3),1,0))</f>
        <v>1</v>
      </c>
      <c r="W50" s="12">
        <f>IF(W47+W48+W49=2,0,IF(OR(W47+W48+W49=1,W47+W48+W49=3),1,0))</f>
        <v>1</v>
      </c>
      <c r="X50" s="12">
        <f>IF(X47+X48+X49=2,0,IF(OR(X47+X48+X49=1,X47+X48+X49=3),1,0))</f>
        <v>0</v>
      </c>
      <c r="Y50" s="12">
        <f>IF(Y47+Y48+Y49=2,0,IF(OR(Y47+Y48+Y49=1,Y47+Y48+Y49=3),1,0))</f>
        <v>1</v>
      </c>
      <c r="Z50" s="2" t="s">
        <v>49</v>
      </c>
      <c r="AA50" s="7">
        <f>-BIN2DEC(_xlfn.NUMBERVALUE(G50))*2^15+BIN2DEC(_xlfn.NUMBERVALUE(H50&amp;I50&amp;J50&amp;L50&amp;M50&amp;N50&amp;O50))*2^8+BIN2DEC(_xlfn.NUMBERVALUE(Q50&amp;R50&amp;S50&amp;T50&amp;V50&amp;W50&amp;X50&amp;Y50))</f>
        <v>21501</v>
      </c>
      <c r="AE50" s="1"/>
      <c r="AF50">
        <f>AF48+AF49</f>
        <v>-44035</v>
      </c>
      <c r="AG50" s="9">
        <v>10</v>
      </c>
      <c r="AI50" s="18"/>
    </row>
    <row r="51" spans="4:35" x14ac:dyDescent="0.3">
      <c r="Z51" s="2"/>
    </row>
    <row r="52" spans="4:35" x14ac:dyDescent="0.3">
      <c r="F52" t="s">
        <v>50</v>
      </c>
      <c r="G52">
        <f>IF(G47+G48+G49&gt;=2,1,0)</f>
        <v>1</v>
      </c>
      <c r="I52" t="s">
        <v>51</v>
      </c>
      <c r="K52">
        <f>IF(MOD(SUM(Q50:T50,V50:Y50),2)=0,1,0)</f>
        <v>0</v>
      </c>
      <c r="M52" t="s">
        <v>52</v>
      </c>
      <c r="O52">
        <f>T47</f>
        <v>0</v>
      </c>
      <c r="Q52" t="s">
        <v>53</v>
      </c>
      <c r="S52">
        <f>IF(SUM(G50:J50,L50:O50,Q50:T50,V50:Y50)=0,1,0)</f>
        <v>0</v>
      </c>
      <c r="V52" s="1" t="s">
        <v>54</v>
      </c>
      <c r="W52" s="7">
        <f>G50</f>
        <v>0</v>
      </c>
      <c r="Z52" s="1" t="s">
        <v>55</v>
      </c>
      <c r="AA52" s="17">
        <f>IF(_xlfn.BITAND(AF50&gt;=-32768,AF50&lt;=32767),0,1)</f>
        <v>1</v>
      </c>
    </row>
    <row r="53" spans="4:35" x14ac:dyDescent="0.3">
      <c r="V53" s="1"/>
      <c r="W53" s="7"/>
      <c r="Z53" s="1"/>
      <c r="AA53" s="7"/>
    </row>
    <row r="54" spans="4:35" x14ac:dyDescent="0.3">
      <c r="E54" s="1"/>
      <c r="G54" s="12">
        <f t="shared" ref="G54:X54" si="29">IF(H54+H55+H56&gt;=2,1,0)</f>
        <v>0</v>
      </c>
      <c r="H54" s="12">
        <f t="shared" si="29"/>
        <v>0</v>
      </c>
      <c r="I54" s="12">
        <f t="shared" si="29"/>
        <v>0</v>
      </c>
      <c r="J54" s="12">
        <f>IF(L54+L55+L56&gt;=2,1,0)</f>
        <v>1</v>
      </c>
      <c r="K54" s="12" t="s">
        <v>4</v>
      </c>
      <c r="L54" s="12">
        <f t="shared" si="29"/>
        <v>0</v>
      </c>
      <c r="M54" s="12">
        <f t="shared" si="29"/>
        <v>0</v>
      </c>
      <c r="N54" s="12">
        <f t="shared" si="29"/>
        <v>0</v>
      </c>
      <c r="O54" s="12">
        <f>IF(Q54+Q55+Q56&gt;=2,1,0)</f>
        <v>1</v>
      </c>
      <c r="P54" s="12" t="s">
        <v>4</v>
      </c>
      <c r="Q54" s="12">
        <f t="shared" si="29"/>
        <v>1</v>
      </c>
      <c r="R54" s="12">
        <f t="shared" si="29"/>
        <v>1</v>
      </c>
      <c r="S54" s="12">
        <f t="shared" si="29"/>
        <v>1</v>
      </c>
      <c r="T54" s="12">
        <f>IF(V54+V55+V56&gt;=2,1,0)</f>
        <v>1</v>
      </c>
      <c r="U54" s="12" t="s">
        <v>4</v>
      </c>
      <c r="V54" s="12">
        <f t="shared" si="29"/>
        <v>0</v>
      </c>
      <c r="W54" s="12">
        <f t="shared" si="29"/>
        <v>1</v>
      </c>
      <c r="X54" s="12">
        <f t="shared" si="29"/>
        <v>1</v>
      </c>
      <c r="Y54" s="12">
        <f>IF(Z54+Z55+Z56&gt;=2,1,0)</f>
        <v>0</v>
      </c>
      <c r="AI54" s="18" t="s">
        <v>67</v>
      </c>
    </row>
    <row r="55" spans="4:35" x14ac:dyDescent="0.3">
      <c r="E55" s="1" t="s">
        <v>43</v>
      </c>
      <c r="G55" s="12" t="str">
        <f t="shared" ref="G55:Y55" si="30">G4</f>
        <v>0</v>
      </c>
      <c r="H55" s="12" t="str">
        <f t="shared" si="30"/>
        <v>0</v>
      </c>
      <c r="I55" s="12" t="str">
        <f t="shared" si="30"/>
        <v>0</v>
      </c>
      <c r="J55" s="12" t="str">
        <f t="shared" si="30"/>
        <v>0</v>
      </c>
      <c r="K55" s="12" t="str">
        <f t="shared" si="30"/>
        <v>.</v>
      </c>
      <c r="L55" s="12" t="str">
        <f t="shared" si="30"/>
        <v>1</v>
      </c>
      <c r="M55" s="12" t="str">
        <f t="shared" si="30"/>
        <v>0</v>
      </c>
      <c r="N55" s="12" t="str">
        <f t="shared" si="30"/>
        <v>0</v>
      </c>
      <c r="O55" s="12" t="str">
        <f t="shared" si="30"/>
        <v>0</v>
      </c>
      <c r="P55" s="12" t="str">
        <f t="shared" si="30"/>
        <v>.</v>
      </c>
      <c r="Q55" s="12" t="str">
        <f t="shared" si="30"/>
        <v>1</v>
      </c>
      <c r="R55" s="12" t="str">
        <f t="shared" si="30"/>
        <v>1</v>
      </c>
      <c r="S55" s="12" t="str">
        <f t="shared" si="30"/>
        <v>1</v>
      </c>
      <c r="T55" s="12" t="str">
        <f t="shared" si="30"/>
        <v>1</v>
      </c>
      <c r="U55" s="12" t="str">
        <f t="shared" si="30"/>
        <v>.</v>
      </c>
      <c r="V55" s="12" t="str">
        <f t="shared" si="30"/>
        <v>1</v>
      </c>
      <c r="W55" s="12" t="str">
        <f t="shared" si="30"/>
        <v>0</v>
      </c>
      <c r="X55" s="12" t="str">
        <f t="shared" si="30"/>
        <v>0</v>
      </c>
      <c r="Y55" s="12" t="str">
        <f t="shared" si="30"/>
        <v>1</v>
      </c>
      <c r="Z55" s="2"/>
      <c r="AE55" s="14" t="s">
        <v>44</v>
      </c>
      <c r="AF55" s="15">
        <f>C4</f>
        <v>2297</v>
      </c>
      <c r="AG55" s="15"/>
      <c r="AI55" s="18"/>
    </row>
    <row r="56" spans="4:35" ht="15" thickBot="1" x14ac:dyDescent="0.35">
      <c r="D56" s="10" t="s">
        <v>46</v>
      </c>
      <c r="E56" s="11" t="s">
        <v>63</v>
      </c>
      <c r="F56" s="10"/>
      <c r="G56" s="13" t="str">
        <f t="shared" ref="G56:Y56" si="31">G11</f>
        <v>1</v>
      </c>
      <c r="H56" s="13" t="str">
        <f t="shared" si="31"/>
        <v>0</v>
      </c>
      <c r="I56" s="13" t="str">
        <f t="shared" si="31"/>
        <v>1</v>
      </c>
      <c r="J56" s="13" t="str">
        <f t="shared" si="31"/>
        <v>0</v>
      </c>
      <c r="K56" s="13" t="str">
        <f t="shared" si="31"/>
        <v>.</v>
      </c>
      <c r="L56" s="13" t="str">
        <f t="shared" si="31"/>
        <v>1</v>
      </c>
      <c r="M56" s="13" t="str">
        <f t="shared" si="31"/>
        <v>1</v>
      </c>
      <c r="N56" s="13" t="str">
        <f t="shared" si="31"/>
        <v>1</v>
      </c>
      <c r="O56" s="13" t="str">
        <f t="shared" si="31"/>
        <v>0</v>
      </c>
      <c r="P56" s="13" t="str">
        <f t="shared" si="31"/>
        <v>.</v>
      </c>
      <c r="Q56" s="13" t="str">
        <f t="shared" si="31"/>
        <v>0</v>
      </c>
      <c r="R56" s="13" t="str">
        <f t="shared" si="31"/>
        <v>1</v>
      </c>
      <c r="S56" s="13" t="str">
        <f t="shared" si="31"/>
        <v>1</v>
      </c>
      <c r="T56" s="13" t="str">
        <f t="shared" si="31"/>
        <v>1</v>
      </c>
      <c r="U56" s="13" t="str">
        <f t="shared" si="31"/>
        <v>.</v>
      </c>
      <c r="V56" s="13" t="str">
        <f t="shared" si="31"/>
        <v>1</v>
      </c>
      <c r="W56" s="13" t="str">
        <f t="shared" si="31"/>
        <v>0</v>
      </c>
      <c r="X56" s="13" t="str">
        <f t="shared" si="31"/>
        <v>1</v>
      </c>
      <c r="Y56" s="13" t="str">
        <f t="shared" si="31"/>
        <v>1</v>
      </c>
      <c r="AD56" s="10" t="s">
        <v>46</v>
      </c>
      <c r="AE56" s="11" t="s">
        <v>64</v>
      </c>
      <c r="AF56" s="10">
        <f>C11</f>
        <v>-20869</v>
      </c>
      <c r="AG56" s="15"/>
      <c r="AI56" s="18"/>
    </row>
    <row r="57" spans="4:35" ht="15.6" x14ac:dyDescent="0.35">
      <c r="E57" s="1"/>
      <c r="G57" s="12">
        <f>IF(G54+G55+G56=2,0,IF(OR(G54+G55+G56=1,G54+G55+G56=3),1,0))</f>
        <v>1</v>
      </c>
      <c r="H57" s="12">
        <f>IF(H54+H55+H56=2,0,IF(OR(H54+H55+H56=1,H54+H55+H56=3),1,0))</f>
        <v>0</v>
      </c>
      <c r="I57" s="12">
        <f>IF(I54+I55+I56=2,0,IF(OR(I54+I55+I56=1,I54+I55+I56=3),1,0))</f>
        <v>1</v>
      </c>
      <c r="J57" s="12">
        <f>IF(J54+J55+J56=2,0,IF(OR(J54+J55+J56=1,J54+J55+J56=3),1,0))</f>
        <v>1</v>
      </c>
      <c r="K57" s="12" t="s">
        <v>4</v>
      </c>
      <c r="L57" s="12">
        <f>IF(L54+L55+L56=2,0,IF(OR(L54+L55+L56=1,L54+L55+L56=3),1,0))</f>
        <v>0</v>
      </c>
      <c r="M57" s="12">
        <f>IF(M54+M55+M56=2,0,IF(OR(M54+M55+M56=1,M54+M55+M56=3),1,0))</f>
        <v>1</v>
      </c>
      <c r="N57" s="12">
        <f>IF(N54+N55+N56=2,0,IF(OR(N54+N55+N56=1,N54+N55+N56=3),1,0))</f>
        <v>1</v>
      </c>
      <c r="O57" s="12">
        <f>IF(O54+O55+O56=2,0,IF(OR(O54+O55+O56=1,O54+O55+O56=3),1,0))</f>
        <v>1</v>
      </c>
      <c r="P57" s="12" t="s">
        <v>4</v>
      </c>
      <c r="Q57" s="12">
        <f>IF(Q54+Q55+Q56=2,0,IF(OR(Q54+Q55+Q56=1,Q54+Q55+Q56=3),1,0))</f>
        <v>0</v>
      </c>
      <c r="R57" s="12">
        <f>IF(R54+R55+R56=2,0,IF(OR(R54+R55+R56=1,R54+R55+R56=3),1,0))</f>
        <v>1</v>
      </c>
      <c r="S57" s="12">
        <f>IF(S54+S55+S56=2,0,IF(OR(S54+S55+S56=1,S54+S55+S56=3),1,0))</f>
        <v>1</v>
      </c>
      <c r="T57" s="12">
        <f>IF(T54+T55+T56=2,0,IF(OR(T54+T55+T56=1,T54+T55+T56=3),1,0))</f>
        <v>1</v>
      </c>
      <c r="U57" s="12" t="s">
        <v>4</v>
      </c>
      <c r="V57" s="12">
        <f>IF(V54+V55+V56=2,0,IF(OR(V54+V55+V56=1,V54+V55+V56=3),1,0))</f>
        <v>0</v>
      </c>
      <c r="W57" s="12">
        <f>IF(W54+W55+W56=2,0,IF(OR(W54+W55+W56=1,W54+W55+W56=3),1,0))</f>
        <v>1</v>
      </c>
      <c r="X57" s="12">
        <f>IF(X54+X55+X56=2,0,IF(OR(X54+X55+X56=1,X54+X55+X56=3),1,0))</f>
        <v>0</v>
      </c>
      <c r="Y57" s="12">
        <f>IF(Y54+Y55+Y56=2,0,IF(OR(Y54+Y55+Y56=1,Y54+Y55+Y56=3),1,0))</f>
        <v>0</v>
      </c>
      <c r="Z57" s="2" t="s">
        <v>49</v>
      </c>
      <c r="AA57" s="7">
        <f>-BIN2DEC(_xlfn.NUMBERVALUE(G57))*2^15+BIN2DEC(_xlfn.NUMBERVALUE(H57&amp;I57&amp;J57&amp;L57&amp;M57&amp;N57&amp;O57))*2^8+BIN2DEC(_xlfn.NUMBERVALUE(Q57&amp;R57&amp;S57&amp;T57&amp;V57&amp;W57&amp;X57&amp;Y57))</f>
        <v>-18572</v>
      </c>
      <c r="AE57" s="1"/>
      <c r="AF57">
        <f>AF55+AF56</f>
        <v>-18572</v>
      </c>
      <c r="AG57" s="9">
        <v>10</v>
      </c>
      <c r="AI57" s="18"/>
    </row>
    <row r="58" spans="4:35" x14ac:dyDescent="0.3">
      <c r="E58" s="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2"/>
    </row>
    <row r="59" spans="4:35" x14ac:dyDescent="0.3">
      <c r="E59" s="1"/>
      <c r="F59" t="s">
        <v>50</v>
      </c>
      <c r="G59">
        <f>IF(G54+G55+G56&gt;=2,1,0)</f>
        <v>0</v>
      </c>
      <c r="I59" t="s">
        <v>51</v>
      </c>
      <c r="K59">
        <f>IF(MOD(SUM(Q57:T57,V57:Y57),2)=0,1,0)</f>
        <v>1</v>
      </c>
      <c r="M59" t="s">
        <v>52</v>
      </c>
      <c r="O59">
        <f>T54</f>
        <v>1</v>
      </c>
      <c r="Q59" t="s">
        <v>53</v>
      </c>
      <c r="S59">
        <f>IF(SUM(G57:J57,L57:O57,Q57:T57,V57:Y57)=0,1,0)</f>
        <v>0</v>
      </c>
      <c r="V59" s="1" t="s">
        <v>54</v>
      </c>
      <c r="W59" s="7">
        <f>G57</f>
        <v>1</v>
      </c>
      <c r="Z59" s="1" t="s">
        <v>55</v>
      </c>
      <c r="AA59" s="17">
        <f>IF(_xlfn.BITAND(AF57&gt;=-32768,AF57&lt;=32767),0,1)</f>
        <v>0</v>
      </c>
    </row>
    <row r="60" spans="4:35" x14ac:dyDescent="0.3">
      <c r="E60" s="1"/>
      <c r="V60" s="1"/>
      <c r="W60" s="7"/>
      <c r="Z60" s="1"/>
      <c r="AA60" s="17"/>
    </row>
    <row r="61" spans="4:35" x14ac:dyDescent="0.3">
      <c r="E61" s="1"/>
      <c r="G61" s="12">
        <f t="shared" ref="G61:X61" si="32">IF(H61+H62+H63&gt;=2,1,0)</f>
        <v>1</v>
      </c>
      <c r="H61" s="12">
        <f t="shared" si="32"/>
        <v>1</v>
      </c>
      <c r="I61" s="12">
        <f t="shared" si="32"/>
        <v>1</v>
      </c>
      <c r="J61" s="12">
        <f>IF(L61+L62+L63&gt;=2,1,0)</f>
        <v>1</v>
      </c>
      <c r="K61" s="12" t="s">
        <v>4</v>
      </c>
      <c r="L61" s="12">
        <f t="shared" si="32"/>
        <v>1</v>
      </c>
      <c r="M61" s="12">
        <f t="shared" si="32"/>
        <v>1</v>
      </c>
      <c r="N61" s="12">
        <f t="shared" si="32"/>
        <v>0</v>
      </c>
      <c r="O61" s="12">
        <f>IF(Q61+Q62+Q63&gt;=2,1,0)</f>
        <v>0</v>
      </c>
      <c r="P61" s="12" t="s">
        <v>4</v>
      </c>
      <c r="Q61" s="12">
        <f t="shared" si="32"/>
        <v>1</v>
      </c>
      <c r="R61" s="12">
        <f t="shared" si="32"/>
        <v>1</v>
      </c>
      <c r="S61" s="12">
        <f t="shared" si="32"/>
        <v>1</v>
      </c>
      <c r="T61" s="12">
        <f>IF(V61+V62+V63&gt;=2,1,0)</f>
        <v>1</v>
      </c>
      <c r="U61" s="12" t="s">
        <v>4</v>
      </c>
      <c r="V61" s="12">
        <f t="shared" si="32"/>
        <v>1</v>
      </c>
      <c r="W61" s="12">
        <f t="shared" si="32"/>
        <v>0</v>
      </c>
      <c r="X61" s="12">
        <f t="shared" si="32"/>
        <v>0</v>
      </c>
      <c r="Y61" s="12">
        <f>IF(Z61+Z62+Z63&gt;=2,1,0)</f>
        <v>0</v>
      </c>
      <c r="AE61" s="1"/>
      <c r="AI61" s="18" t="s">
        <v>70</v>
      </c>
    </row>
    <row r="62" spans="4:35" x14ac:dyDescent="0.3">
      <c r="E62" s="1" t="s">
        <v>68</v>
      </c>
      <c r="G62" s="12" t="str">
        <f t="shared" ref="G62:Y62" si="33">G14</f>
        <v>1</v>
      </c>
      <c r="H62" s="12" t="str">
        <f t="shared" si="33"/>
        <v>0</v>
      </c>
      <c r="I62" s="12" t="str">
        <f t="shared" si="33"/>
        <v>1</v>
      </c>
      <c r="J62" s="12" t="str">
        <f t="shared" si="33"/>
        <v>1</v>
      </c>
      <c r="K62" s="12" t="str">
        <f t="shared" si="33"/>
        <v>.</v>
      </c>
      <c r="L62" s="12" t="str">
        <f t="shared" si="33"/>
        <v>0</v>
      </c>
      <c r="M62" s="12" t="str">
        <f t="shared" si="33"/>
        <v>1</v>
      </c>
      <c r="N62" s="12" t="str">
        <f t="shared" si="33"/>
        <v>1</v>
      </c>
      <c r="O62" s="12" t="str">
        <f t="shared" si="33"/>
        <v>1</v>
      </c>
      <c r="P62" s="12" t="str">
        <f t="shared" si="33"/>
        <v>.</v>
      </c>
      <c r="Q62" s="12" t="str">
        <f t="shared" si="33"/>
        <v>0</v>
      </c>
      <c r="R62" s="12" t="str">
        <f t="shared" si="33"/>
        <v>1</v>
      </c>
      <c r="S62" s="12" t="str">
        <f t="shared" si="33"/>
        <v>1</v>
      </c>
      <c r="T62" s="12" t="str">
        <f t="shared" si="33"/>
        <v>1</v>
      </c>
      <c r="U62" s="12" t="str">
        <f t="shared" si="33"/>
        <v>.</v>
      </c>
      <c r="V62" s="12" t="str">
        <f t="shared" si="33"/>
        <v>0</v>
      </c>
      <c r="W62" s="12" t="str">
        <f t="shared" si="33"/>
        <v>1</v>
      </c>
      <c r="X62" s="12" t="str">
        <f t="shared" si="33"/>
        <v>0</v>
      </c>
      <c r="Y62" s="12" t="str">
        <f t="shared" si="33"/>
        <v>0</v>
      </c>
      <c r="Z62" s="2"/>
      <c r="AE62" s="1" t="s">
        <v>69</v>
      </c>
      <c r="AF62">
        <f>C14</f>
        <v>-18572</v>
      </c>
      <c r="AI62" s="18"/>
    </row>
    <row r="63" spans="4:35" ht="15" thickBot="1" x14ac:dyDescent="0.35">
      <c r="D63" s="10" t="s">
        <v>46</v>
      </c>
      <c r="E63" s="11" t="s">
        <v>57</v>
      </c>
      <c r="F63" s="10"/>
      <c r="G63" s="13" t="str">
        <f t="shared" ref="G63:Y63" si="34">G6</f>
        <v>0</v>
      </c>
      <c r="H63" s="13" t="str">
        <f t="shared" si="34"/>
        <v>1</v>
      </c>
      <c r="I63" s="13" t="str">
        <f t="shared" si="34"/>
        <v>0</v>
      </c>
      <c r="J63" s="13" t="str">
        <f t="shared" si="34"/>
        <v>1</v>
      </c>
      <c r="K63" s="13" t="str">
        <f t="shared" si="34"/>
        <v>.</v>
      </c>
      <c r="L63" s="13" t="str">
        <f t="shared" si="34"/>
        <v>1</v>
      </c>
      <c r="M63" s="13" t="str">
        <f t="shared" si="34"/>
        <v>0</v>
      </c>
      <c r="N63" s="13" t="str">
        <f t="shared" si="34"/>
        <v>1</v>
      </c>
      <c r="O63" s="13" t="str">
        <f t="shared" si="34"/>
        <v>0</v>
      </c>
      <c r="P63" s="13" t="str">
        <f t="shared" si="34"/>
        <v>.</v>
      </c>
      <c r="Q63" s="13" t="str">
        <f t="shared" si="34"/>
        <v>0</v>
      </c>
      <c r="R63" s="13" t="str">
        <f t="shared" si="34"/>
        <v>1</v>
      </c>
      <c r="S63" s="13" t="str">
        <f t="shared" si="34"/>
        <v>1</v>
      </c>
      <c r="T63" s="13" t="str">
        <f t="shared" si="34"/>
        <v>1</v>
      </c>
      <c r="U63" s="13" t="str">
        <f t="shared" si="34"/>
        <v>.</v>
      </c>
      <c r="V63" s="13" t="str">
        <f t="shared" si="34"/>
        <v>1</v>
      </c>
      <c r="W63" s="13" t="str">
        <f t="shared" si="34"/>
        <v>1</v>
      </c>
      <c r="X63" s="13" t="str">
        <f t="shared" si="34"/>
        <v>1</v>
      </c>
      <c r="Y63" s="13" t="str">
        <f t="shared" si="34"/>
        <v>0</v>
      </c>
      <c r="AD63" s="10" t="s">
        <v>46</v>
      </c>
      <c r="AE63" s="11" t="s">
        <v>58</v>
      </c>
      <c r="AF63" s="10">
        <f>C6</f>
        <v>23166</v>
      </c>
      <c r="AI63" s="18"/>
    </row>
    <row r="64" spans="4:35" ht="15.6" x14ac:dyDescent="0.35">
      <c r="E64" s="1"/>
      <c r="G64" s="12">
        <f t="shared" ref="G64:R64" si="35">IF(G61+G62+G63=2,0,IF(OR(G61+G62+G63=1,G61+G62+G63=3),1,0))</f>
        <v>0</v>
      </c>
      <c r="H64" s="12">
        <f t="shared" si="35"/>
        <v>0</v>
      </c>
      <c r="I64" s="12">
        <f t="shared" si="35"/>
        <v>0</v>
      </c>
      <c r="J64" s="12">
        <f t="shared" si="35"/>
        <v>1</v>
      </c>
      <c r="K64" s="12" t="s">
        <v>4</v>
      </c>
      <c r="L64" s="12">
        <f t="shared" si="35"/>
        <v>0</v>
      </c>
      <c r="M64" s="12">
        <f t="shared" si="35"/>
        <v>0</v>
      </c>
      <c r="N64" s="12">
        <f t="shared" si="35"/>
        <v>0</v>
      </c>
      <c r="O64" s="12">
        <f t="shared" si="35"/>
        <v>1</v>
      </c>
      <c r="P64" s="12" t="s">
        <v>4</v>
      </c>
      <c r="Q64" s="12">
        <f t="shared" si="35"/>
        <v>1</v>
      </c>
      <c r="R64" s="12">
        <f t="shared" si="35"/>
        <v>1</v>
      </c>
      <c r="S64" s="12">
        <f>IF(S61+S62+S63=2,0,IF(OR(S61+S62+S63=1,S61+S62+S63=3),1,0))</f>
        <v>1</v>
      </c>
      <c r="T64" s="12">
        <f>IF(T61+T62+T63=2,0,IF(OR(T61+T62+T63=1,T61+T62+T63=3),1,0))</f>
        <v>1</v>
      </c>
      <c r="U64" s="12" t="s">
        <v>4</v>
      </c>
      <c r="V64" s="12">
        <f t="shared" ref="V64:Y64" si="36">IF(V61+V62+V63=2,0,IF(OR(V61+V62+V63=1,V61+V62+V63=3),1,0))</f>
        <v>0</v>
      </c>
      <c r="W64" s="12">
        <f t="shared" si="36"/>
        <v>0</v>
      </c>
      <c r="X64" s="12">
        <f t="shared" si="36"/>
        <v>1</v>
      </c>
      <c r="Y64" s="12">
        <f t="shared" si="36"/>
        <v>0</v>
      </c>
      <c r="Z64" s="2" t="s">
        <v>49</v>
      </c>
      <c r="AA64" s="7">
        <f>-BIN2DEC(_xlfn.NUMBERVALUE(G64))*2^15+BIN2DEC(_xlfn.NUMBERVALUE(H64&amp;I64&amp;J64&amp;L64&amp;M64&amp;N64&amp;O64))*2^8+BIN2DEC(_xlfn.NUMBERVALUE(Q64&amp;R64&amp;S64&amp;T64&amp;V64&amp;W64&amp;X64&amp;Y64))</f>
        <v>4594</v>
      </c>
      <c r="AE64" s="1"/>
      <c r="AF64">
        <f>AF62+AF63</f>
        <v>4594</v>
      </c>
      <c r="AG64" s="8">
        <v>10</v>
      </c>
      <c r="AI64" s="18"/>
    </row>
    <row r="65" spans="6:31" x14ac:dyDescent="0.3">
      <c r="Z65" s="2"/>
    </row>
    <row r="66" spans="6:31" x14ac:dyDescent="0.3">
      <c r="F66" t="s">
        <v>50</v>
      </c>
      <c r="G66">
        <f>IF(G61+G62+G63&gt;=2,1,0)</f>
        <v>1</v>
      </c>
      <c r="I66" t="s">
        <v>51</v>
      </c>
      <c r="K66">
        <f>IF(MOD(SUM(Q64:T64,V64:Y64),2)=0,1,0)</f>
        <v>0</v>
      </c>
      <c r="M66" t="s">
        <v>52</v>
      </c>
      <c r="O66">
        <f>T61</f>
        <v>1</v>
      </c>
      <c r="Q66" t="s">
        <v>53</v>
      </c>
      <c r="S66">
        <f>IF(SUM(G64:J64,L64:O64,Q64:T64,V64:Y64)=0,1,0)</f>
        <v>0</v>
      </c>
      <c r="V66" s="1" t="s">
        <v>54</v>
      </c>
      <c r="W66" s="7">
        <f>G64</f>
        <v>0</v>
      </c>
      <c r="X66" s="15"/>
      <c r="Z66" s="1" t="s">
        <v>55</v>
      </c>
      <c r="AA66" s="17">
        <f>IF(_xlfn.BITAND(AF64&gt;=-32768,AF64&lt;=32767),0,1)</f>
        <v>0</v>
      </c>
    </row>
    <row r="67" spans="6:31" x14ac:dyDescent="0.3">
      <c r="Z67" s="2"/>
      <c r="AE67" s="1"/>
    </row>
    <row r="69" spans="6:31" x14ac:dyDescent="0.3">
      <c r="Z69" s="2"/>
    </row>
  </sheetData>
  <mergeCells count="7">
    <mergeCell ref="AI61:AI64"/>
    <mergeCell ref="AI18:AI21"/>
    <mergeCell ref="AI24:AI27"/>
    <mergeCell ref="AI31:AI34"/>
    <mergeCell ref="AI38:AI41"/>
    <mergeCell ref="AI47:AI50"/>
    <mergeCell ref="AI54:AI57"/>
  </mergeCells>
  <pageMargins left="0.7" right="0.7" top="0.75" bottom="0.75" header="0.3" footer="0.3"/>
  <pageSetup paperSize="3" orientation="landscape" r:id="rId1"/>
  <headerFooter>
    <oddHeader>&amp;LБолорболд Аригуун&amp;CВариант №3&amp;RБолорболд Аригуун, P3111
lab5_IKT</oddHeader>
    <oddFooter>&amp;R23:18/18.12.2022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B328BCE0-33F3-4ED4-A7A5-677CCC34588E}">
            <xm:f>NOT(ISERROR(SEARCH(0,G4)))</xm:f>
            <xm:f>0</xm:f>
            <x14:dxf>
              <font>
                <color theme="7" tint="0.39994506668294322"/>
              </font>
              <fill>
                <patternFill>
                  <bgColor rgb="FFC00000"/>
                </patternFill>
              </fill>
            </x14:dxf>
          </x14:cfRule>
          <x14:cfRule type="containsText" priority="2" stopIfTrue="1" operator="containsText" id="{2AA4E0FE-12DB-4972-830B-E4885E80348C}">
            <xm:f>NOT(ISERROR(SEARCH(1,G4)))</xm:f>
            <xm:f>1</xm:f>
            <x14:dxf>
              <font>
                <b/>
                <i val="0"/>
                <strike val="0"/>
                <color auto="1"/>
              </font>
              <fill>
                <patternFill patternType="none">
                  <bgColor auto="1"/>
                </patternFill>
              </fill>
            </x14:dxf>
          </x14:cfRule>
          <xm:sqref>G4:Y7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2022-12-23T21:52:03Z</dcterms:modified>
</cp:coreProperties>
</file>